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ublic\careerplotters\_docs\v2\"/>
    </mc:Choice>
  </mc:AlternateContent>
  <xr:revisionPtr revIDLastSave="0" documentId="13_ncr:1_{9BCD30AA-F44F-4358-8964-596800F5074C}" xr6:coauthVersionLast="47" xr6:coauthVersionMax="47" xr10:uidLastSave="{00000000-0000-0000-0000-000000000000}"/>
  <bookViews>
    <workbookView xWindow="-108" yWindow="-108" windowWidth="23256" windowHeight="12456" activeTab="4" xr2:uid="{074D161D-89F6-4F9E-BD48-141C0E3AC4FD}"/>
  </bookViews>
  <sheets>
    <sheet name="PartA" sheetId="1" r:id="rId1"/>
    <sheet name="PartB " sheetId="2" r:id="rId2"/>
    <sheet name="T0-A" sheetId="3" r:id="rId3"/>
    <sheet name="T0-BC" sheetId="4" r:id="rId4"/>
    <sheet name="T0-ii" sheetId="5" r:id="rId5"/>
    <sheet name="RESULT" sheetId="6" r:id="rId6"/>
    <sheet name="RESULT FOR PUBLISHING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5" l="1"/>
  <c r="H30" i="4"/>
  <c r="G30" i="4"/>
  <c r="F30" i="4"/>
  <c r="O42" i="5"/>
  <c r="N42" i="5"/>
  <c r="M42" i="5"/>
  <c r="L42" i="5"/>
  <c r="K42" i="5"/>
  <c r="J42" i="5"/>
  <c r="I42" i="5"/>
  <c r="H42" i="5"/>
  <c r="G42" i="5"/>
  <c r="E41" i="5"/>
  <c r="X41" i="5" s="1"/>
  <c r="E40" i="5"/>
  <c r="Y40" i="5" s="1"/>
  <c r="V39" i="5"/>
  <c r="E39" i="5"/>
  <c r="S39" i="5" s="1"/>
  <c r="E38" i="5"/>
  <c r="E37" i="5"/>
  <c r="Y37" i="5" s="1"/>
  <c r="T36" i="5"/>
  <c r="E36" i="5"/>
  <c r="V36" i="5" s="1"/>
  <c r="E35" i="5"/>
  <c r="X35" i="5" s="1"/>
  <c r="E34" i="5"/>
  <c r="X34" i="5" s="1"/>
  <c r="E33" i="5"/>
  <c r="Y33" i="5" s="1"/>
  <c r="E32" i="5"/>
  <c r="X32" i="5" s="1"/>
  <c r="V31" i="5"/>
  <c r="E31" i="5"/>
  <c r="X31" i="5" s="1"/>
  <c r="E30" i="5"/>
  <c r="E29" i="5"/>
  <c r="X29" i="5" s="1"/>
  <c r="E28" i="5"/>
  <c r="X28" i="5" s="1"/>
  <c r="R27" i="5"/>
  <c r="E27" i="5"/>
  <c r="X27" i="5" s="1"/>
  <c r="X26" i="5"/>
  <c r="V26" i="5"/>
  <c r="R26" i="5"/>
  <c r="E26" i="5"/>
  <c r="T26" i="5" s="1"/>
  <c r="E25" i="5"/>
  <c r="E24" i="5"/>
  <c r="E23" i="5"/>
  <c r="X23" i="5" s="1"/>
  <c r="E22" i="5"/>
  <c r="X22" i="5" s="1"/>
  <c r="X21" i="5"/>
  <c r="T21" i="5"/>
  <c r="R21" i="5"/>
  <c r="Q21" i="5"/>
  <c r="E21" i="5"/>
  <c r="V21" i="5" s="1"/>
  <c r="E20" i="5"/>
  <c r="X20" i="5" s="1"/>
  <c r="X19" i="5"/>
  <c r="R19" i="5"/>
  <c r="E19" i="5"/>
  <c r="U19" i="5" s="1"/>
  <c r="X18" i="5"/>
  <c r="W18" i="5"/>
  <c r="V18" i="5"/>
  <c r="R18" i="5"/>
  <c r="E18" i="5"/>
  <c r="E17" i="5"/>
  <c r="X17" i="5" s="1"/>
  <c r="E16" i="5"/>
  <c r="T15" i="5"/>
  <c r="E15" i="5"/>
  <c r="W14" i="5"/>
  <c r="E14" i="5"/>
  <c r="X14" i="5" s="1"/>
  <c r="Y13" i="5"/>
  <c r="E13" i="5"/>
  <c r="X13" i="5" s="1"/>
  <c r="X12" i="5"/>
  <c r="T12" i="5"/>
  <c r="R12" i="5"/>
  <c r="E12" i="5"/>
  <c r="S12" i="5" s="1"/>
  <c r="X11" i="5"/>
  <c r="U11" i="5"/>
  <c r="E11" i="5"/>
  <c r="R11" i="5" s="1"/>
  <c r="X10" i="5"/>
  <c r="V10" i="5"/>
  <c r="R10" i="5"/>
  <c r="E10" i="5"/>
  <c r="V9" i="5"/>
  <c r="E9" i="5"/>
  <c r="Y9" i="5" s="1"/>
  <c r="E8" i="5"/>
  <c r="X8" i="5" s="1"/>
  <c r="E7" i="5"/>
  <c r="E6" i="5"/>
  <c r="T6" i="5" s="1"/>
  <c r="X5" i="5"/>
  <c r="T5" i="5"/>
  <c r="Q5" i="5"/>
  <c r="E5" i="5"/>
  <c r="Y5" i="5" s="1"/>
  <c r="X4" i="5"/>
  <c r="R4" i="5"/>
  <c r="E4" i="5"/>
  <c r="V4" i="5" s="1"/>
  <c r="X3" i="5"/>
  <c r="E3" i="5"/>
  <c r="V3" i="5" s="1"/>
  <c r="O42" i="2"/>
  <c r="N42" i="2"/>
  <c r="M42" i="2"/>
  <c r="L42" i="2"/>
  <c r="K42" i="2"/>
  <c r="J42" i="2"/>
  <c r="I42" i="2"/>
  <c r="H42" i="2"/>
  <c r="G42" i="2"/>
  <c r="E41" i="2"/>
  <c r="U41" i="2" s="1"/>
  <c r="E40" i="2"/>
  <c r="W40" i="2" s="1"/>
  <c r="S39" i="2"/>
  <c r="E39" i="2"/>
  <c r="R39" i="2" s="1"/>
  <c r="E38" i="2"/>
  <c r="S38" i="2" s="1"/>
  <c r="E37" i="2"/>
  <c r="U37" i="2" s="1"/>
  <c r="E36" i="2"/>
  <c r="W36" i="2" s="1"/>
  <c r="E35" i="2"/>
  <c r="X35" i="2" s="1"/>
  <c r="Q34" i="2"/>
  <c r="E34" i="2"/>
  <c r="S34" i="2" s="1"/>
  <c r="E33" i="2"/>
  <c r="U33" i="2" s="1"/>
  <c r="T32" i="2"/>
  <c r="E32" i="2"/>
  <c r="W32" i="2" s="1"/>
  <c r="E31" i="2"/>
  <c r="U31" i="2" s="1"/>
  <c r="U30" i="2"/>
  <c r="R30" i="2"/>
  <c r="E30" i="2"/>
  <c r="S30" i="2" s="1"/>
  <c r="X29" i="2"/>
  <c r="T29" i="2"/>
  <c r="E29" i="2"/>
  <c r="U29" i="2" s="1"/>
  <c r="E28" i="2"/>
  <c r="W28" i="2" s="1"/>
  <c r="E27" i="2"/>
  <c r="W27" i="2" s="1"/>
  <c r="E26" i="2"/>
  <c r="S26" i="2" s="1"/>
  <c r="Q25" i="2"/>
  <c r="E25" i="2"/>
  <c r="U25" i="2" s="1"/>
  <c r="X24" i="2"/>
  <c r="S24" i="2"/>
  <c r="R24" i="2"/>
  <c r="E24" i="2"/>
  <c r="W24" i="2" s="1"/>
  <c r="E23" i="2"/>
  <c r="W23" i="2" s="1"/>
  <c r="E22" i="2"/>
  <c r="S22" i="2" s="1"/>
  <c r="E21" i="2"/>
  <c r="U21" i="2" s="1"/>
  <c r="T20" i="2"/>
  <c r="E20" i="2"/>
  <c r="W20" i="2" s="1"/>
  <c r="E19" i="2"/>
  <c r="R19" i="2" s="1"/>
  <c r="U18" i="2"/>
  <c r="R18" i="2"/>
  <c r="Q18" i="2"/>
  <c r="E18" i="2"/>
  <c r="T18" i="2" s="1"/>
  <c r="E17" i="2"/>
  <c r="V17" i="2" s="1"/>
  <c r="E16" i="2"/>
  <c r="X16" i="2" s="1"/>
  <c r="S15" i="2"/>
  <c r="E15" i="2"/>
  <c r="R15" i="2" s="1"/>
  <c r="Y14" i="2"/>
  <c r="E14" i="2"/>
  <c r="T14" i="2" s="1"/>
  <c r="E13" i="2"/>
  <c r="V13" i="2" s="1"/>
  <c r="E12" i="2"/>
  <c r="X12" i="2" s="1"/>
  <c r="E11" i="2"/>
  <c r="R11" i="2" s="1"/>
  <c r="E10" i="2"/>
  <c r="T10" i="2" s="1"/>
  <c r="E9" i="2"/>
  <c r="V9" i="2" s="1"/>
  <c r="E8" i="2"/>
  <c r="X8" i="2" s="1"/>
  <c r="E7" i="2"/>
  <c r="R7" i="2" s="1"/>
  <c r="E6" i="2"/>
  <c r="T6" i="2" s="1"/>
  <c r="S5" i="2"/>
  <c r="E5" i="2"/>
  <c r="V5" i="2" s="1"/>
  <c r="E4" i="2"/>
  <c r="X4" i="2" s="1"/>
  <c r="E3" i="2"/>
  <c r="R3" i="2" s="1"/>
  <c r="D241" i="1"/>
  <c r="I26" i="4" s="1"/>
  <c r="D240" i="1"/>
  <c r="I25" i="4" s="1"/>
  <c r="D239" i="1"/>
  <c r="J26" i="4" s="1"/>
  <c r="D238" i="1"/>
  <c r="J25" i="4" s="1"/>
  <c r="D237" i="1"/>
  <c r="K26" i="4" s="1"/>
  <c r="D236" i="1"/>
  <c r="K25" i="4" s="1"/>
  <c r="D235" i="1"/>
  <c r="N26" i="4" s="1"/>
  <c r="D234" i="1"/>
  <c r="N25" i="4" s="1"/>
  <c r="D233" i="1"/>
  <c r="M26" i="4" s="1"/>
  <c r="D232" i="1"/>
  <c r="M25" i="4" s="1"/>
  <c r="D231" i="1"/>
  <c r="L26" i="4" s="1"/>
  <c r="D230" i="1"/>
  <c r="L25" i="4" s="1"/>
  <c r="D229" i="1"/>
  <c r="I24" i="4" s="1"/>
  <c r="D228" i="1"/>
  <c r="I23" i="4" s="1"/>
  <c r="D227" i="1"/>
  <c r="J24" i="4" s="1"/>
  <c r="D226" i="1"/>
  <c r="J23" i="4" s="1"/>
  <c r="D225" i="1"/>
  <c r="K24" i="4" s="1"/>
  <c r="D224" i="1"/>
  <c r="K23" i="4" s="1"/>
  <c r="D223" i="1"/>
  <c r="N24" i="4" s="1"/>
  <c r="D222" i="1"/>
  <c r="N23" i="4" s="1"/>
  <c r="D221" i="1"/>
  <c r="M24" i="4" s="1"/>
  <c r="D220" i="1"/>
  <c r="M23" i="4" s="1"/>
  <c r="D219" i="1"/>
  <c r="L24" i="4" s="1"/>
  <c r="D218" i="1"/>
  <c r="L23" i="4" s="1"/>
  <c r="D217" i="1"/>
  <c r="I22" i="4" s="1"/>
  <c r="D216" i="1"/>
  <c r="I21" i="4" s="1"/>
  <c r="D215" i="1"/>
  <c r="J22" i="4" s="1"/>
  <c r="D214" i="1"/>
  <c r="J21" i="4" s="1"/>
  <c r="D213" i="1"/>
  <c r="K22" i="4" s="1"/>
  <c r="D212" i="1"/>
  <c r="K21" i="4" s="1"/>
  <c r="D211" i="1"/>
  <c r="N22" i="4" s="1"/>
  <c r="D210" i="1"/>
  <c r="N21" i="4" s="1"/>
  <c r="D209" i="1"/>
  <c r="M22" i="4" s="1"/>
  <c r="D208" i="1"/>
  <c r="M21" i="4" s="1"/>
  <c r="D207" i="1"/>
  <c r="L22" i="4" s="1"/>
  <c r="D206" i="1"/>
  <c r="L21" i="4" s="1"/>
  <c r="D205" i="1"/>
  <c r="I20" i="4" s="1"/>
  <c r="D204" i="1"/>
  <c r="I19" i="4" s="1"/>
  <c r="D203" i="1"/>
  <c r="J20" i="4" s="1"/>
  <c r="D202" i="1"/>
  <c r="J19" i="4" s="1"/>
  <c r="D201" i="1"/>
  <c r="K20" i="4" s="1"/>
  <c r="D200" i="1"/>
  <c r="K19" i="4" s="1"/>
  <c r="D199" i="1"/>
  <c r="N20" i="4" s="1"/>
  <c r="D198" i="1"/>
  <c r="N19" i="4" s="1"/>
  <c r="D197" i="1"/>
  <c r="M20" i="4" s="1"/>
  <c r="D196" i="1"/>
  <c r="M19" i="4" s="1"/>
  <c r="D195" i="1"/>
  <c r="L20" i="4" s="1"/>
  <c r="D194" i="1"/>
  <c r="L19" i="4" s="1"/>
  <c r="D193" i="1"/>
  <c r="M18" i="4" s="1"/>
  <c r="D192" i="1"/>
  <c r="I18" i="4" s="1"/>
  <c r="D191" i="1"/>
  <c r="K18" i="4" s="1"/>
  <c r="D190" i="1"/>
  <c r="N18" i="4" s="1"/>
  <c r="D189" i="1"/>
  <c r="I17" i="4" s="1"/>
  <c r="D188" i="1"/>
  <c r="N17" i="4" s="1"/>
  <c r="D187" i="1"/>
  <c r="K17" i="4" s="1"/>
  <c r="D186" i="1"/>
  <c r="N16" i="4" s="1"/>
  <c r="D185" i="1"/>
  <c r="J18" i="4" s="1"/>
  <c r="D184" i="1"/>
  <c r="I16" i="4" s="1"/>
  <c r="D183" i="1"/>
  <c r="M17" i="4" s="1"/>
  <c r="D182" i="1"/>
  <c r="M16" i="4" s="1"/>
  <c r="D181" i="1"/>
  <c r="K16" i="4" s="1"/>
  <c r="D180" i="1"/>
  <c r="J17" i="4" s="1"/>
  <c r="D179" i="1"/>
  <c r="K15" i="4" s="1"/>
  <c r="D178" i="1"/>
  <c r="K14" i="4" s="1"/>
  <c r="D177" i="1"/>
  <c r="J16" i="4" s="1"/>
  <c r="D176" i="1"/>
  <c r="N15" i="4" s="1"/>
  <c r="D175" i="1"/>
  <c r="I15" i="4" s="1"/>
  <c r="D174" i="1"/>
  <c r="I14" i="4" s="1"/>
  <c r="D173" i="1"/>
  <c r="M15" i="4" s="1"/>
  <c r="D172" i="1"/>
  <c r="J15" i="4" s="1"/>
  <c r="D171" i="1"/>
  <c r="N14" i="4" s="1"/>
  <c r="D170" i="1"/>
  <c r="I13" i="4" s="1"/>
  <c r="D169" i="1"/>
  <c r="L18" i="4" s="1"/>
  <c r="D168" i="1"/>
  <c r="L17" i="4" s="1"/>
  <c r="D167" i="1"/>
  <c r="J14" i="4" s="1"/>
  <c r="D166" i="1"/>
  <c r="M14" i="4" s="1"/>
  <c r="D165" i="1"/>
  <c r="K13" i="4" s="1"/>
  <c r="D164" i="1"/>
  <c r="J13" i="4" s="1"/>
  <c r="D163" i="1"/>
  <c r="L16" i="4" s="1"/>
  <c r="D162" i="1"/>
  <c r="L15" i="4" s="1"/>
  <c r="D161" i="1"/>
  <c r="M13" i="4" s="1"/>
  <c r="D160" i="1"/>
  <c r="M12" i="4" s="1"/>
  <c r="D159" i="1"/>
  <c r="L14" i="4" s="1"/>
  <c r="D158" i="1"/>
  <c r="L13" i="4" s="1"/>
  <c r="D157" i="1"/>
  <c r="J12" i="4" s="1"/>
  <c r="D156" i="1"/>
  <c r="K12" i="4" s="1"/>
  <c r="D155" i="1"/>
  <c r="K11" i="4" s="1"/>
  <c r="D154" i="1"/>
  <c r="I12" i="4" s="1"/>
  <c r="D153" i="1"/>
  <c r="I11" i="4" s="1"/>
  <c r="D152" i="1"/>
  <c r="K10" i="4" s="1"/>
  <c r="D151" i="1"/>
  <c r="L12" i="4" s="1"/>
  <c r="D150" i="1"/>
  <c r="J11" i="4" s="1"/>
  <c r="D149" i="1"/>
  <c r="L11" i="4" s="1"/>
  <c r="D148" i="1"/>
  <c r="K9" i="4" s="1"/>
  <c r="D147" i="1"/>
  <c r="L10" i="4" s="1"/>
  <c r="D146" i="1"/>
  <c r="N13" i="4" s="1"/>
  <c r="D145" i="1"/>
  <c r="N12" i="4" s="1"/>
  <c r="D144" i="1"/>
  <c r="L9" i="4" s="1"/>
  <c r="D143" i="1"/>
  <c r="I10" i="4" s="1"/>
  <c r="D142" i="1"/>
  <c r="M11" i="4" s="1"/>
  <c r="D141" i="1"/>
  <c r="I9" i="4" s="1"/>
  <c r="D140" i="1"/>
  <c r="D139" i="1"/>
  <c r="J10" i="4" s="1"/>
  <c r="D138" i="1"/>
  <c r="K8" i="4" s="1"/>
  <c r="D137" i="1"/>
  <c r="I8" i="4" s="1"/>
  <c r="D136" i="1"/>
  <c r="N10" i="4" s="1"/>
  <c r="D135" i="1"/>
  <c r="J9" i="4" s="1"/>
  <c r="D134" i="1"/>
  <c r="I7" i="4" s="1"/>
  <c r="D133" i="1"/>
  <c r="K7" i="4" s="1"/>
  <c r="D132" i="1"/>
  <c r="M10" i="4" s="1"/>
  <c r="D131" i="1"/>
  <c r="M9" i="4" s="1"/>
  <c r="D130" i="1"/>
  <c r="J8" i="4" s="1"/>
  <c r="D129" i="1"/>
  <c r="L8" i="4" s="1"/>
  <c r="D128" i="1"/>
  <c r="M8" i="4" s="1"/>
  <c r="D127" i="1"/>
  <c r="N9" i="4" s="1"/>
  <c r="D126" i="1"/>
  <c r="M7" i="4" s="1"/>
  <c r="D125" i="1"/>
  <c r="I6" i="4" s="1"/>
  <c r="D124" i="1"/>
  <c r="J7" i="4" s="1"/>
  <c r="D123" i="1"/>
  <c r="M6" i="4" s="1"/>
  <c r="D122" i="1"/>
  <c r="K6" i="4" s="1"/>
  <c r="D121" i="1"/>
  <c r="L7" i="4" s="1"/>
  <c r="D120" i="1"/>
  <c r="L6" i="4" s="1"/>
  <c r="D119" i="1"/>
  <c r="I5" i="4" s="1"/>
  <c r="D118" i="1"/>
  <c r="L5" i="4" s="1"/>
  <c r="D117" i="1"/>
  <c r="M5" i="4" s="1"/>
  <c r="D116" i="1"/>
  <c r="D115" i="1"/>
  <c r="M4" i="4" s="1"/>
  <c r="D114" i="1"/>
  <c r="M3" i="4" s="1"/>
  <c r="D113" i="1"/>
  <c r="N7" i="4" s="1"/>
  <c r="D112" i="1"/>
  <c r="L4" i="4" s="1"/>
  <c r="D111" i="1"/>
  <c r="J6" i="4" s="1"/>
  <c r="D110" i="1"/>
  <c r="I4" i="4" s="1"/>
  <c r="D109" i="1"/>
  <c r="L3" i="4" s="1"/>
  <c r="D108" i="1"/>
  <c r="N6" i="4" s="1"/>
  <c r="D107" i="1"/>
  <c r="K5" i="4" s="1"/>
  <c r="D106" i="1"/>
  <c r="I3" i="4" s="1"/>
  <c r="D105" i="1"/>
  <c r="K4" i="4" s="1"/>
  <c r="D104" i="1"/>
  <c r="J5" i="4" s="1"/>
  <c r="D103" i="1"/>
  <c r="N5" i="4" s="1"/>
  <c r="D102" i="1"/>
  <c r="N4" i="4" s="1"/>
  <c r="D101" i="1"/>
  <c r="M2" i="4" s="1"/>
  <c r="D100" i="1"/>
  <c r="J4" i="4" s="1"/>
  <c r="D99" i="1"/>
  <c r="L2" i="4" s="1"/>
  <c r="D98" i="1"/>
  <c r="I2" i="4" s="1"/>
  <c r="D97" i="1"/>
  <c r="J3" i="4" s="1"/>
  <c r="D96" i="1"/>
  <c r="J2" i="4" s="1"/>
  <c r="D95" i="1"/>
  <c r="K3" i="4" s="1"/>
  <c r="D94" i="1"/>
  <c r="K2" i="4" s="1"/>
  <c r="D93" i="1"/>
  <c r="N3" i="4" s="1"/>
  <c r="D92" i="1"/>
  <c r="N2" i="4" s="1"/>
  <c r="D91" i="1"/>
  <c r="B25" i="3" s="1"/>
  <c r="D90" i="1"/>
  <c r="C25" i="3" s="1"/>
  <c r="D89" i="1"/>
  <c r="D25" i="3" s="1"/>
  <c r="D88" i="1"/>
  <c r="E25" i="3" s="1"/>
  <c r="D87" i="1"/>
  <c r="F25" i="3" s="1"/>
  <c r="D86" i="1"/>
  <c r="G25" i="3" s="1"/>
  <c r="D85" i="1"/>
  <c r="H25" i="3" s="1"/>
  <c r="D84" i="1"/>
  <c r="I25" i="3" s="1"/>
  <c r="D83" i="1"/>
  <c r="J25" i="3" s="1"/>
  <c r="D82" i="1"/>
  <c r="J24" i="3" s="1"/>
  <c r="D81" i="1"/>
  <c r="I24" i="3" s="1"/>
  <c r="D80" i="1"/>
  <c r="H24" i="3" s="1"/>
  <c r="D79" i="1"/>
  <c r="G24" i="3" s="1"/>
  <c r="D78" i="1"/>
  <c r="F24" i="3" s="1"/>
  <c r="D77" i="1"/>
  <c r="E24" i="3" s="1"/>
  <c r="D76" i="1"/>
  <c r="D24" i="3" s="1"/>
  <c r="D75" i="1"/>
  <c r="C24" i="3" s="1"/>
  <c r="D74" i="1"/>
  <c r="B24" i="3" s="1"/>
  <c r="D73" i="1"/>
  <c r="B23" i="3" s="1"/>
  <c r="D72" i="1"/>
  <c r="C23" i="3" s="1"/>
  <c r="D71" i="1"/>
  <c r="D23" i="3" s="1"/>
  <c r="D70" i="1"/>
  <c r="E23" i="3" s="1"/>
  <c r="D69" i="1"/>
  <c r="F23" i="3" s="1"/>
  <c r="D68" i="1"/>
  <c r="G23" i="3" s="1"/>
  <c r="D67" i="1"/>
  <c r="H23" i="3" s="1"/>
  <c r="D66" i="1"/>
  <c r="I23" i="3" s="1"/>
  <c r="D65" i="1"/>
  <c r="J23" i="3" s="1"/>
  <c r="D64" i="1"/>
  <c r="J22" i="3" s="1"/>
  <c r="D63" i="1"/>
  <c r="I22" i="3" s="1"/>
  <c r="D62" i="1"/>
  <c r="H22" i="3" s="1"/>
  <c r="D61" i="1"/>
  <c r="G22" i="3" s="1"/>
  <c r="D60" i="1"/>
  <c r="F22" i="3" s="1"/>
  <c r="D59" i="1"/>
  <c r="E22" i="3" s="1"/>
  <c r="D58" i="1"/>
  <c r="D22" i="3" s="1"/>
  <c r="D57" i="1"/>
  <c r="C22" i="3" s="1"/>
  <c r="D56" i="1"/>
  <c r="B22" i="3" s="1"/>
  <c r="D55" i="1"/>
  <c r="B21" i="3" s="1"/>
  <c r="D54" i="1"/>
  <c r="C21" i="3" s="1"/>
  <c r="D53" i="1"/>
  <c r="D21" i="3" s="1"/>
  <c r="D52" i="1"/>
  <c r="E21" i="3" s="1"/>
  <c r="D51" i="1"/>
  <c r="F21" i="3" s="1"/>
  <c r="D50" i="1"/>
  <c r="G21" i="3" s="1"/>
  <c r="D49" i="1"/>
  <c r="H21" i="3" s="1"/>
  <c r="D48" i="1"/>
  <c r="I21" i="3" s="1"/>
  <c r="D47" i="1"/>
  <c r="J21" i="3" s="1"/>
  <c r="D46" i="1"/>
  <c r="J20" i="3" s="1"/>
  <c r="D45" i="1"/>
  <c r="I20" i="3" s="1"/>
  <c r="D44" i="1"/>
  <c r="H20" i="3" s="1"/>
  <c r="D43" i="1"/>
  <c r="G20" i="3" s="1"/>
  <c r="D42" i="1"/>
  <c r="F20" i="3" s="1"/>
  <c r="D41" i="1"/>
  <c r="E20" i="3" s="1"/>
  <c r="D40" i="1"/>
  <c r="D20" i="3" s="1"/>
  <c r="D39" i="1"/>
  <c r="C20" i="3" s="1"/>
  <c r="D38" i="1"/>
  <c r="B20" i="3" s="1"/>
  <c r="D37" i="1"/>
  <c r="B19" i="3" s="1"/>
  <c r="D36" i="1"/>
  <c r="C19" i="3" s="1"/>
  <c r="D35" i="1"/>
  <c r="D19" i="3" s="1"/>
  <c r="D34" i="1"/>
  <c r="E19" i="3" s="1"/>
  <c r="D33" i="1"/>
  <c r="F19" i="3" s="1"/>
  <c r="D32" i="1"/>
  <c r="G19" i="3" s="1"/>
  <c r="D31" i="1"/>
  <c r="H19" i="3" s="1"/>
  <c r="D30" i="1"/>
  <c r="I19" i="3" s="1"/>
  <c r="D29" i="1"/>
  <c r="J19" i="3" s="1"/>
  <c r="D28" i="1"/>
  <c r="I18" i="3" s="1"/>
  <c r="D27" i="1"/>
  <c r="D26" i="1"/>
  <c r="H18" i="3" s="1"/>
  <c r="D25" i="1"/>
  <c r="G18" i="3" s="1"/>
  <c r="D24" i="1"/>
  <c r="F18" i="3" s="1"/>
  <c r="D23" i="1"/>
  <c r="E18" i="3" s="1"/>
  <c r="D22" i="1"/>
  <c r="D18" i="3" s="1"/>
  <c r="D21" i="1"/>
  <c r="C18" i="3" s="1"/>
  <c r="D20" i="1"/>
  <c r="B18" i="3" s="1"/>
  <c r="D19" i="1"/>
  <c r="B17" i="3" s="1"/>
  <c r="D18" i="1"/>
  <c r="C17" i="3" s="1"/>
  <c r="D17" i="1"/>
  <c r="D17" i="3" s="1"/>
  <c r="D16" i="1"/>
  <c r="E17" i="3" s="1"/>
  <c r="D15" i="1"/>
  <c r="F17" i="3" s="1"/>
  <c r="D14" i="1"/>
  <c r="G17" i="3" s="1"/>
  <c r="D13" i="1"/>
  <c r="H17" i="3" s="1"/>
  <c r="D12" i="1"/>
  <c r="I17" i="3" s="1"/>
  <c r="D11" i="1"/>
  <c r="J17" i="3" s="1"/>
  <c r="D10" i="1"/>
  <c r="J16" i="3" s="1"/>
  <c r="D9" i="1"/>
  <c r="I16" i="3" s="1"/>
  <c r="D8" i="1"/>
  <c r="H16" i="3" s="1"/>
  <c r="D7" i="1"/>
  <c r="G16" i="3" s="1"/>
  <c r="D6" i="1"/>
  <c r="F16" i="3" s="1"/>
  <c r="D5" i="1"/>
  <c r="E16" i="3" s="1"/>
  <c r="E26" i="3" s="1"/>
  <c r="E28" i="3" s="1"/>
  <c r="C12" i="6" s="1"/>
  <c r="D4" i="1"/>
  <c r="D16" i="3" s="1"/>
  <c r="D3" i="1"/>
  <c r="C16" i="3" s="1"/>
  <c r="D2" i="1"/>
  <c r="B16" i="3" s="1"/>
  <c r="W5" i="2" l="1"/>
  <c r="Q10" i="2"/>
  <c r="Q20" i="2"/>
  <c r="W25" i="2"/>
  <c r="T30" i="2"/>
  <c r="W34" i="2"/>
  <c r="R40" i="2"/>
  <c r="V12" i="5"/>
  <c r="Y21" i="5"/>
  <c r="W26" i="5"/>
  <c r="Q29" i="5"/>
  <c r="R34" i="5"/>
  <c r="X36" i="5"/>
  <c r="R40" i="5"/>
  <c r="R10" i="2"/>
  <c r="U40" i="2"/>
  <c r="T29" i="5"/>
  <c r="V34" i="5"/>
  <c r="S40" i="5"/>
  <c r="Q6" i="2"/>
  <c r="U10" i="2"/>
  <c r="V30" i="2"/>
  <c r="R17" i="5"/>
  <c r="T22" i="5"/>
  <c r="Q37" i="5"/>
  <c r="T40" i="5"/>
  <c r="R6" i="2"/>
  <c r="V16" i="2"/>
  <c r="T27" i="2"/>
  <c r="W30" i="2"/>
  <c r="Q36" i="2"/>
  <c r="R41" i="2"/>
  <c r="Q13" i="5"/>
  <c r="V17" i="5"/>
  <c r="R20" i="5"/>
  <c r="W22" i="5"/>
  <c r="T37" i="5"/>
  <c r="Y6" i="2"/>
  <c r="U36" i="2"/>
  <c r="V41" i="2"/>
  <c r="T3" i="5"/>
  <c r="T13" i="5"/>
  <c r="Y17" i="5"/>
  <c r="T20" i="5"/>
  <c r="U27" i="5"/>
  <c r="R35" i="5"/>
  <c r="X37" i="5"/>
  <c r="Q41" i="5"/>
  <c r="Q12" i="2"/>
  <c r="S17" i="2"/>
  <c r="X23" i="2"/>
  <c r="V36" i="2"/>
  <c r="U3" i="5"/>
  <c r="V13" i="5"/>
  <c r="V23" i="5"/>
  <c r="V27" i="5"/>
  <c r="T31" i="5"/>
  <c r="T35" i="5"/>
  <c r="R41" i="5"/>
  <c r="S7" i="2"/>
  <c r="U12" i="2"/>
  <c r="R29" i="2"/>
  <c r="U35" i="5"/>
  <c r="Y41" i="5"/>
  <c r="V35" i="5"/>
  <c r="R39" i="5"/>
  <c r="Q4" i="2"/>
  <c r="V8" i="2"/>
  <c r="W13" i="2"/>
  <c r="S33" i="2"/>
  <c r="S8" i="5"/>
  <c r="R28" i="5"/>
  <c r="V32" i="5"/>
  <c r="T39" i="5"/>
  <c r="U4" i="2"/>
  <c r="X33" i="2"/>
  <c r="V8" i="5"/>
  <c r="T28" i="5"/>
  <c r="U39" i="5"/>
  <c r="S9" i="2"/>
  <c r="R14" i="2"/>
  <c r="Q30" i="2"/>
  <c r="V39" i="2"/>
  <c r="T4" i="5"/>
  <c r="R36" i="5"/>
  <c r="R4" i="2"/>
  <c r="T7" i="2"/>
  <c r="Y8" i="2"/>
  <c r="V10" i="2"/>
  <c r="R12" i="2"/>
  <c r="T15" i="2"/>
  <c r="Y16" i="2"/>
  <c r="V18" i="2"/>
  <c r="R20" i="2"/>
  <c r="T22" i="2"/>
  <c r="R25" i="2"/>
  <c r="S28" i="2"/>
  <c r="V29" i="2"/>
  <c r="R35" i="2"/>
  <c r="T39" i="2"/>
  <c r="S40" i="2"/>
  <c r="S41" i="2"/>
  <c r="T4" i="2"/>
  <c r="W7" i="2"/>
  <c r="Y10" i="2"/>
  <c r="T12" i="2"/>
  <c r="Q14" i="2"/>
  <c r="W15" i="2"/>
  <c r="Y18" i="2"/>
  <c r="S20" i="2"/>
  <c r="X22" i="2"/>
  <c r="Q24" i="2"/>
  <c r="V25" i="2"/>
  <c r="T28" i="2"/>
  <c r="W29" i="2"/>
  <c r="S35" i="2"/>
  <c r="U39" i="2"/>
  <c r="T40" i="2"/>
  <c r="T41" i="2"/>
  <c r="X28" i="2"/>
  <c r="V35" i="2"/>
  <c r="S3" i="2"/>
  <c r="V4" i="2"/>
  <c r="U6" i="2"/>
  <c r="Q8" i="2"/>
  <c r="W9" i="2"/>
  <c r="S11" i="2"/>
  <c r="V12" i="2"/>
  <c r="U14" i="2"/>
  <c r="Q16" i="2"/>
  <c r="W17" i="2"/>
  <c r="S19" i="2"/>
  <c r="U20" i="2"/>
  <c r="R23" i="2"/>
  <c r="R34" i="2"/>
  <c r="W35" i="2"/>
  <c r="T38" i="2"/>
  <c r="W39" i="2"/>
  <c r="V40" i="2"/>
  <c r="W41" i="2"/>
  <c r="T3" i="2"/>
  <c r="Y4" i="2"/>
  <c r="V6" i="2"/>
  <c r="R8" i="2"/>
  <c r="T11" i="2"/>
  <c r="Y12" i="2"/>
  <c r="V14" i="2"/>
  <c r="R16" i="2"/>
  <c r="T19" i="2"/>
  <c r="V20" i="2"/>
  <c r="S23" i="2"/>
  <c r="V24" i="2"/>
  <c r="Q29" i="2"/>
  <c r="T34" i="2"/>
  <c r="X38" i="2"/>
  <c r="X39" i="2"/>
  <c r="X40" i="2"/>
  <c r="W3" i="2"/>
  <c r="T8" i="2"/>
  <c r="W11" i="2"/>
  <c r="T16" i="2"/>
  <c r="W19" i="2"/>
  <c r="T23" i="2"/>
  <c r="U8" i="2"/>
  <c r="S13" i="2"/>
  <c r="U16" i="2"/>
  <c r="T21" i="2"/>
  <c r="X27" i="2"/>
  <c r="S29" i="2"/>
  <c r="X34" i="2"/>
  <c r="R36" i="2"/>
  <c r="Q40" i="2"/>
  <c r="Q41" i="2"/>
  <c r="G26" i="3"/>
  <c r="G28" i="3" s="1"/>
  <c r="C14" i="6" s="1"/>
  <c r="H26" i="3"/>
  <c r="H28" i="3" s="1"/>
  <c r="C15" i="6" s="1"/>
  <c r="I26" i="3"/>
  <c r="I28" i="3" s="1"/>
  <c r="C16" i="6" s="1"/>
  <c r="I27" i="4"/>
  <c r="C26" i="3"/>
  <c r="C28" i="3" s="1"/>
  <c r="C10" i="6" s="1"/>
  <c r="D26" i="3"/>
  <c r="D28" i="3" s="1"/>
  <c r="C11" i="6" s="1"/>
  <c r="F26" i="3"/>
  <c r="F28" i="3" s="1"/>
  <c r="C13" i="6" s="1"/>
  <c r="M27" i="4"/>
  <c r="Y21" i="2"/>
  <c r="U26" i="2"/>
  <c r="Y31" i="2"/>
  <c r="Q31" i="2"/>
  <c r="Y32" i="2"/>
  <c r="T37" i="2"/>
  <c r="K27" i="4"/>
  <c r="X5" i="2"/>
  <c r="X9" i="2"/>
  <c r="X13" i="2"/>
  <c r="X17" i="2"/>
  <c r="Q21" i="2"/>
  <c r="Y22" i="2"/>
  <c r="V26" i="2"/>
  <c r="U27" i="2"/>
  <c r="R31" i="2"/>
  <c r="Q32" i="2"/>
  <c r="Y33" i="2"/>
  <c r="V37" i="2"/>
  <c r="U38" i="2"/>
  <c r="U3" i="2"/>
  <c r="S4" i="2"/>
  <c r="Q5" i="2"/>
  <c r="Y5" i="2"/>
  <c r="W6" i="2"/>
  <c r="U7" i="2"/>
  <c r="S8" i="2"/>
  <c r="Q9" i="2"/>
  <c r="Y9" i="2"/>
  <c r="W10" i="2"/>
  <c r="U11" i="2"/>
  <c r="S12" i="2"/>
  <c r="Q13" i="2"/>
  <c r="Y13" i="2"/>
  <c r="W14" i="2"/>
  <c r="U15" i="2"/>
  <c r="S16" i="2"/>
  <c r="Q17" i="2"/>
  <c r="Y17" i="2"/>
  <c r="W18" i="2"/>
  <c r="U19" i="2"/>
  <c r="R21" i="2"/>
  <c r="Q22" i="2"/>
  <c r="Y23" i="2"/>
  <c r="Q23" i="2"/>
  <c r="Y24" i="2"/>
  <c r="X25" i="2"/>
  <c r="W26" i="2"/>
  <c r="V27" i="2"/>
  <c r="U28" i="2"/>
  <c r="S31" i="2"/>
  <c r="R32" i="2"/>
  <c r="Q33" i="2"/>
  <c r="Y34" i="2"/>
  <c r="X36" i="2"/>
  <c r="W37" i="2"/>
  <c r="V38" i="2"/>
  <c r="J27" i="4"/>
  <c r="V3" i="2"/>
  <c r="R5" i="2"/>
  <c r="X6" i="2"/>
  <c r="V7" i="2"/>
  <c r="R9" i="2"/>
  <c r="X10" i="2"/>
  <c r="V11" i="2"/>
  <c r="R13" i="2"/>
  <c r="X14" i="2"/>
  <c r="V15" i="2"/>
  <c r="R17" i="2"/>
  <c r="X18" i="2"/>
  <c r="V19" i="2"/>
  <c r="S21" i="2"/>
  <c r="R22" i="2"/>
  <c r="Y25" i="2"/>
  <c r="X26" i="2"/>
  <c r="V28" i="2"/>
  <c r="T31" i="2"/>
  <c r="S32" i="2"/>
  <c r="R33" i="2"/>
  <c r="Y35" i="2"/>
  <c r="Q35" i="2"/>
  <c r="Y36" i="2"/>
  <c r="X37" i="2"/>
  <c r="W38" i="2"/>
  <c r="Y26" i="2"/>
  <c r="Y37" i="2"/>
  <c r="B26" i="3"/>
  <c r="B28" i="3" s="1"/>
  <c r="C9" i="6" s="1"/>
  <c r="X3" i="2"/>
  <c r="T5" i="2"/>
  <c r="X7" i="2"/>
  <c r="T9" i="2"/>
  <c r="X11" i="2"/>
  <c r="T13" i="2"/>
  <c r="X15" i="2"/>
  <c r="T17" i="2"/>
  <c r="X19" i="2"/>
  <c r="V21" i="2"/>
  <c r="U22" i="2"/>
  <c r="Q26" i="2"/>
  <c r="Y27" i="2"/>
  <c r="Q27" i="2"/>
  <c r="Y28" i="2"/>
  <c r="V31" i="2"/>
  <c r="U32" i="2"/>
  <c r="T33" i="2"/>
  <c r="Q37" i="2"/>
  <c r="Y38" i="2"/>
  <c r="L27" i="4"/>
  <c r="E35" i="4" s="1"/>
  <c r="Q3" i="2"/>
  <c r="Y3" i="2"/>
  <c r="W4" i="2"/>
  <c r="U5" i="2"/>
  <c r="S6" i="2"/>
  <c r="Q7" i="2"/>
  <c r="Y7" i="2"/>
  <c r="W8" i="2"/>
  <c r="U9" i="2"/>
  <c r="S10" i="2"/>
  <c r="Q11" i="2"/>
  <c r="Y11" i="2"/>
  <c r="W12" i="2"/>
  <c r="U13" i="2"/>
  <c r="S14" i="2"/>
  <c r="Q15" i="2"/>
  <c r="Y15" i="2"/>
  <c r="W16" i="2"/>
  <c r="U17" i="2"/>
  <c r="S18" i="2"/>
  <c r="Q19" i="2"/>
  <c r="Y19" i="2"/>
  <c r="X20" i="2"/>
  <c r="W21" i="2"/>
  <c r="V22" i="2"/>
  <c r="U23" i="2"/>
  <c r="T24" i="2"/>
  <c r="S25" i="2"/>
  <c r="R26" i="2"/>
  <c r="R27" i="2"/>
  <c r="Q28" i="2"/>
  <c r="Y29" i="2"/>
  <c r="X30" i="2"/>
  <c r="W31" i="2"/>
  <c r="V32" i="2"/>
  <c r="V33" i="2"/>
  <c r="U34" i="2"/>
  <c r="T35" i="2"/>
  <c r="S36" i="2"/>
  <c r="R37" i="2"/>
  <c r="Q38" i="2"/>
  <c r="Y39" i="2"/>
  <c r="Q39" i="2"/>
  <c r="Y40" i="2"/>
  <c r="X41" i="2"/>
  <c r="N11" i="4"/>
  <c r="N8" i="4"/>
  <c r="N27" i="4" s="1"/>
  <c r="F38" i="4" s="1"/>
  <c r="Y20" i="2"/>
  <c r="X21" i="2"/>
  <c r="W22" i="2"/>
  <c r="V23" i="2"/>
  <c r="U24" i="2"/>
  <c r="T25" i="2"/>
  <c r="T26" i="2"/>
  <c r="S27" i="2"/>
  <c r="R28" i="2"/>
  <c r="Y30" i="2"/>
  <c r="X31" i="2"/>
  <c r="X32" i="2"/>
  <c r="W33" i="2"/>
  <c r="V34" i="2"/>
  <c r="U35" i="2"/>
  <c r="T36" i="2"/>
  <c r="S37" i="2"/>
  <c r="R38" i="2"/>
  <c r="Y41" i="2"/>
  <c r="J18" i="3"/>
  <c r="J26" i="3" s="1"/>
  <c r="J28" i="3" s="1"/>
  <c r="C17" i="6" s="1"/>
  <c r="S7" i="5"/>
  <c r="Y7" i="5"/>
  <c r="Q7" i="5"/>
  <c r="W7" i="5"/>
  <c r="Y16" i="5"/>
  <c r="Q16" i="5"/>
  <c r="W16" i="5"/>
  <c r="U16" i="5"/>
  <c r="W25" i="5"/>
  <c r="U25" i="5"/>
  <c r="S25" i="5"/>
  <c r="U30" i="5"/>
  <c r="S30" i="5"/>
  <c r="Y30" i="5"/>
  <c r="Q30" i="5"/>
  <c r="R7" i="5"/>
  <c r="T8" i="5"/>
  <c r="X9" i="5"/>
  <c r="S11" i="5"/>
  <c r="Y11" i="5"/>
  <c r="Q11" i="5"/>
  <c r="W11" i="5"/>
  <c r="R16" i="5"/>
  <c r="T17" i="5"/>
  <c r="Y20" i="5"/>
  <c r="Q20" i="5"/>
  <c r="W20" i="5"/>
  <c r="U20" i="5"/>
  <c r="V22" i="5"/>
  <c r="Q25" i="5"/>
  <c r="W29" i="5"/>
  <c r="U29" i="5"/>
  <c r="S29" i="5"/>
  <c r="R30" i="5"/>
  <c r="U31" i="5"/>
  <c r="U34" i="5"/>
  <c r="S34" i="5"/>
  <c r="Y34" i="5"/>
  <c r="Q34" i="5"/>
  <c r="U6" i="5"/>
  <c r="S6" i="5"/>
  <c r="Y6" i="5"/>
  <c r="Q6" i="5"/>
  <c r="T7" i="5"/>
  <c r="S15" i="5"/>
  <c r="Y15" i="5"/>
  <c r="Q15" i="5"/>
  <c r="W15" i="5"/>
  <c r="S16" i="5"/>
  <c r="Y24" i="5"/>
  <c r="Q24" i="5"/>
  <c r="W24" i="5"/>
  <c r="U24" i="5"/>
  <c r="R25" i="5"/>
  <c r="T30" i="5"/>
  <c r="W33" i="5"/>
  <c r="U33" i="5"/>
  <c r="S33" i="5"/>
  <c r="U38" i="5"/>
  <c r="S38" i="5"/>
  <c r="Y38" i="5"/>
  <c r="Q38" i="5"/>
  <c r="W5" i="5"/>
  <c r="U5" i="5"/>
  <c r="S5" i="5"/>
  <c r="R6" i="5"/>
  <c r="U7" i="5"/>
  <c r="U10" i="5"/>
  <c r="S10" i="5"/>
  <c r="Y10" i="5"/>
  <c r="Q10" i="5"/>
  <c r="T11" i="5"/>
  <c r="R15" i="5"/>
  <c r="T16" i="5"/>
  <c r="S19" i="5"/>
  <c r="Y19" i="5"/>
  <c r="Q19" i="5"/>
  <c r="W19" i="5"/>
  <c r="S20" i="5"/>
  <c r="R24" i="5"/>
  <c r="T25" i="5"/>
  <c r="Y28" i="5"/>
  <c r="Q28" i="5"/>
  <c r="W28" i="5"/>
  <c r="U28" i="5"/>
  <c r="R29" i="5"/>
  <c r="V30" i="5"/>
  <c r="Q33" i="5"/>
  <c r="T34" i="5"/>
  <c r="W37" i="5"/>
  <c r="U37" i="5"/>
  <c r="S37" i="5"/>
  <c r="R38" i="5"/>
  <c r="V7" i="5"/>
  <c r="W9" i="5"/>
  <c r="U9" i="5"/>
  <c r="S9" i="5"/>
  <c r="U14" i="5"/>
  <c r="S14" i="5"/>
  <c r="Y14" i="5"/>
  <c r="Q14" i="5"/>
  <c r="V16" i="5"/>
  <c r="S23" i="5"/>
  <c r="Y23" i="5"/>
  <c r="Q23" i="5"/>
  <c r="W23" i="5"/>
  <c r="S24" i="5"/>
  <c r="V25" i="5"/>
  <c r="W30" i="5"/>
  <c r="Y32" i="5"/>
  <c r="Q32" i="5"/>
  <c r="W32" i="5"/>
  <c r="U32" i="5"/>
  <c r="R33" i="5"/>
  <c r="T38" i="5"/>
  <c r="Y4" i="5"/>
  <c r="Q4" i="5"/>
  <c r="W4" i="5"/>
  <c r="U4" i="5"/>
  <c r="R5" i="5"/>
  <c r="V6" i="5"/>
  <c r="X7" i="5"/>
  <c r="Q9" i="5"/>
  <c r="T10" i="5"/>
  <c r="V11" i="5"/>
  <c r="W13" i="5"/>
  <c r="U13" i="5"/>
  <c r="S13" i="5"/>
  <c r="R14" i="5"/>
  <c r="U15" i="5"/>
  <c r="X16" i="5"/>
  <c r="U18" i="5"/>
  <c r="S18" i="5"/>
  <c r="Y18" i="5"/>
  <c r="Q18" i="5"/>
  <c r="T19" i="5"/>
  <c r="V20" i="5"/>
  <c r="R23" i="5"/>
  <c r="T24" i="5"/>
  <c r="X25" i="5"/>
  <c r="S27" i="5"/>
  <c r="Y27" i="5"/>
  <c r="Q27" i="5"/>
  <c r="W27" i="5"/>
  <c r="S28" i="5"/>
  <c r="V29" i="5"/>
  <c r="X30" i="5"/>
  <c r="R32" i="5"/>
  <c r="T33" i="5"/>
  <c r="W34" i="5"/>
  <c r="Y36" i="5"/>
  <c r="Q36" i="5"/>
  <c r="W36" i="5"/>
  <c r="U36" i="5"/>
  <c r="R37" i="5"/>
  <c r="V38" i="5"/>
  <c r="W6" i="5"/>
  <c r="Y8" i="5"/>
  <c r="Q8" i="5"/>
  <c r="W8" i="5"/>
  <c r="U8" i="5"/>
  <c r="R9" i="5"/>
  <c r="T14" i="5"/>
  <c r="V15" i="5"/>
  <c r="W17" i="5"/>
  <c r="U17" i="5"/>
  <c r="S17" i="5"/>
  <c r="U22" i="5"/>
  <c r="S22" i="5"/>
  <c r="Y22" i="5"/>
  <c r="Q22" i="5"/>
  <c r="T23" i="5"/>
  <c r="V24" i="5"/>
  <c r="Y25" i="5"/>
  <c r="S31" i="5"/>
  <c r="Y31" i="5"/>
  <c r="Q31" i="5"/>
  <c r="W31" i="5"/>
  <c r="S32" i="5"/>
  <c r="V33" i="5"/>
  <c r="W38" i="5"/>
  <c r="S3" i="5"/>
  <c r="Y3" i="5"/>
  <c r="Q3" i="5"/>
  <c r="W3" i="5"/>
  <c r="S4" i="5"/>
  <c r="V5" i="5"/>
  <c r="X6" i="5"/>
  <c r="R8" i="5"/>
  <c r="T9" i="5"/>
  <c r="W10" i="5"/>
  <c r="Y12" i="5"/>
  <c r="Q12" i="5"/>
  <c r="W12" i="5"/>
  <c r="U12" i="5"/>
  <c r="R13" i="5"/>
  <c r="V14" i="5"/>
  <c r="X15" i="5"/>
  <c r="Q17" i="5"/>
  <c r="T18" i="5"/>
  <c r="V19" i="5"/>
  <c r="W21" i="5"/>
  <c r="U21" i="5"/>
  <c r="S21" i="5"/>
  <c r="R22" i="5"/>
  <c r="U23" i="5"/>
  <c r="X24" i="5"/>
  <c r="U26" i="5"/>
  <c r="S26" i="5"/>
  <c r="Y26" i="5"/>
  <c r="Q26" i="5"/>
  <c r="T27" i="5"/>
  <c r="V28" i="5"/>
  <c r="Y29" i="5"/>
  <c r="R31" i="5"/>
  <c r="T32" i="5"/>
  <c r="X33" i="5"/>
  <c r="S35" i="5"/>
  <c r="Y35" i="5"/>
  <c r="Q35" i="5"/>
  <c r="W35" i="5"/>
  <c r="S36" i="5"/>
  <c r="V37" i="5"/>
  <c r="X38" i="5"/>
  <c r="W39" i="5"/>
  <c r="U40" i="5"/>
  <c r="S41" i="5"/>
  <c r="X39" i="5"/>
  <c r="V40" i="5"/>
  <c r="T41" i="5"/>
  <c r="Q39" i="5"/>
  <c r="Y39" i="5"/>
  <c r="W40" i="5"/>
  <c r="U41" i="5"/>
  <c r="X40" i="5"/>
  <c r="V41" i="5"/>
  <c r="Q40" i="5"/>
  <c r="W41" i="5"/>
  <c r="V42" i="5" l="1"/>
  <c r="V43" i="5" s="1"/>
  <c r="E14" i="6" s="1"/>
  <c r="T42" i="5"/>
  <c r="T43" i="5" s="1"/>
  <c r="E12" i="6" s="1"/>
  <c r="X42" i="5"/>
  <c r="X43" i="5" s="1"/>
  <c r="E16" i="6" s="1"/>
  <c r="R42" i="5"/>
  <c r="R43" i="5" s="1"/>
  <c r="E10" i="6" s="1"/>
  <c r="U42" i="5"/>
  <c r="U43" i="5" s="1"/>
  <c r="E13" i="6" s="1"/>
  <c r="W42" i="2"/>
  <c r="W43" i="2" s="1"/>
  <c r="R42" i="2"/>
  <c r="R43" i="2" s="1"/>
  <c r="S42" i="2"/>
  <c r="S43" i="2" s="1"/>
  <c r="T42" i="2"/>
  <c r="T43" i="2" s="1"/>
  <c r="X42" i="2"/>
  <c r="X43" i="2" s="1"/>
  <c r="F33" i="4"/>
  <c r="F32" i="4"/>
  <c r="E37" i="4"/>
  <c r="E31" i="4"/>
  <c r="Y42" i="2"/>
  <c r="Y43" i="2" s="1"/>
  <c r="Q42" i="2"/>
  <c r="Q43" i="2" s="1"/>
  <c r="F37" i="4"/>
  <c r="E36" i="4"/>
  <c r="G36" i="4" s="1"/>
  <c r="H36" i="4" s="1"/>
  <c r="D15" i="6" s="1"/>
  <c r="E32" i="4"/>
  <c r="E34" i="4"/>
  <c r="G34" i="4" s="1"/>
  <c r="H34" i="4" s="1"/>
  <c r="D13" i="6" s="1"/>
  <c r="F13" i="6" s="1"/>
  <c r="F35" i="4"/>
  <c r="E38" i="4"/>
  <c r="G38" i="4" s="1"/>
  <c r="H38" i="4" s="1"/>
  <c r="D17" i="6" s="1"/>
  <c r="F17" i="6" s="1"/>
  <c r="G35" i="4"/>
  <c r="H35" i="4" s="1"/>
  <c r="D14" i="6" s="1"/>
  <c r="F14" i="6" s="1"/>
  <c r="E33" i="4"/>
  <c r="E30" i="4"/>
  <c r="F34" i="4"/>
  <c r="F31" i="4"/>
  <c r="F36" i="4"/>
  <c r="Q42" i="5"/>
  <c r="Q43" i="5" s="1"/>
  <c r="E9" i="6" s="1"/>
  <c r="U42" i="2"/>
  <c r="U43" i="2" s="1"/>
  <c r="Y42" i="5"/>
  <c r="Y43" i="5" s="1"/>
  <c r="E17" i="6" s="1"/>
  <c r="W42" i="5"/>
  <c r="W43" i="5" s="1"/>
  <c r="E15" i="6" s="1"/>
  <c r="F15" i="6" s="1"/>
  <c r="S42" i="5"/>
  <c r="S43" i="5" s="1"/>
  <c r="E11" i="6" s="1"/>
  <c r="V42" i="2"/>
  <c r="V43" i="2" s="1"/>
  <c r="I15" i="6" l="1"/>
  <c r="G32" i="4"/>
  <c r="H32" i="4" s="1"/>
  <c r="D11" i="6" s="1"/>
  <c r="F11" i="6" s="1"/>
  <c r="G33" i="4"/>
  <c r="H33" i="4" s="1"/>
  <c r="D12" i="6" s="1"/>
  <c r="F12" i="6" s="1"/>
  <c r="G37" i="4"/>
  <c r="H37" i="4" s="1"/>
  <c r="D16" i="6" s="1"/>
  <c r="F16" i="6" s="1"/>
  <c r="G31" i="4"/>
  <c r="H31" i="4" s="1"/>
  <c r="D10" i="6" s="1"/>
  <c r="F10" i="6" s="1"/>
  <c r="D9" i="6"/>
  <c r="F9" i="6" s="1"/>
  <c r="I14" i="6" s="1"/>
  <c r="A13" i="6" l="1"/>
  <c r="I13" i="6"/>
  <c r="I17" i="6"/>
  <c r="A17" i="6"/>
  <c r="A15" i="6"/>
  <c r="A14" i="6"/>
  <c r="I9" i="6"/>
  <c r="A9" i="6"/>
  <c r="A10" i="6"/>
  <c r="I10" i="6"/>
  <c r="A16" i="6"/>
  <c r="I16" i="6"/>
  <c r="I12" i="6"/>
  <c r="A12" i="6"/>
  <c r="A11" i="6"/>
  <c r="I11" i="6"/>
  <c r="D6" i="7" l="1"/>
  <c r="C3" i="7"/>
  <c r="D5" i="7"/>
  <c r="D4" i="7"/>
  <c r="D3" i="7"/>
  <c r="C11" i="7"/>
  <c r="C23" i="7" s="1"/>
  <c r="C10" i="7"/>
  <c r="C22" i="7" s="1"/>
  <c r="C9" i="7"/>
  <c r="C21" i="7" s="1"/>
  <c r="D11" i="7"/>
  <c r="C8" i="7"/>
  <c r="C20" i="7" s="1"/>
  <c r="D10" i="7"/>
  <c r="C7" i="7"/>
  <c r="C19" i="7" s="1"/>
  <c r="D9" i="7"/>
  <c r="C6" i="7"/>
  <c r="C18" i="7" s="1"/>
  <c r="D8" i="7"/>
  <c r="C5" i="7"/>
  <c r="D7" i="7"/>
  <c r="C4" i="7"/>
  <c r="D28" i="7" l="1"/>
  <c r="D27" i="7"/>
  <c r="E28" i="7"/>
  <c r="E27" i="7"/>
  <c r="D23" i="7"/>
  <c r="D17" i="7"/>
  <c r="D18" i="7"/>
  <c r="D19" i="7"/>
  <c r="D20" i="7"/>
  <c r="D21" i="7"/>
  <c r="D22" i="7"/>
  <c r="C28" i="7"/>
  <c r="C27" i="7"/>
</calcChain>
</file>

<file path=xl/sharedStrings.xml><?xml version="1.0" encoding="utf-8"?>
<sst xmlns="http://schemas.openxmlformats.org/spreadsheetml/2006/main" count="1087" uniqueCount="309">
  <si>
    <t>S.No</t>
  </si>
  <si>
    <t>Qno.</t>
  </si>
  <si>
    <t xml:space="preserve">Answer </t>
  </si>
  <si>
    <t>Value</t>
  </si>
  <si>
    <t>A1</t>
  </si>
  <si>
    <t>NO</t>
  </si>
  <si>
    <t>A2</t>
  </si>
  <si>
    <t xml:space="preserve">  </t>
  </si>
  <si>
    <t>A3</t>
  </si>
  <si>
    <t>A4</t>
  </si>
  <si>
    <t>A5</t>
  </si>
  <si>
    <t>A6</t>
  </si>
  <si>
    <t>YES</t>
  </si>
  <si>
    <t>A7</t>
  </si>
  <si>
    <t>A8</t>
  </si>
  <si>
    <t>A9</t>
  </si>
  <si>
    <t>A10</t>
  </si>
  <si>
    <t>CANT SAY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</si>
  <si>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</si>
  <si>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</si>
  <si>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</si>
  <si>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</si>
  <si>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</si>
  <si>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</si>
  <si>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</si>
  <si>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</si>
  <si>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</si>
  <si>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</si>
  <si>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</si>
  <si>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</si>
  <si>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</si>
  <si>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</si>
  <si>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</si>
  <si>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</si>
  <si>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</si>
  <si>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</si>
  <si>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</si>
  <si>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</si>
  <si>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</si>
  <si>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</si>
  <si>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</si>
  <si>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</si>
  <si>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</si>
  <si>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</si>
  <si>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</si>
  <si>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</si>
  <si>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</si>
  <si>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</si>
  <si>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</si>
  <si>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</si>
  <si>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</si>
  <si>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</si>
  <si>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</si>
  <si>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</si>
  <si>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</si>
  <si>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</si>
  <si>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</si>
  <si>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</si>
  <si>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</si>
  <si>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</si>
  <si>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</si>
  <si>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</si>
  <si>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</si>
  <si>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</si>
  <si>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</si>
  <si>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</si>
  <si>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</si>
  <si>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</si>
  <si>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</si>
  <si>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</si>
  <si>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</si>
  <si>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</si>
  <si>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</si>
  <si>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</si>
  <si>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</si>
  <si>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</si>
  <si>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</si>
  <si>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</si>
  <si>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</si>
  <si>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</si>
  <si>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</si>
  <si>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</si>
  <si>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</si>
  <si>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</si>
  <si>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</si>
  <si>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</si>
  <si>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</si>
  <si>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</si>
  <si>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</si>
  <si>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</si>
  <si>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</si>
  <si>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</si>
  <si>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</si>
  <si>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</si>
  <si>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</si>
  <si>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</si>
  <si>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</si>
  <si>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</si>
  <si>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B1-1</t>
  </si>
  <si>
    <t>B1-2</t>
  </si>
  <si>
    <t>B1-3</t>
  </si>
  <si>
    <t>B1-4</t>
  </si>
  <si>
    <t>B1-5</t>
  </si>
  <si>
    <t>B1-6</t>
  </si>
  <si>
    <t>B1-7</t>
  </si>
  <si>
    <t>B1-8</t>
  </si>
  <si>
    <t>B1-9</t>
  </si>
  <si>
    <t>B1-10</t>
  </si>
  <si>
    <t>B1-11</t>
  </si>
  <si>
    <t>B1-12</t>
  </si>
  <si>
    <t>B1-13</t>
  </si>
  <si>
    <t>B1-14</t>
  </si>
  <si>
    <t>B1-15</t>
  </si>
  <si>
    <t>B1-16</t>
  </si>
  <si>
    <t>B1-17</t>
  </si>
  <si>
    <t>B1-18</t>
  </si>
  <si>
    <t>B1-19</t>
  </si>
  <si>
    <t>B1-20</t>
  </si>
  <si>
    <t>B1-21</t>
  </si>
  <si>
    <t>B1-22</t>
  </si>
  <si>
    <t>B1-23</t>
  </si>
  <si>
    <t>B1-24</t>
  </si>
  <si>
    <t>B1-25</t>
  </si>
  <si>
    <t>B1-26</t>
  </si>
  <si>
    <t>B1-27</t>
  </si>
  <si>
    <t>B1-28</t>
  </si>
  <si>
    <t>B1-29</t>
  </si>
  <si>
    <t>B1-30</t>
  </si>
  <si>
    <t>B1-31</t>
  </si>
  <si>
    <t>B1-32</t>
  </si>
  <si>
    <t>B1-33</t>
  </si>
  <si>
    <t>B1-34</t>
  </si>
  <si>
    <t>B2-1</t>
  </si>
  <si>
    <t>B2-2</t>
  </si>
  <si>
    <t>B2-3</t>
  </si>
  <si>
    <t>B2-4</t>
  </si>
  <si>
    <t>B2-5</t>
  </si>
  <si>
    <t>B2-6</t>
  </si>
  <si>
    <t>B2-7</t>
  </si>
  <si>
    <t>B2-8</t>
  </si>
  <si>
    <t>B2-9</t>
  </si>
  <si>
    <t>B2-10</t>
  </si>
  <si>
    <t>B2-11</t>
  </si>
  <si>
    <t>B2-12</t>
  </si>
  <si>
    <t>B2-13</t>
  </si>
  <si>
    <t>B2-14</t>
  </si>
  <si>
    <t>B2-15</t>
  </si>
  <si>
    <t>B2-16</t>
  </si>
  <si>
    <t>B2-17</t>
  </si>
  <si>
    <t>B2-18</t>
  </si>
  <si>
    <t>B2-19</t>
  </si>
  <si>
    <t>B2-20</t>
  </si>
  <si>
    <t>B2-21</t>
  </si>
  <si>
    <t>B2-22</t>
  </si>
  <si>
    <t>B2-23</t>
  </si>
  <si>
    <t>B2-24</t>
  </si>
  <si>
    <t>B2-25</t>
  </si>
  <si>
    <t>B2-26</t>
  </si>
  <si>
    <t>B2-27</t>
  </si>
  <si>
    <t>B2-28</t>
  </si>
  <si>
    <t>B2-29</t>
  </si>
  <si>
    <t>B2-30</t>
  </si>
  <si>
    <t>B2-31</t>
  </si>
  <si>
    <t>B2-32</t>
  </si>
  <si>
    <t>B2-33</t>
  </si>
  <si>
    <t>B2-34</t>
  </si>
  <si>
    <t>B3-1</t>
  </si>
  <si>
    <t>B3-2</t>
  </si>
  <si>
    <t>B3-3</t>
  </si>
  <si>
    <t>B3-4</t>
  </si>
  <si>
    <t>B3-5</t>
  </si>
  <si>
    <t>B3-6</t>
  </si>
  <si>
    <t>B3-7</t>
  </si>
  <si>
    <t>B3-8</t>
  </si>
  <si>
    <t>B3-9</t>
  </si>
  <si>
    <t>B3-10</t>
  </si>
  <si>
    <t>B3-11</t>
  </si>
  <si>
    <t>B3-12</t>
  </si>
  <si>
    <t>B3-13</t>
  </si>
  <si>
    <t>B3-14</t>
  </si>
  <si>
    <t>B3-15</t>
  </si>
  <si>
    <t>B3-16</t>
  </si>
  <si>
    <t>B3-17</t>
  </si>
  <si>
    <t>B3-18</t>
  </si>
  <si>
    <t>B3-19</t>
  </si>
  <si>
    <t>B3-20</t>
  </si>
  <si>
    <t>B3-21</t>
  </si>
  <si>
    <t>B3-22</t>
  </si>
  <si>
    <t>B3-23</t>
  </si>
  <si>
    <t>B3-24</t>
  </si>
  <si>
    <t>B3-25</t>
  </si>
  <si>
    <t>B3-26</t>
  </si>
  <si>
    <t>B3-27</t>
  </si>
  <si>
    <t>B3-28</t>
  </si>
  <si>
    <t>B3-29</t>
  </si>
  <si>
    <t>B3-30</t>
  </si>
  <si>
    <t>B3-31</t>
  </si>
  <si>
    <t>B3-32</t>
  </si>
  <si>
    <t>B3-33</t>
  </si>
  <si>
    <t>B3-34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</si>
  <si>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</si>
  <si>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</si>
  <si>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</si>
  <si>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</si>
  <si>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</si>
  <si>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</si>
  <si>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</si>
  <si>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</si>
  <si>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</si>
  <si>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</si>
  <si>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</si>
  <si>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</si>
  <si>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</si>
  <si>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</si>
  <si>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</si>
  <si>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</si>
  <si>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</si>
  <si>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</si>
  <si>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</si>
  <si>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</si>
  <si>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</si>
  <si>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</si>
  <si>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</si>
  <si>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</si>
  <si>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</si>
  <si>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</si>
  <si>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</si>
  <si>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</si>
  <si>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</si>
  <si>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</si>
  <si>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</si>
  <si>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</si>
  <si>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</si>
  <si>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</si>
  <si>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</si>
  <si>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</si>
  <si>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</si>
  <si>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</si>
  <si>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</si>
  <si>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</si>
  <si>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</si>
  <si>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</si>
  <si>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</si>
  <si>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</si>
  <si>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</si>
  <si>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</si>
  <si>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</si>
  <si>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</si>
  <si>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S.No.</t>
  </si>
  <si>
    <t>Question no.</t>
  </si>
  <si>
    <t>Ans</t>
  </si>
  <si>
    <t>Correct Ans</t>
  </si>
  <si>
    <t>Score</t>
  </si>
  <si>
    <t>Finance/Banking/Accountancy</t>
  </si>
  <si>
    <t>Sales &amp; Marketing</t>
  </si>
  <si>
    <t>Human Resource Management</t>
  </si>
  <si>
    <t>General Management (centre operations/business processes/events)</t>
  </si>
  <si>
    <t>Government and Public Administration</t>
  </si>
  <si>
    <t>Technical Core</t>
  </si>
  <si>
    <t>Education/Training</t>
  </si>
  <si>
    <t>Entrepreneurship</t>
  </si>
  <si>
    <t>Consulting</t>
  </si>
  <si>
    <t>C</t>
  </si>
  <si>
    <t>B</t>
  </si>
  <si>
    <t>D</t>
  </si>
  <si>
    <t>A</t>
  </si>
  <si>
    <t>General Management (operations/event management)</t>
  </si>
  <si>
    <t>Public Administration &amp; Governance</t>
  </si>
  <si>
    <t>Technical (core)</t>
  </si>
  <si>
    <t>RESULT A</t>
  </si>
  <si>
    <t>SUM/10</t>
  </si>
  <si>
    <t>E</t>
  </si>
  <si>
    <t>S</t>
  </si>
  <si>
    <t>R</t>
  </si>
  <si>
    <t>I</t>
  </si>
  <si>
    <t>QUESTION NUMBER FROM SECTION B &amp; C OF PART 1</t>
  </si>
  <si>
    <t>OUTPUT</t>
  </si>
  <si>
    <t>SUM</t>
  </si>
  <si>
    <t>BC</t>
  </si>
  <si>
    <t>WEIGHTAGE TO EACH QUESTION</t>
  </si>
  <si>
    <t>Visual</t>
  </si>
  <si>
    <t>CRITICAL</t>
  </si>
  <si>
    <t>QUANT</t>
  </si>
  <si>
    <t>VERBAL</t>
  </si>
  <si>
    <t>LOGICAL</t>
  </si>
  <si>
    <t>3D</t>
  </si>
  <si>
    <t>DATA</t>
  </si>
  <si>
    <t>FINANCE</t>
  </si>
  <si>
    <t>SALES</t>
  </si>
  <si>
    <t>LEGAL</t>
  </si>
  <si>
    <t>DIAGONISTICS</t>
  </si>
  <si>
    <t>ETHICS</t>
  </si>
  <si>
    <t>CREATIVITY</t>
  </si>
  <si>
    <t>ABC</t>
  </si>
  <si>
    <t>=(1.25*A)+(0.5*BC)</t>
  </si>
  <si>
    <t>PART B</t>
  </si>
  <si>
    <t>WEIGHTAGE</t>
  </si>
  <si>
    <t xml:space="preserve">VALUE </t>
  </si>
  <si>
    <t>A(VALUE 1)</t>
  </si>
  <si>
    <t>BC (VALUE 2)</t>
  </si>
  <si>
    <t>TO-ii (VALUE 3)</t>
  </si>
  <si>
    <t>Overall</t>
  </si>
  <si>
    <t>Career Cluster</t>
  </si>
  <si>
    <t>Career Suitability Coefficient</t>
  </si>
  <si>
    <t>Variance Coefficient</t>
  </si>
  <si>
    <t xml:space="preserve">Average </t>
  </si>
  <si>
    <t>Most suited career cluster</t>
  </si>
  <si>
    <t>Second most suited career cluster</t>
  </si>
  <si>
    <t>Third most suited career 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</si>
</sst>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Book Antiqua"/>
      <family val="1"/>
    </font>
    <font>
      <sz val="11"/>
      <color theme="1"/>
      <name val="Book Antiqua"/>
      <family val="1"/>
    </font>
    <font>
      <b/>
      <sz val="22"/>
      <color rgb="FFFF0000"/>
      <name val="Book Antiqua"/>
      <family val="1"/>
    </font>
    <font>
      <b/>
      <sz val="14"/>
      <color theme="1"/>
      <name val="Book Antiqua"/>
      <family val="1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1" xfId="0" applyFont="1" applyFill="1" applyBorder="1" applyProtection="1">
      <protection locked="0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top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>
      <alignment horizontal="center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>
      <alignment horizontal="center" vertical="top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vertical="top"/>
      <protection locked="0"/>
    </xf>
    <xf numFmtId="0" fontId="0" fillId="2" borderId="3" xfId="0" applyFill="1" applyBorder="1" applyAlignment="1" applyProtection="1">
      <alignment wrapText="1"/>
      <protection locked="0"/>
    </xf>
    <xf numFmtId="0" fontId="0" fillId="2" borderId="3" xfId="0" applyFill="1" applyBorder="1" applyAlignment="1">
      <alignment wrapText="1"/>
    </xf>
    <xf numFmtId="0" fontId="0" fillId="2" borderId="3" xfId="0" applyFill="1" applyBorder="1" applyAlignment="1" applyProtection="1">
      <alignment horizontal="center" vertical="center" wrapText="1"/>
      <protection locked="0"/>
    </xf>
    <xf numFmtId="0" fontId="0" fillId="2" borderId="0" xfId="0" applyFill="1" applyAlignment="1" applyProtection="1">
      <alignment horizontal="center" vertical="center" wrapText="1"/>
      <protection locked="0"/>
    </xf>
    <xf numFmtId="0" fontId="2" fillId="0" borderId="1" xfId="0" applyFont="1" applyBorder="1" applyAlignment="1">
      <alignment horizontal="center" wrapText="1"/>
    </xf>
    <xf numFmtId="0" fontId="0" fillId="0" borderId="1" xfId="0" applyBorder="1" applyAlignment="1" applyProtection="1">
      <alignment horizontal="center"/>
      <protection locked="0"/>
    </xf>
    <xf numFmtId="0" fontId="0" fillId="0" borderId="4" xfId="0" applyBorder="1" applyAlignment="1">
      <alignment horizontal="center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Protection="1">
      <protection locked="0"/>
    </xf>
    <xf numFmtId="0" fontId="0" fillId="0" borderId="1" xfId="0" applyBorder="1" applyAlignment="1">
      <alignment wrapText="1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8" xfId="0" applyBorder="1"/>
    <xf numFmtId="0" fontId="0" fillId="0" borderId="1" xfId="0" applyBorder="1" applyAlignment="1">
      <alignment horizontal="left" vertical="center"/>
    </xf>
    <xf numFmtId="9" fontId="0" fillId="0" borderId="1" xfId="0" applyNumberFormat="1" applyBorder="1"/>
    <xf numFmtId="9" fontId="0" fillId="0" borderId="0" xfId="0" applyNumberFormat="1"/>
    <xf numFmtId="0" fontId="3" fillId="0" borderId="1" xfId="0" applyFont="1" applyBorder="1" applyAlignment="1">
      <alignment horizontal="center" vertical="center"/>
    </xf>
    <xf numFmtId="164" fontId="0" fillId="0" borderId="0" xfId="0" applyNumberFormat="1"/>
    <xf numFmtId="2" fontId="0" fillId="0" borderId="0" xfId="0" applyNumberFormat="1"/>
    <xf numFmtId="0" fontId="0" fillId="0" borderId="1" xfId="0" applyBorder="1" applyAlignment="1">
      <alignment horizontal="left" vertical="center" wrapText="1"/>
    </xf>
    <xf numFmtId="0" fontId="0" fillId="2" borderId="9" xfId="0" applyFill="1" applyBorder="1" applyAlignment="1" applyProtection="1">
      <alignment wrapText="1"/>
      <protection locked="0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 applyProtection="1">
      <alignment horizontal="center" vertical="center" wrapText="1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wrapText="1"/>
      <protection locked="0"/>
    </xf>
    <xf numFmtId="0" fontId="0" fillId="3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3" fillId="0" borderId="1" xfId="0" applyFont="1" applyBorder="1" applyAlignment="1">
      <alignment horizontal="left" vertical="center"/>
    </xf>
    <xf numFmtId="2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2" xfId="0" applyBorder="1" applyAlignment="1">
      <alignment wrapText="1"/>
    </xf>
    <xf numFmtId="0" fontId="4" fillId="4" borderId="1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0" fontId="6" fillId="4" borderId="12" xfId="0" applyFont="1" applyFill="1" applyBorder="1" applyAlignment="1">
      <alignment horizontal="center" vertical="center" wrapText="1"/>
    </xf>
    <xf numFmtId="0" fontId="7" fillId="5" borderId="15" xfId="0" applyFont="1" applyFill="1" applyBorder="1" applyAlignment="1">
      <alignment horizontal="center" vertical="center" wrapText="1"/>
    </xf>
    <xf numFmtId="0" fontId="7" fillId="6" borderId="16" xfId="0" applyFont="1" applyFill="1" applyBorder="1" applyAlignment="1">
      <alignment horizontal="center" vertical="center" wrapText="1"/>
    </xf>
    <xf numFmtId="0" fontId="7" fillId="7" borderId="16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2" fontId="4" fillId="4" borderId="12" xfId="0" applyNumberFormat="1" applyFont="1" applyFill="1" applyBorder="1" applyAlignment="1">
      <alignment horizontal="center"/>
    </xf>
    <xf numFmtId="2" fontId="5" fillId="0" borderId="13" xfId="0" applyNumberFormat="1" applyFont="1" applyBorder="1" applyAlignment="1">
      <alignment horizontal="center"/>
    </xf>
    <xf numFmtId="0" fontId="0" fillId="0" borderId="6" xfId="0" applyBorder="1" applyAlignment="1">
      <alignment horizontal="center" textRotation="90"/>
    </xf>
    <xf numFmtId="0" fontId="0" fillId="0" borderId="7" xfId="0" applyBorder="1" applyAlignment="1">
      <alignment horizontal="center" textRotation="90"/>
    </xf>
    <xf numFmtId="0" fontId="0" fillId="0" borderId="1" xfId="0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05B32-73D2-46E8-986D-948F1F88B532}">
  <sheetPr>
    <tabColor rgb="FF00B050"/>
  </sheetPr>
  <dimension ref="A1:I241"/>
  <sheetViews>
    <sheetView workbookViewId="0">
      <selection activeCell="G14" sqref="G14"/>
    </sheetView>
  </sheetViews>
  <sheetFormatPr defaultColWidth="20.77734375" defaultRowHeight="14.4" x14ac:dyDescent="0.3"/>
  <cols>
    <col min="1" max="1" width="20.77734375" style="5"/>
    <col min="2" max="2" width="20.77734375" style="10"/>
    <col min="3" max="3" width="20.77734375" style="5"/>
    <col min="4" max="4" width="20.77734375" style="11"/>
    <col min="5" max="16384" width="20.77734375" style="5"/>
  </cols>
  <sheetData>
    <row r="1" spans="1:9" x14ac:dyDescent="0.3">
      <c r="A1" s="1" t="s">
        <v>0</v>
      </c>
      <c r="B1" s="2" t="s">
        <v>1</v>
      </c>
      <c r="C1" s="3" t="s">
        <v>2</v>
      </c>
      <c r="D1" s="4" t="s">
        <v>3</v>
      </c>
    </row>
    <row r="2" spans="1:9" x14ac:dyDescent="0.3">
      <c r="A2" s="6">
        <v>1</v>
      </c>
      <c r="B2" s="7" t="s">
        <v>4</v>
      </c>
      <c r="C2" s="8" t="s">
        <v>5</v>
      </c>
      <c r="D2" s="9">
        <f t="shared" ref="D2:D65" si="0">+IF(C2="YES",10,IF(C2="NO",0,5))</f>
        <v>0</v>
      </c>
    </row>
    <row r="3" spans="1:9" x14ac:dyDescent="0.3">
      <c r="A3" s="6">
        <v>2</v>
      </c>
      <c r="B3" s="7" t="s">
        <v>6</v>
      </c>
      <c r="C3" s="8" t="s">
        <v>5</v>
      </c>
      <c r="D3" s="9">
        <f t="shared" si="0"/>
        <v>0</v>
      </c>
      <c r="I3" s="5" t="s">
        <v>7</v>
      </c>
    </row>
    <row r="4" spans="1:9" x14ac:dyDescent="0.3">
      <c r="A4" s="6">
        <v>3</v>
      </c>
      <c r="B4" s="7" t="s">
        <v>8</v>
      </c>
      <c r="C4" s="8" t="s">
        <v>5</v>
      </c>
      <c r="D4" s="9">
        <f t="shared" si="0"/>
        <v>0</v>
      </c>
    </row>
    <row r="5" spans="1:9" x14ac:dyDescent="0.3">
      <c r="A5" s="6">
        <v>4</v>
      </c>
      <c r="B5" s="7" t="s">
        <v>9</v>
      </c>
      <c r="C5" s="8" t="s">
        <v>5</v>
      </c>
      <c r="D5" s="9">
        <f t="shared" si="0"/>
        <v>0</v>
      </c>
    </row>
    <row r="6" spans="1:9" x14ac:dyDescent="0.3">
      <c r="A6" s="6">
        <v>5</v>
      </c>
      <c r="B6" s="7" t="s">
        <v>10</v>
      </c>
      <c r="C6" s="8" t="s">
        <v>5</v>
      </c>
      <c r="D6" s="9">
        <f t="shared" si="0"/>
        <v>0</v>
      </c>
    </row>
    <row r="7" spans="1:9" x14ac:dyDescent="0.3">
      <c r="A7" s="6">
        <v>6</v>
      </c>
      <c r="B7" s="7" t="s">
        <v>11</v>
      </c>
      <c r="C7" s="8" t="s">
        <v>12</v>
      </c>
      <c r="D7" s="9">
        <f t="shared" si="0"/>
        <v>10</v>
      </c>
    </row>
    <row r="8" spans="1:9" x14ac:dyDescent="0.3">
      <c r="A8" s="6">
        <v>7</v>
      </c>
      <c r="B8" s="7" t="s">
        <v>13</v>
      </c>
      <c r="C8" s="8" t="s">
        <v>12</v>
      </c>
      <c r="D8" s="9">
        <f t="shared" si="0"/>
        <v>10</v>
      </c>
    </row>
    <row r="9" spans="1:9" x14ac:dyDescent="0.3">
      <c r="A9" s="6">
        <v>8</v>
      </c>
      <c r="B9" s="7" t="s">
        <v>14</v>
      </c>
      <c r="C9" s="8" t="s">
        <v>5</v>
      </c>
      <c r="D9" s="9">
        <f t="shared" si="0"/>
        <v>0</v>
      </c>
    </row>
    <row r="10" spans="1:9" x14ac:dyDescent="0.3">
      <c r="A10" s="6">
        <v>9</v>
      </c>
      <c r="B10" s="7" t="s">
        <v>15</v>
      </c>
      <c r="C10" s="8" t="s">
        <v>5</v>
      </c>
      <c r="D10" s="9">
        <f t="shared" si="0"/>
        <v>0</v>
      </c>
    </row>
    <row r="11" spans="1:9" x14ac:dyDescent="0.3">
      <c r="A11" s="6">
        <v>10</v>
      </c>
      <c r="B11" s="7" t="s">
        <v>16</v>
      </c>
      <c r="C11" s="8" t="s">
        <v>17</v>
      </c>
      <c r="D11" s="9">
        <f t="shared" si="0"/>
        <v>5</v>
      </c>
    </row>
    <row r="12" spans="1:9" x14ac:dyDescent="0.3">
      <c r="A12" s="6">
        <v>11</v>
      </c>
      <c r="B12" s="7" t="s">
        <v>18</v>
      </c>
      <c r="C12" s="8" t="s">
        <v>17</v>
      </c>
      <c r="D12" s="9">
        <f t="shared" si="0"/>
        <v>5</v>
      </c>
    </row>
    <row r="13" spans="1:9" x14ac:dyDescent="0.3">
      <c r="A13" s="6">
        <v>12</v>
      </c>
      <c r="B13" s="7" t="s">
        <v>19</v>
      </c>
      <c r="C13" s="8" t="s">
        <v>12</v>
      </c>
      <c r="D13" s="9">
        <f t="shared" si="0"/>
        <v>10</v>
      </c>
    </row>
    <row r="14" spans="1:9" x14ac:dyDescent="0.3">
      <c r="A14" s="6">
        <v>13</v>
      </c>
      <c r="B14" s="7" t="s">
        <v>20</v>
      </c>
      <c r="C14" s="8" t="s">
        <v>12</v>
      </c>
      <c r="D14" s="9">
        <f t="shared" si="0"/>
        <v>10</v>
      </c>
    </row>
    <row r="15" spans="1:9" x14ac:dyDescent="0.3">
      <c r="A15" s="6">
        <v>14</v>
      </c>
      <c r="B15" s="7" t="s">
        <v>21</v>
      </c>
      <c r="C15" s="8" t="s">
        <v>12</v>
      </c>
      <c r="D15" s="9">
        <f t="shared" si="0"/>
        <v>10</v>
      </c>
    </row>
    <row r="16" spans="1:9" x14ac:dyDescent="0.3">
      <c r="A16" s="6">
        <v>15</v>
      </c>
      <c r="B16" s="7" t="s">
        <v>22</v>
      </c>
      <c r="C16" s="8" t="s">
        <v>17</v>
      </c>
      <c r="D16" s="9">
        <f t="shared" si="0"/>
        <v>5</v>
      </c>
    </row>
    <row r="17" spans="1:4" x14ac:dyDescent="0.3">
      <c r="A17" s="6">
        <v>16</v>
      </c>
      <c r="B17" s="7" t="s">
        <v>23</v>
      </c>
      <c r="C17" s="8" t="s">
        <v>12</v>
      </c>
      <c r="D17" s="9">
        <f t="shared" si="0"/>
        <v>10</v>
      </c>
    </row>
    <row r="18" spans="1:4" x14ac:dyDescent="0.3">
      <c r="A18" s="6">
        <v>17</v>
      </c>
      <c r="B18" s="7" t="s">
        <v>24</v>
      </c>
      <c r="C18" s="8" t="s">
        <v>12</v>
      </c>
      <c r="D18" s="9">
        <f t="shared" si="0"/>
        <v>10</v>
      </c>
    </row>
    <row r="19" spans="1:4" x14ac:dyDescent="0.3">
      <c r="A19" s="6">
        <v>18</v>
      </c>
      <c r="B19" s="7" t="s">
        <v>25</v>
      </c>
      <c r="C19" s="8" t="s">
        <v>17</v>
      </c>
      <c r="D19" s="9">
        <f t="shared" si="0"/>
        <v>5</v>
      </c>
    </row>
    <row r="20" spans="1:4" x14ac:dyDescent="0.3">
      <c r="A20" s="6">
        <v>19</v>
      </c>
      <c r="B20" s="7" t="s">
        <v>26</v>
      </c>
      <c r="C20" s="8" t="s">
        <v>12</v>
      </c>
      <c r="D20" s="9">
        <f t="shared" si="0"/>
        <v>10</v>
      </c>
    </row>
    <row r="21" spans="1:4" x14ac:dyDescent="0.3">
      <c r="A21" s="6">
        <v>20</v>
      </c>
      <c r="B21" s="7" t="s">
        <v>27</v>
      </c>
      <c r="C21" s="8" t="s">
        <v>5</v>
      </c>
      <c r="D21" s="9">
        <f t="shared" si="0"/>
        <v>0</v>
      </c>
    </row>
    <row r="22" spans="1:4" x14ac:dyDescent="0.3">
      <c r="A22" s="6">
        <v>21</v>
      </c>
      <c r="B22" s="7" t="s">
        <v>28</v>
      </c>
      <c r="C22" s="8" t="s">
        <v>12</v>
      </c>
      <c r="D22" s="9">
        <f t="shared" si="0"/>
        <v>10</v>
      </c>
    </row>
    <row r="23" spans="1:4" x14ac:dyDescent="0.3">
      <c r="A23" s="6">
        <v>22</v>
      </c>
      <c r="B23" s="7" t="s">
        <v>29</v>
      </c>
      <c r="C23" s="8" t="s">
        <v>12</v>
      </c>
      <c r="D23" s="9">
        <f t="shared" si="0"/>
        <v>10</v>
      </c>
    </row>
    <row r="24" spans="1:4" x14ac:dyDescent="0.3">
      <c r="A24" s="6">
        <v>23</v>
      </c>
      <c r="B24" s="7" t="s">
        <v>30</v>
      </c>
      <c r="C24" s="8" t="s">
        <v>17</v>
      </c>
      <c r="D24" s="9">
        <f t="shared" si="0"/>
        <v>5</v>
      </c>
    </row>
    <row r="25" spans="1:4" x14ac:dyDescent="0.3">
      <c r="A25" s="6">
        <v>24</v>
      </c>
      <c r="B25" s="7" t="s">
        <v>31</v>
      </c>
      <c r="C25" s="8" t="s">
        <v>5</v>
      </c>
      <c r="D25" s="9">
        <f t="shared" si="0"/>
        <v>0</v>
      </c>
    </row>
    <row r="26" spans="1:4" x14ac:dyDescent="0.3">
      <c r="A26" s="6">
        <v>25</v>
      </c>
      <c r="B26" s="7" t="s">
        <v>32</v>
      </c>
      <c r="C26" s="8" t="s">
        <v>12</v>
      </c>
      <c r="D26" s="9">
        <f t="shared" si="0"/>
        <v>10</v>
      </c>
    </row>
    <row r="27" spans="1:4" x14ac:dyDescent="0.3">
      <c r="A27" s="6">
        <v>26</v>
      </c>
      <c r="B27" s="7" t="s">
        <v>33</v>
      </c>
      <c r="C27" s="8" t="s">
        <v>5</v>
      </c>
      <c r="D27" s="9">
        <f t="shared" si="0"/>
        <v>0</v>
      </c>
    </row>
    <row r="28" spans="1:4" x14ac:dyDescent="0.3">
      <c r="A28" s="6">
        <v>27</v>
      </c>
      <c r="B28" s="7" t="s">
        <v>34</v>
      </c>
      <c r="C28" s="8" t="s">
        <v>5</v>
      </c>
      <c r="D28" s="9">
        <f t="shared" si="0"/>
        <v>0</v>
      </c>
    </row>
    <row r="29" spans="1:4" x14ac:dyDescent="0.3">
      <c r="A29" s="6">
        <v>28</v>
      </c>
      <c r="B29" s="7" t="s">
        <v>35</v>
      </c>
      <c r="C29" s="8" t="s">
        <v>5</v>
      </c>
      <c r="D29" s="9">
        <f t="shared" si="0"/>
        <v>0</v>
      </c>
    </row>
    <row r="30" spans="1:4" x14ac:dyDescent="0.3">
      <c r="A30" s="6">
        <v>29</v>
      </c>
      <c r="B30" s="7" t="s">
        <v>36</v>
      </c>
      <c r="C30" s="8" t="s">
        <v>5</v>
      </c>
      <c r="D30" s="9">
        <f t="shared" si="0"/>
        <v>0</v>
      </c>
    </row>
    <row r="31" spans="1:4" x14ac:dyDescent="0.3">
      <c r="A31" s="6">
        <v>30</v>
      </c>
      <c r="B31" s="7" t="s">
        <v>37</v>
      </c>
      <c r="C31" s="8" t="s">
        <v>12</v>
      </c>
      <c r="D31" s="9">
        <f t="shared" si="0"/>
        <v>10</v>
      </c>
    </row>
    <row r="32" spans="1:4" x14ac:dyDescent="0.3">
      <c r="A32" s="6">
        <v>31</v>
      </c>
      <c r="B32" s="7" t="s">
        <v>38</v>
      </c>
      <c r="C32" s="8" t="s">
        <v>12</v>
      </c>
      <c r="D32" s="9">
        <f t="shared" si="0"/>
        <v>10</v>
      </c>
    </row>
    <row r="33" spans="1:4" x14ac:dyDescent="0.3">
      <c r="A33" s="6">
        <v>32</v>
      </c>
      <c r="B33" s="7" t="s">
        <v>39</v>
      </c>
      <c r="C33" s="8" t="s">
        <v>5</v>
      </c>
      <c r="D33" s="9">
        <f t="shared" si="0"/>
        <v>0</v>
      </c>
    </row>
    <row r="34" spans="1:4" x14ac:dyDescent="0.3">
      <c r="A34" s="6">
        <v>33</v>
      </c>
      <c r="B34" s="7" t="s">
        <v>40</v>
      </c>
      <c r="C34" s="8" t="s">
        <v>5</v>
      </c>
      <c r="D34" s="9">
        <f t="shared" si="0"/>
        <v>0</v>
      </c>
    </row>
    <row r="35" spans="1:4" x14ac:dyDescent="0.3">
      <c r="A35" s="6">
        <v>34</v>
      </c>
      <c r="B35" s="7" t="s">
        <v>41</v>
      </c>
      <c r="C35" s="8" t="s">
        <v>12</v>
      </c>
      <c r="D35" s="9">
        <f t="shared" si="0"/>
        <v>10</v>
      </c>
    </row>
    <row r="36" spans="1:4" x14ac:dyDescent="0.3">
      <c r="A36" s="6">
        <v>35</v>
      </c>
      <c r="B36" s="7" t="s">
        <v>42</v>
      </c>
      <c r="C36" s="8" t="s">
        <v>5</v>
      </c>
      <c r="D36" s="9">
        <f t="shared" si="0"/>
        <v>0</v>
      </c>
    </row>
    <row r="37" spans="1:4" x14ac:dyDescent="0.3">
      <c r="A37" s="6">
        <v>36</v>
      </c>
      <c r="B37" s="7" t="s">
        <v>43</v>
      </c>
      <c r="C37" s="8" t="s">
        <v>12</v>
      </c>
      <c r="D37" s="9">
        <f t="shared" si="0"/>
        <v>10</v>
      </c>
    </row>
    <row r="38" spans="1:4" x14ac:dyDescent="0.3">
      <c r="A38" s="6">
        <v>37</v>
      </c>
      <c r="B38" s="7" t="s">
        <v>44</v>
      </c>
      <c r="C38" s="8" t="s">
        <v>5</v>
      </c>
      <c r="D38" s="9">
        <f t="shared" si="0"/>
        <v>0</v>
      </c>
    </row>
    <row r="39" spans="1:4" x14ac:dyDescent="0.3">
      <c r="A39" s="6">
        <v>38</v>
      </c>
      <c r="B39" s="7" t="s">
        <v>45</v>
      </c>
      <c r="C39" s="8" t="s">
        <v>5</v>
      </c>
      <c r="D39" s="9">
        <f t="shared" si="0"/>
        <v>0</v>
      </c>
    </row>
    <row r="40" spans="1:4" x14ac:dyDescent="0.3">
      <c r="A40" s="6">
        <v>39</v>
      </c>
      <c r="B40" s="7" t="s">
        <v>46</v>
      </c>
      <c r="C40" s="8" t="s">
        <v>12</v>
      </c>
      <c r="D40" s="9">
        <f t="shared" si="0"/>
        <v>10</v>
      </c>
    </row>
    <row r="41" spans="1:4" x14ac:dyDescent="0.3">
      <c r="A41" s="6">
        <v>40</v>
      </c>
      <c r="B41" s="7" t="s">
        <v>47</v>
      </c>
      <c r="C41" s="8" t="s">
        <v>5</v>
      </c>
      <c r="D41" s="9">
        <f t="shared" si="0"/>
        <v>0</v>
      </c>
    </row>
    <row r="42" spans="1:4" x14ac:dyDescent="0.3">
      <c r="A42" s="6">
        <v>41</v>
      </c>
      <c r="B42" s="7" t="s">
        <v>48</v>
      </c>
      <c r="C42" s="8" t="s">
        <v>5</v>
      </c>
      <c r="D42" s="9">
        <f t="shared" si="0"/>
        <v>0</v>
      </c>
    </row>
    <row r="43" spans="1:4" x14ac:dyDescent="0.3">
      <c r="A43" s="6">
        <v>42</v>
      </c>
      <c r="B43" s="7" t="s">
        <v>49</v>
      </c>
      <c r="C43" s="8" t="s">
        <v>5</v>
      </c>
      <c r="D43" s="9">
        <f t="shared" si="0"/>
        <v>0</v>
      </c>
    </row>
    <row r="44" spans="1:4" x14ac:dyDescent="0.3">
      <c r="A44" s="6">
        <v>43</v>
      </c>
      <c r="B44" s="7" t="s">
        <v>50</v>
      </c>
      <c r="C44" s="8" t="s">
        <v>5</v>
      </c>
      <c r="D44" s="9">
        <f t="shared" si="0"/>
        <v>0</v>
      </c>
    </row>
    <row r="45" spans="1:4" x14ac:dyDescent="0.3">
      <c r="A45" s="6">
        <v>44</v>
      </c>
      <c r="B45" s="7" t="s">
        <v>51</v>
      </c>
      <c r="C45" s="8" t="s">
        <v>5</v>
      </c>
      <c r="D45" s="9">
        <f t="shared" si="0"/>
        <v>0</v>
      </c>
    </row>
    <row r="46" spans="1:4" x14ac:dyDescent="0.3">
      <c r="A46" s="6">
        <v>45</v>
      </c>
      <c r="B46" s="7" t="s">
        <v>52</v>
      </c>
      <c r="C46" s="8" t="s">
        <v>5</v>
      </c>
      <c r="D46" s="9">
        <f t="shared" si="0"/>
        <v>0</v>
      </c>
    </row>
    <row r="47" spans="1:4" x14ac:dyDescent="0.3">
      <c r="A47" s="6">
        <v>46</v>
      </c>
      <c r="B47" s="7" t="s">
        <v>53</v>
      </c>
      <c r="C47" s="8" t="s">
        <v>5</v>
      </c>
      <c r="D47" s="9">
        <f t="shared" si="0"/>
        <v>0</v>
      </c>
    </row>
    <row r="48" spans="1:4" x14ac:dyDescent="0.3">
      <c r="A48" s="6">
        <v>47</v>
      </c>
      <c r="B48" s="7" t="s">
        <v>54</v>
      </c>
      <c r="C48" s="8" t="s">
        <v>5</v>
      </c>
      <c r="D48" s="9">
        <f t="shared" si="0"/>
        <v>0</v>
      </c>
    </row>
    <row r="49" spans="1:4" x14ac:dyDescent="0.3">
      <c r="A49" s="6">
        <v>48</v>
      </c>
      <c r="B49" s="7" t="s">
        <v>55</v>
      </c>
      <c r="C49" s="8" t="s">
        <v>12</v>
      </c>
      <c r="D49" s="9">
        <f t="shared" si="0"/>
        <v>10</v>
      </c>
    </row>
    <row r="50" spans="1:4" x14ac:dyDescent="0.3">
      <c r="A50" s="6">
        <v>49</v>
      </c>
      <c r="B50" s="7" t="s">
        <v>56</v>
      </c>
      <c r="C50" s="8" t="s">
        <v>12</v>
      </c>
      <c r="D50" s="9">
        <f t="shared" si="0"/>
        <v>10</v>
      </c>
    </row>
    <row r="51" spans="1:4" x14ac:dyDescent="0.3">
      <c r="A51" s="6">
        <v>50</v>
      </c>
      <c r="B51" s="7" t="s">
        <v>57</v>
      </c>
      <c r="C51" s="8" t="s">
        <v>5</v>
      </c>
      <c r="D51" s="9">
        <f t="shared" si="0"/>
        <v>0</v>
      </c>
    </row>
    <row r="52" spans="1:4" x14ac:dyDescent="0.3">
      <c r="A52" s="6">
        <v>51</v>
      </c>
      <c r="B52" s="7" t="s">
        <v>58</v>
      </c>
      <c r="C52" s="8" t="s">
        <v>5</v>
      </c>
      <c r="D52" s="9">
        <f t="shared" si="0"/>
        <v>0</v>
      </c>
    </row>
    <row r="53" spans="1:4" x14ac:dyDescent="0.3">
      <c r="A53" s="6">
        <v>52</v>
      </c>
      <c r="B53" s="7" t="s">
        <v>59</v>
      </c>
      <c r="C53" s="8" t="s">
        <v>5</v>
      </c>
      <c r="D53" s="9">
        <f t="shared" si="0"/>
        <v>0</v>
      </c>
    </row>
    <row r="54" spans="1:4" x14ac:dyDescent="0.3">
      <c r="A54" s="6">
        <v>53</v>
      </c>
      <c r="B54" s="7" t="s">
        <v>60</v>
      </c>
      <c r="C54" s="8" t="s">
        <v>5</v>
      </c>
      <c r="D54" s="9">
        <f t="shared" si="0"/>
        <v>0</v>
      </c>
    </row>
    <row r="55" spans="1:4" x14ac:dyDescent="0.3">
      <c r="A55" s="6">
        <v>54</v>
      </c>
      <c r="B55" s="7" t="s">
        <v>61</v>
      </c>
      <c r="C55" s="8" t="s">
        <v>5</v>
      </c>
      <c r="D55" s="9">
        <f t="shared" si="0"/>
        <v>0</v>
      </c>
    </row>
    <row r="56" spans="1:4" x14ac:dyDescent="0.3">
      <c r="A56" s="6">
        <v>55</v>
      </c>
      <c r="B56" s="7" t="s">
        <v>62</v>
      </c>
      <c r="C56" s="8" t="s">
        <v>5</v>
      </c>
      <c r="D56" s="9">
        <f t="shared" si="0"/>
        <v>0</v>
      </c>
    </row>
    <row r="57" spans="1:4" x14ac:dyDescent="0.3">
      <c r="A57" s="6">
        <v>56</v>
      </c>
      <c r="B57" s="7" t="s">
        <v>63</v>
      </c>
      <c r="C57" s="8" t="s">
        <v>5</v>
      </c>
      <c r="D57" s="9">
        <f t="shared" si="0"/>
        <v>0</v>
      </c>
    </row>
    <row r="58" spans="1:4" x14ac:dyDescent="0.3">
      <c r="A58" s="6">
        <v>57</v>
      </c>
      <c r="B58" s="7" t="s">
        <v>64</v>
      </c>
      <c r="C58" s="8" t="s">
        <v>12</v>
      </c>
      <c r="D58" s="9">
        <f t="shared" si="0"/>
        <v>10</v>
      </c>
    </row>
    <row r="59" spans="1:4" x14ac:dyDescent="0.3">
      <c r="A59" s="6">
        <v>58</v>
      </c>
      <c r="B59" s="7" t="s">
        <v>65</v>
      </c>
      <c r="C59" s="8" t="s">
        <v>5</v>
      </c>
      <c r="D59" s="9">
        <f t="shared" si="0"/>
        <v>0</v>
      </c>
    </row>
    <row r="60" spans="1:4" x14ac:dyDescent="0.3">
      <c r="A60" s="6">
        <v>59</v>
      </c>
      <c r="B60" s="7" t="s">
        <v>66</v>
      </c>
      <c r="C60" s="8" t="s">
        <v>5</v>
      </c>
      <c r="D60" s="9">
        <f t="shared" si="0"/>
        <v>0</v>
      </c>
    </row>
    <row r="61" spans="1:4" x14ac:dyDescent="0.3">
      <c r="A61" s="6">
        <v>60</v>
      </c>
      <c r="B61" s="7" t="s">
        <v>67</v>
      </c>
      <c r="C61" s="8" t="s">
        <v>12</v>
      </c>
      <c r="D61" s="9">
        <f t="shared" si="0"/>
        <v>10</v>
      </c>
    </row>
    <row r="62" spans="1:4" x14ac:dyDescent="0.3">
      <c r="A62" s="6">
        <v>61</v>
      </c>
      <c r="B62" s="7" t="s">
        <v>68</v>
      </c>
      <c r="C62" s="8" t="s">
        <v>12</v>
      </c>
      <c r="D62" s="9">
        <f t="shared" si="0"/>
        <v>10</v>
      </c>
    </row>
    <row r="63" spans="1:4" x14ac:dyDescent="0.3">
      <c r="A63" s="6">
        <v>62</v>
      </c>
      <c r="B63" s="7" t="s">
        <v>69</v>
      </c>
      <c r="C63" s="8" t="s">
        <v>12</v>
      </c>
      <c r="D63" s="9">
        <f t="shared" si="0"/>
        <v>10</v>
      </c>
    </row>
    <row r="64" spans="1:4" x14ac:dyDescent="0.3">
      <c r="A64" s="6">
        <v>63</v>
      </c>
      <c r="B64" s="7" t="s">
        <v>70</v>
      </c>
      <c r="C64" s="8" t="s">
        <v>5</v>
      </c>
      <c r="D64" s="9">
        <f t="shared" si="0"/>
        <v>0</v>
      </c>
    </row>
    <row r="65" spans="1:4" x14ac:dyDescent="0.3">
      <c r="A65" s="6">
        <v>64</v>
      </c>
      <c r="B65" s="7" t="s">
        <v>71</v>
      </c>
      <c r="C65" s="8" t="s">
        <v>5</v>
      </c>
      <c r="D65" s="9">
        <f t="shared" si="0"/>
        <v>0</v>
      </c>
    </row>
    <row r="66" spans="1:4" x14ac:dyDescent="0.3">
      <c r="A66" s="6">
        <v>65</v>
      </c>
      <c r="B66" s="7" t="s">
        <v>72</v>
      </c>
      <c r="C66" s="8" t="s">
        <v>5</v>
      </c>
      <c r="D66" s="9">
        <f t="shared" ref="D66:D129" si="1">+IF(C66="YES",10,IF(C66="NO",0,5))</f>
        <v>0</v>
      </c>
    </row>
    <row r="67" spans="1:4" x14ac:dyDescent="0.3">
      <c r="A67" s="6">
        <v>66</v>
      </c>
      <c r="B67" s="7" t="s">
        <v>73</v>
      </c>
      <c r="C67" s="8" t="s">
        <v>12</v>
      </c>
      <c r="D67" s="9">
        <f t="shared" si="1"/>
        <v>10</v>
      </c>
    </row>
    <row r="68" spans="1:4" x14ac:dyDescent="0.3">
      <c r="A68" s="6">
        <v>67</v>
      </c>
      <c r="B68" s="7" t="s">
        <v>74</v>
      </c>
      <c r="C68" s="8" t="s">
        <v>12</v>
      </c>
      <c r="D68" s="9">
        <f t="shared" si="1"/>
        <v>10</v>
      </c>
    </row>
    <row r="69" spans="1:4" x14ac:dyDescent="0.3">
      <c r="A69" s="6">
        <v>68</v>
      </c>
      <c r="B69" s="7" t="s">
        <v>75</v>
      </c>
      <c r="C69" s="8" t="s">
        <v>5</v>
      </c>
      <c r="D69" s="9">
        <f t="shared" si="1"/>
        <v>0</v>
      </c>
    </row>
    <row r="70" spans="1:4" x14ac:dyDescent="0.3">
      <c r="A70" s="6">
        <v>69</v>
      </c>
      <c r="B70" s="7" t="s">
        <v>76</v>
      </c>
      <c r="C70" s="8" t="s">
        <v>5</v>
      </c>
      <c r="D70" s="9">
        <f t="shared" si="1"/>
        <v>0</v>
      </c>
    </row>
    <row r="71" spans="1:4" x14ac:dyDescent="0.3">
      <c r="A71" s="6">
        <v>70</v>
      </c>
      <c r="B71" s="7" t="s">
        <v>77</v>
      </c>
      <c r="C71" s="8" t="s">
        <v>5</v>
      </c>
      <c r="D71" s="9">
        <f t="shared" si="1"/>
        <v>0</v>
      </c>
    </row>
    <row r="72" spans="1:4" x14ac:dyDescent="0.3">
      <c r="A72" s="6">
        <v>71</v>
      </c>
      <c r="B72" s="7" t="s">
        <v>78</v>
      </c>
      <c r="C72" s="8" t="s">
        <v>5</v>
      </c>
      <c r="D72" s="9">
        <f t="shared" si="1"/>
        <v>0</v>
      </c>
    </row>
    <row r="73" spans="1:4" x14ac:dyDescent="0.3">
      <c r="A73" s="6">
        <v>72</v>
      </c>
      <c r="B73" s="7" t="s">
        <v>79</v>
      </c>
      <c r="C73" s="8" t="s">
        <v>5</v>
      </c>
      <c r="D73" s="9">
        <f t="shared" si="1"/>
        <v>0</v>
      </c>
    </row>
    <row r="74" spans="1:4" x14ac:dyDescent="0.3">
      <c r="A74" s="6">
        <v>73</v>
      </c>
      <c r="B74" s="7" t="s">
        <v>80</v>
      </c>
      <c r="C74" s="8" t="s">
        <v>5</v>
      </c>
      <c r="D74" s="9">
        <f t="shared" si="1"/>
        <v>0</v>
      </c>
    </row>
    <row r="75" spans="1:4" x14ac:dyDescent="0.3">
      <c r="A75" s="6">
        <v>74</v>
      </c>
      <c r="B75" s="7" t="s">
        <v>81</v>
      </c>
      <c r="C75" s="8" t="s">
        <v>5</v>
      </c>
      <c r="D75" s="9">
        <f t="shared" si="1"/>
        <v>0</v>
      </c>
    </row>
    <row r="76" spans="1:4" x14ac:dyDescent="0.3">
      <c r="A76" s="6">
        <v>75</v>
      </c>
      <c r="B76" s="7" t="s">
        <v>82</v>
      </c>
      <c r="C76" s="8" t="s">
        <v>5</v>
      </c>
      <c r="D76" s="9">
        <f t="shared" si="1"/>
        <v>0</v>
      </c>
    </row>
    <row r="77" spans="1:4" x14ac:dyDescent="0.3">
      <c r="A77" s="6">
        <v>76</v>
      </c>
      <c r="B77" s="7" t="s">
        <v>83</v>
      </c>
      <c r="C77" s="8" t="s">
        <v>5</v>
      </c>
      <c r="D77" s="9">
        <f t="shared" si="1"/>
        <v>0</v>
      </c>
    </row>
    <row r="78" spans="1:4" x14ac:dyDescent="0.3">
      <c r="A78" s="6">
        <v>77</v>
      </c>
      <c r="B78" s="7" t="s">
        <v>84</v>
      </c>
      <c r="C78" s="8" t="s">
        <v>17</v>
      </c>
      <c r="D78" s="9">
        <f t="shared" si="1"/>
        <v>5</v>
      </c>
    </row>
    <row r="79" spans="1:4" x14ac:dyDescent="0.3">
      <c r="A79" s="6">
        <v>78</v>
      </c>
      <c r="B79" s="7" t="s">
        <v>85</v>
      </c>
      <c r="C79" s="8" t="s">
        <v>17</v>
      </c>
      <c r="D79" s="9">
        <f t="shared" si="1"/>
        <v>5</v>
      </c>
    </row>
    <row r="80" spans="1:4" x14ac:dyDescent="0.3">
      <c r="A80" s="6">
        <v>79</v>
      </c>
      <c r="B80" s="7" t="s">
        <v>86</v>
      </c>
      <c r="C80" s="8" t="s">
        <v>12</v>
      </c>
      <c r="D80" s="9">
        <f t="shared" si="1"/>
        <v>10</v>
      </c>
    </row>
    <row r="81" spans="1:4" x14ac:dyDescent="0.3">
      <c r="A81" s="6">
        <v>80</v>
      </c>
      <c r="B81" s="7" t="s">
        <v>87</v>
      </c>
      <c r="C81" s="8" t="s">
        <v>5</v>
      </c>
      <c r="D81" s="9">
        <f t="shared" si="1"/>
        <v>0</v>
      </c>
    </row>
    <row r="82" spans="1:4" x14ac:dyDescent="0.3">
      <c r="A82" s="6">
        <v>81</v>
      </c>
      <c r="B82" s="7" t="s">
        <v>88</v>
      </c>
      <c r="C82" s="8" t="s">
        <v>12</v>
      </c>
      <c r="D82" s="9">
        <f t="shared" si="1"/>
        <v>10</v>
      </c>
    </row>
    <row r="83" spans="1:4" x14ac:dyDescent="0.3">
      <c r="A83" s="6">
        <v>82</v>
      </c>
      <c r="B83" s="7" t="s">
        <v>89</v>
      </c>
      <c r="C83" s="8" t="s">
        <v>5</v>
      </c>
      <c r="D83" s="9">
        <f t="shared" si="1"/>
        <v>0</v>
      </c>
    </row>
    <row r="84" spans="1:4" x14ac:dyDescent="0.3">
      <c r="A84" s="6">
        <v>83</v>
      </c>
      <c r="B84" s="7" t="s">
        <v>90</v>
      </c>
      <c r="C84" s="8" t="s">
        <v>5</v>
      </c>
      <c r="D84" s="9">
        <f t="shared" si="1"/>
        <v>0</v>
      </c>
    </row>
    <row r="85" spans="1:4" x14ac:dyDescent="0.3">
      <c r="A85" s="6">
        <v>84</v>
      </c>
      <c r="B85" s="7" t="s">
        <v>91</v>
      </c>
      <c r="C85" s="8" t="s">
        <v>12</v>
      </c>
      <c r="D85" s="9">
        <f t="shared" si="1"/>
        <v>10</v>
      </c>
    </row>
    <row r="86" spans="1:4" x14ac:dyDescent="0.3">
      <c r="A86" s="6">
        <v>85</v>
      </c>
      <c r="B86" s="7" t="s">
        <v>92</v>
      </c>
      <c r="C86" s="8" t="s">
        <v>12</v>
      </c>
      <c r="D86" s="9">
        <f t="shared" si="1"/>
        <v>10</v>
      </c>
    </row>
    <row r="87" spans="1:4" x14ac:dyDescent="0.3">
      <c r="A87" s="6">
        <v>86</v>
      </c>
      <c r="B87" s="7" t="s">
        <v>93</v>
      </c>
      <c r="C87" s="8" t="s">
        <v>5</v>
      </c>
      <c r="D87" s="9">
        <f t="shared" si="1"/>
        <v>0</v>
      </c>
    </row>
    <row r="88" spans="1:4" x14ac:dyDescent="0.3">
      <c r="A88" s="6">
        <v>87</v>
      </c>
      <c r="B88" s="7" t="s">
        <v>94</v>
      </c>
      <c r="C88" s="8" t="s">
        <v>5</v>
      </c>
      <c r="D88" s="9">
        <f t="shared" si="1"/>
        <v>0</v>
      </c>
    </row>
    <row r="89" spans="1:4" x14ac:dyDescent="0.3">
      <c r="A89" s="6">
        <v>88</v>
      </c>
      <c r="B89" s="7" t="s">
        <v>95</v>
      </c>
      <c r="C89" s="8" t="s">
        <v>12</v>
      </c>
      <c r="D89" s="9">
        <f t="shared" si="1"/>
        <v>10</v>
      </c>
    </row>
    <row r="90" spans="1:4" x14ac:dyDescent="0.3">
      <c r="A90" s="6">
        <v>89</v>
      </c>
      <c r="B90" s="7" t="s">
        <v>96</v>
      </c>
      <c r="C90" s="8" t="s">
        <v>12</v>
      </c>
      <c r="D90" s="9">
        <f t="shared" si="1"/>
        <v>10</v>
      </c>
    </row>
    <row r="91" spans="1:4" x14ac:dyDescent="0.3">
      <c r="A91" s="6">
        <v>90</v>
      </c>
      <c r="B91" s="7" t="s">
        <v>97</v>
      </c>
      <c r="C91" s="8" t="s">
        <v>5</v>
      </c>
      <c r="D91" s="9">
        <f t="shared" si="1"/>
        <v>0</v>
      </c>
    </row>
    <row r="92" spans="1:4" x14ac:dyDescent="0.3">
      <c r="A92" s="6">
        <v>91</v>
      </c>
      <c r="B92" s="7" t="s">
        <v>98</v>
      </c>
      <c r="C92" s="8" t="s">
        <v>12</v>
      </c>
      <c r="D92" s="9">
        <f t="shared" si="1"/>
        <v>10</v>
      </c>
    </row>
    <row r="93" spans="1:4" x14ac:dyDescent="0.3">
      <c r="A93" s="6">
        <v>92</v>
      </c>
      <c r="B93" s="7" t="s">
        <v>99</v>
      </c>
      <c r="C93" s="8" t="s">
        <v>12</v>
      </c>
      <c r="D93" s="9">
        <f t="shared" si="1"/>
        <v>10</v>
      </c>
    </row>
    <row r="94" spans="1:4" x14ac:dyDescent="0.3">
      <c r="A94" s="6">
        <v>93</v>
      </c>
      <c r="B94" s="7" t="s">
        <v>100</v>
      </c>
      <c r="C94" s="8" t="s">
        <v>12</v>
      </c>
      <c r="D94" s="9">
        <f t="shared" si="1"/>
        <v>10</v>
      </c>
    </row>
    <row r="95" spans="1:4" x14ac:dyDescent="0.3">
      <c r="A95" s="6">
        <v>94</v>
      </c>
      <c r="B95" s="7" t="s">
        <v>101</v>
      </c>
      <c r="C95" s="8" t="s">
        <v>17</v>
      </c>
      <c r="D95" s="9">
        <f t="shared" si="1"/>
        <v>5</v>
      </c>
    </row>
    <row r="96" spans="1:4" x14ac:dyDescent="0.3">
      <c r="A96" s="6">
        <v>95</v>
      </c>
      <c r="B96" s="7" t="s">
        <v>102</v>
      </c>
      <c r="C96" s="8" t="s">
        <v>12</v>
      </c>
      <c r="D96" s="9">
        <f t="shared" si="1"/>
        <v>10</v>
      </c>
    </row>
    <row r="97" spans="1:4" x14ac:dyDescent="0.3">
      <c r="A97" s="6">
        <v>96</v>
      </c>
      <c r="B97" s="7" t="s">
        <v>103</v>
      </c>
      <c r="C97" s="8" t="s">
        <v>12</v>
      </c>
      <c r="D97" s="9">
        <f t="shared" si="1"/>
        <v>10</v>
      </c>
    </row>
    <row r="98" spans="1:4" x14ac:dyDescent="0.3">
      <c r="A98" s="6">
        <v>97</v>
      </c>
      <c r="B98" s="7" t="s">
        <v>104</v>
      </c>
      <c r="C98" s="8" t="s">
        <v>12</v>
      </c>
      <c r="D98" s="9">
        <f t="shared" si="1"/>
        <v>10</v>
      </c>
    </row>
    <row r="99" spans="1:4" x14ac:dyDescent="0.3">
      <c r="A99" s="6">
        <v>98</v>
      </c>
      <c r="B99" s="7" t="s">
        <v>105</v>
      </c>
      <c r="C99" s="8" t="s">
        <v>5</v>
      </c>
      <c r="D99" s="9">
        <f t="shared" si="1"/>
        <v>0</v>
      </c>
    </row>
    <row r="100" spans="1:4" x14ac:dyDescent="0.3">
      <c r="A100" s="6">
        <v>99</v>
      </c>
      <c r="B100" s="7" t="s">
        <v>106</v>
      </c>
      <c r="C100" s="8" t="s">
        <v>5</v>
      </c>
      <c r="D100" s="9">
        <f t="shared" si="1"/>
        <v>0</v>
      </c>
    </row>
    <row r="101" spans="1:4" x14ac:dyDescent="0.3">
      <c r="A101" s="6">
        <v>100</v>
      </c>
      <c r="B101" s="7" t="s">
        <v>107</v>
      </c>
      <c r="C101" s="8" t="s">
        <v>12</v>
      </c>
      <c r="D101" s="9">
        <f t="shared" si="1"/>
        <v>10</v>
      </c>
    </row>
    <row r="102" spans="1:4" x14ac:dyDescent="0.3">
      <c r="A102" s="6">
        <v>101</v>
      </c>
      <c r="B102" s="7" t="s">
        <v>108</v>
      </c>
      <c r="C102" s="8" t="s">
        <v>12</v>
      </c>
      <c r="D102" s="9">
        <f t="shared" si="1"/>
        <v>10</v>
      </c>
    </row>
    <row r="103" spans="1:4" x14ac:dyDescent="0.3">
      <c r="A103" s="6">
        <v>102</v>
      </c>
      <c r="B103" s="7" t="s">
        <v>109</v>
      </c>
      <c r="C103" s="8" t="s">
        <v>12</v>
      </c>
      <c r="D103" s="9">
        <f t="shared" si="1"/>
        <v>10</v>
      </c>
    </row>
    <row r="104" spans="1:4" x14ac:dyDescent="0.3">
      <c r="A104" s="6">
        <v>103</v>
      </c>
      <c r="B104" s="7" t="s">
        <v>110</v>
      </c>
      <c r="C104" s="8" t="s">
        <v>12</v>
      </c>
      <c r="D104" s="9">
        <f t="shared" si="1"/>
        <v>10</v>
      </c>
    </row>
    <row r="105" spans="1:4" x14ac:dyDescent="0.3">
      <c r="A105" s="6">
        <v>104</v>
      </c>
      <c r="B105" s="7" t="s">
        <v>111</v>
      </c>
      <c r="C105" s="8" t="s">
        <v>12</v>
      </c>
      <c r="D105" s="9">
        <f t="shared" si="1"/>
        <v>10</v>
      </c>
    </row>
    <row r="106" spans="1:4" x14ac:dyDescent="0.3">
      <c r="A106" s="6">
        <v>105</v>
      </c>
      <c r="B106" s="7" t="s">
        <v>112</v>
      </c>
      <c r="C106" s="8" t="s">
        <v>12</v>
      </c>
      <c r="D106" s="9">
        <f t="shared" si="1"/>
        <v>10</v>
      </c>
    </row>
    <row r="107" spans="1:4" x14ac:dyDescent="0.3">
      <c r="A107" s="6">
        <v>106</v>
      </c>
      <c r="B107" s="7" t="s">
        <v>113</v>
      </c>
      <c r="C107" s="8" t="s">
        <v>12</v>
      </c>
      <c r="D107" s="9">
        <f t="shared" si="1"/>
        <v>10</v>
      </c>
    </row>
    <row r="108" spans="1:4" x14ac:dyDescent="0.3">
      <c r="A108" s="6">
        <v>107</v>
      </c>
      <c r="B108" s="7" t="s">
        <v>114</v>
      </c>
      <c r="C108" s="8" t="s">
        <v>12</v>
      </c>
      <c r="D108" s="9">
        <f t="shared" si="1"/>
        <v>10</v>
      </c>
    </row>
    <row r="109" spans="1:4" x14ac:dyDescent="0.3">
      <c r="A109" s="6">
        <v>108</v>
      </c>
      <c r="B109" s="7" t="s">
        <v>115</v>
      </c>
      <c r="C109" s="8" t="s">
        <v>12</v>
      </c>
      <c r="D109" s="9">
        <f t="shared" si="1"/>
        <v>10</v>
      </c>
    </row>
    <row r="110" spans="1:4" x14ac:dyDescent="0.3">
      <c r="A110" s="6">
        <v>109</v>
      </c>
      <c r="B110" s="7" t="s">
        <v>116</v>
      </c>
      <c r="C110" s="8" t="s">
        <v>12</v>
      </c>
      <c r="D110" s="9">
        <f t="shared" si="1"/>
        <v>10</v>
      </c>
    </row>
    <row r="111" spans="1:4" x14ac:dyDescent="0.3">
      <c r="A111" s="6">
        <v>110</v>
      </c>
      <c r="B111" s="7" t="s">
        <v>117</v>
      </c>
      <c r="C111" s="8" t="s">
        <v>12</v>
      </c>
      <c r="D111" s="9">
        <f t="shared" si="1"/>
        <v>10</v>
      </c>
    </row>
    <row r="112" spans="1:4" x14ac:dyDescent="0.3">
      <c r="A112" s="6">
        <v>111</v>
      </c>
      <c r="B112" s="7" t="s">
        <v>118</v>
      </c>
      <c r="C112" s="8" t="s">
        <v>12</v>
      </c>
      <c r="D112" s="9">
        <f t="shared" si="1"/>
        <v>10</v>
      </c>
    </row>
    <row r="113" spans="1:4" x14ac:dyDescent="0.3">
      <c r="A113" s="6">
        <v>112</v>
      </c>
      <c r="B113" s="7" t="s">
        <v>119</v>
      </c>
      <c r="C113" s="8" t="s">
        <v>12</v>
      </c>
      <c r="D113" s="9">
        <f t="shared" si="1"/>
        <v>10</v>
      </c>
    </row>
    <row r="114" spans="1:4" x14ac:dyDescent="0.3">
      <c r="A114" s="6">
        <v>113</v>
      </c>
      <c r="B114" s="7" t="s">
        <v>120</v>
      </c>
      <c r="C114" s="8" t="s">
        <v>12</v>
      </c>
      <c r="D114" s="9">
        <f t="shared" si="1"/>
        <v>10</v>
      </c>
    </row>
    <row r="115" spans="1:4" x14ac:dyDescent="0.3">
      <c r="A115" s="6">
        <v>114</v>
      </c>
      <c r="B115" s="7" t="s">
        <v>121</v>
      </c>
      <c r="C115" s="8" t="s">
        <v>12</v>
      </c>
      <c r="D115" s="9">
        <f t="shared" si="1"/>
        <v>10</v>
      </c>
    </row>
    <row r="116" spans="1:4" x14ac:dyDescent="0.3">
      <c r="A116" s="6">
        <v>115</v>
      </c>
      <c r="B116" s="7" t="s">
        <v>122</v>
      </c>
      <c r="C116" s="8" t="s">
        <v>5</v>
      </c>
      <c r="D116" s="9">
        <f t="shared" si="1"/>
        <v>0</v>
      </c>
    </row>
    <row r="117" spans="1:4" x14ac:dyDescent="0.3">
      <c r="A117" s="6">
        <v>116</v>
      </c>
      <c r="B117" s="7" t="s">
        <v>123</v>
      </c>
      <c r="C117" s="8" t="s">
        <v>12</v>
      </c>
      <c r="D117" s="9">
        <f t="shared" si="1"/>
        <v>10</v>
      </c>
    </row>
    <row r="118" spans="1:4" x14ac:dyDescent="0.3">
      <c r="A118" s="6">
        <v>117</v>
      </c>
      <c r="B118" s="7" t="s">
        <v>124</v>
      </c>
      <c r="C118" s="8" t="s">
        <v>12</v>
      </c>
      <c r="D118" s="9">
        <f t="shared" si="1"/>
        <v>10</v>
      </c>
    </row>
    <row r="119" spans="1:4" x14ac:dyDescent="0.3">
      <c r="A119" s="6">
        <v>118</v>
      </c>
      <c r="B119" s="7" t="s">
        <v>125</v>
      </c>
      <c r="C119" s="8" t="s">
        <v>12</v>
      </c>
      <c r="D119" s="9">
        <f t="shared" si="1"/>
        <v>10</v>
      </c>
    </row>
    <row r="120" spans="1:4" x14ac:dyDescent="0.3">
      <c r="A120" s="6">
        <v>119</v>
      </c>
      <c r="B120" s="7" t="s">
        <v>126</v>
      </c>
      <c r="C120" s="8" t="s">
        <v>12</v>
      </c>
      <c r="D120" s="9">
        <f t="shared" si="1"/>
        <v>10</v>
      </c>
    </row>
    <row r="121" spans="1:4" x14ac:dyDescent="0.3">
      <c r="A121" s="6">
        <v>120</v>
      </c>
      <c r="B121" s="7" t="s">
        <v>127</v>
      </c>
      <c r="C121" s="8" t="s">
        <v>12</v>
      </c>
      <c r="D121" s="9">
        <f t="shared" si="1"/>
        <v>10</v>
      </c>
    </row>
    <row r="122" spans="1:4" x14ac:dyDescent="0.3">
      <c r="A122" s="6">
        <v>121</v>
      </c>
      <c r="B122" s="7" t="s">
        <v>128</v>
      </c>
      <c r="C122" s="8" t="s">
        <v>12</v>
      </c>
      <c r="D122" s="9">
        <f t="shared" si="1"/>
        <v>10</v>
      </c>
    </row>
    <row r="123" spans="1:4" x14ac:dyDescent="0.3">
      <c r="A123" s="6">
        <v>122</v>
      </c>
      <c r="B123" s="7" t="s">
        <v>129</v>
      </c>
      <c r="C123" s="8" t="s">
        <v>12</v>
      </c>
      <c r="D123" s="9">
        <f t="shared" si="1"/>
        <v>10</v>
      </c>
    </row>
    <row r="124" spans="1:4" x14ac:dyDescent="0.3">
      <c r="A124" s="6">
        <v>123</v>
      </c>
      <c r="B124" s="7" t="s">
        <v>130</v>
      </c>
      <c r="C124" s="8" t="s">
        <v>12</v>
      </c>
      <c r="D124" s="9">
        <f t="shared" si="1"/>
        <v>10</v>
      </c>
    </row>
    <row r="125" spans="1:4" x14ac:dyDescent="0.3">
      <c r="A125" s="6">
        <v>124</v>
      </c>
      <c r="B125" s="7" t="s">
        <v>131</v>
      </c>
      <c r="C125" s="8" t="s">
        <v>5</v>
      </c>
      <c r="D125" s="9">
        <f t="shared" si="1"/>
        <v>0</v>
      </c>
    </row>
    <row r="126" spans="1:4" x14ac:dyDescent="0.3">
      <c r="A126" s="6">
        <v>125</v>
      </c>
      <c r="B126" s="7" t="s">
        <v>132</v>
      </c>
      <c r="C126" s="8" t="s">
        <v>12</v>
      </c>
      <c r="D126" s="9">
        <f t="shared" si="1"/>
        <v>10</v>
      </c>
    </row>
    <row r="127" spans="1:4" x14ac:dyDescent="0.3">
      <c r="A127" s="6">
        <v>126</v>
      </c>
      <c r="B127" s="7" t="s">
        <v>133</v>
      </c>
      <c r="C127" s="8" t="s">
        <v>5</v>
      </c>
      <c r="D127" s="9">
        <f t="shared" si="1"/>
        <v>0</v>
      </c>
    </row>
    <row r="128" spans="1:4" x14ac:dyDescent="0.3">
      <c r="A128" s="6">
        <v>127</v>
      </c>
      <c r="B128" s="7" t="s">
        <v>134</v>
      </c>
      <c r="C128" s="8" t="s">
        <v>5</v>
      </c>
      <c r="D128" s="9">
        <f t="shared" si="1"/>
        <v>0</v>
      </c>
    </row>
    <row r="129" spans="1:4" x14ac:dyDescent="0.3">
      <c r="A129" s="6">
        <v>128</v>
      </c>
      <c r="B129" s="7" t="s">
        <v>135</v>
      </c>
      <c r="C129" s="8" t="s">
        <v>12</v>
      </c>
      <c r="D129" s="9">
        <f t="shared" si="1"/>
        <v>10</v>
      </c>
    </row>
    <row r="130" spans="1:4" x14ac:dyDescent="0.3">
      <c r="A130" s="6">
        <v>129</v>
      </c>
      <c r="B130" s="7" t="s">
        <v>136</v>
      </c>
      <c r="C130" s="8" t="s">
        <v>12</v>
      </c>
      <c r="D130" s="9">
        <f t="shared" ref="D130:D193" si="2">+IF(C130="YES",10,IF(C130="NO",0,5))</f>
        <v>10</v>
      </c>
    </row>
    <row r="131" spans="1:4" x14ac:dyDescent="0.3">
      <c r="A131" s="6">
        <v>130</v>
      </c>
      <c r="B131" s="7" t="s">
        <v>137</v>
      </c>
      <c r="C131" s="8" t="s">
        <v>12</v>
      </c>
      <c r="D131" s="9">
        <f t="shared" si="2"/>
        <v>10</v>
      </c>
    </row>
    <row r="132" spans="1:4" x14ac:dyDescent="0.3">
      <c r="A132" s="6">
        <v>131</v>
      </c>
      <c r="B132" s="7" t="s">
        <v>138</v>
      </c>
      <c r="C132" s="8" t="s">
        <v>12</v>
      </c>
      <c r="D132" s="9">
        <f t="shared" si="2"/>
        <v>10</v>
      </c>
    </row>
    <row r="133" spans="1:4" x14ac:dyDescent="0.3">
      <c r="A133" s="6">
        <v>132</v>
      </c>
      <c r="B133" s="7" t="s">
        <v>139</v>
      </c>
      <c r="C133" s="8" t="s">
        <v>12</v>
      </c>
      <c r="D133" s="9">
        <f t="shared" si="2"/>
        <v>10</v>
      </c>
    </row>
    <row r="134" spans="1:4" x14ac:dyDescent="0.3">
      <c r="A134" s="6">
        <v>133</v>
      </c>
      <c r="B134" s="7" t="s">
        <v>140</v>
      </c>
      <c r="C134" s="8" t="s">
        <v>12</v>
      </c>
      <c r="D134" s="9">
        <f t="shared" si="2"/>
        <v>10</v>
      </c>
    </row>
    <row r="135" spans="1:4" x14ac:dyDescent="0.3">
      <c r="A135" s="6">
        <v>134</v>
      </c>
      <c r="B135" s="7" t="s">
        <v>141</v>
      </c>
      <c r="C135" s="8" t="s">
        <v>5</v>
      </c>
      <c r="D135" s="9">
        <f t="shared" si="2"/>
        <v>0</v>
      </c>
    </row>
    <row r="136" spans="1:4" x14ac:dyDescent="0.3">
      <c r="A136" s="6">
        <v>135</v>
      </c>
      <c r="B136" s="7" t="s">
        <v>142</v>
      </c>
      <c r="C136" s="8" t="s">
        <v>5</v>
      </c>
      <c r="D136" s="9">
        <f t="shared" si="2"/>
        <v>0</v>
      </c>
    </row>
    <row r="137" spans="1:4" x14ac:dyDescent="0.3">
      <c r="A137" s="6">
        <v>136</v>
      </c>
      <c r="B137" s="7" t="s">
        <v>143</v>
      </c>
      <c r="C137" s="8" t="s">
        <v>5</v>
      </c>
      <c r="D137" s="9">
        <f t="shared" si="2"/>
        <v>0</v>
      </c>
    </row>
    <row r="138" spans="1:4" x14ac:dyDescent="0.3">
      <c r="A138" s="6">
        <v>137</v>
      </c>
      <c r="B138" s="7" t="s">
        <v>144</v>
      </c>
      <c r="C138" s="8" t="s">
        <v>12</v>
      </c>
      <c r="D138" s="9">
        <f t="shared" si="2"/>
        <v>10</v>
      </c>
    </row>
    <row r="139" spans="1:4" x14ac:dyDescent="0.3">
      <c r="A139" s="6">
        <v>138</v>
      </c>
      <c r="B139" s="7" t="s">
        <v>145</v>
      </c>
      <c r="C139" s="8" t="s">
        <v>5</v>
      </c>
      <c r="D139" s="9">
        <f t="shared" si="2"/>
        <v>0</v>
      </c>
    </row>
    <row r="140" spans="1:4" x14ac:dyDescent="0.3">
      <c r="A140" s="6">
        <v>139</v>
      </c>
      <c r="B140" s="7" t="s">
        <v>146</v>
      </c>
      <c r="C140" s="8" t="s">
        <v>5</v>
      </c>
      <c r="D140" s="9">
        <f t="shared" si="2"/>
        <v>0</v>
      </c>
    </row>
    <row r="141" spans="1:4" x14ac:dyDescent="0.3">
      <c r="A141" s="6">
        <v>140</v>
      </c>
      <c r="B141" s="7" t="s">
        <v>147</v>
      </c>
      <c r="C141" s="8" t="s">
        <v>12</v>
      </c>
      <c r="D141" s="9">
        <f t="shared" si="2"/>
        <v>10</v>
      </c>
    </row>
    <row r="142" spans="1:4" x14ac:dyDescent="0.3">
      <c r="A142" s="6">
        <v>141</v>
      </c>
      <c r="B142" s="7" t="s">
        <v>148</v>
      </c>
      <c r="C142" s="8" t="s">
        <v>12</v>
      </c>
      <c r="D142" s="9">
        <f t="shared" si="2"/>
        <v>10</v>
      </c>
    </row>
    <row r="143" spans="1:4" x14ac:dyDescent="0.3">
      <c r="A143" s="6">
        <v>142</v>
      </c>
      <c r="B143" s="7" t="s">
        <v>149</v>
      </c>
      <c r="C143" s="8" t="s">
        <v>5</v>
      </c>
      <c r="D143" s="9">
        <f t="shared" si="2"/>
        <v>0</v>
      </c>
    </row>
    <row r="144" spans="1:4" x14ac:dyDescent="0.3">
      <c r="A144" s="6">
        <v>143</v>
      </c>
      <c r="B144" s="7" t="s">
        <v>150</v>
      </c>
      <c r="C144" s="8" t="s">
        <v>5</v>
      </c>
      <c r="D144" s="9">
        <f t="shared" si="2"/>
        <v>0</v>
      </c>
    </row>
    <row r="145" spans="1:4" x14ac:dyDescent="0.3">
      <c r="A145" s="6">
        <v>144</v>
      </c>
      <c r="B145" s="7" t="s">
        <v>151</v>
      </c>
      <c r="C145" s="8" t="s">
        <v>5</v>
      </c>
      <c r="D145" s="9">
        <f t="shared" si="2"/>
        <v>0</v>
      </c>
    </row>
    <row r="146" spans="1:4" x14ac:dyDescent="0.3">
      <c r="A146" s="6">
        <v>145</v>
      </c>
      <c r="B146" s="7" t="s">
        <v>152</v>
      </c>
      <c r="C146" s="8" t="s">
        <v>12</v>
      </c>
      <c r="D146" s="9">
        <f t="shared" si="2"/>
        <v>10</v>
      </c>
    </row>
    <row r="147" spans="1:4" x14ac:dyDescent="0.3">
      <c r="A147" s="6">
        <v>146</v>
      </c>
      <c r="B147" s="7" t="s">
        <v>153</v>
      </c>
      <c r="C147" s="8" t="s">
        <v>12</v>
      </c>
      <c r="D147" s="9">
        <f t="shared" si="2"/>
        <v>10</v>
      </c>
    </row>
    <row r="148" spans="1:4" x14ac:dyDescent="0.3">
      <c r="A148" s="6">
        <v>147</v>
      </c>
      <c r="B148" s="7" t="s">
        <v>154</v>
      </c>
      <c r="C148" s="8" t="s">
        <v>5</v>
      </c>
      <c r="D148" s="9">
        <f t="shared" si="2"/>
        <v>0</v>
      </c>
    </row>
    <row r="149" spans="1:4" x14ac:dyDescent="0.3">
      <c r="A149" s="6">
        <v>148</v>
      </c>
      <c r="B149" s="7" t="s">
        <v>155</v>
      </c>
      <c r="C149" s="8" t="s">
        <v>5</v>
      </c>
      <c r="D149" s="9">
        <f t="shared" si="2"/>
        <v>0</v>
      </c>
    </row>
    <row r="150" spans="1:4" x14ac:dyDescent="0.3">
      <c r="A150" s="6">
        <v>149</v>
      </c>
      <c r="B150" s="7" t="s">
        <v>156</v>
      </c>
      <c r="C150" s="8" t="s">
        <v>12</v>
      </c>
      <c r="D150" s="9">
        <f t="shared" si="2"/>
        <v>10</v>
      </c>
    </row>
    <row r="151" spans="1:4" x14ac:dyDescent="0.3">
      <c r="A151" s="6">
        <v>150</v>
      </c>
      <c r="B151" s="7" t="s">
        <v>157</v>
      </c>
      <c r="C151" s="8" t="s">
        <v>5</v>
      </c>
      <c r="D151" s="9">
        <f t="shared" si="2"/>
        <v>0</v>
      </c>
    </row>
    <row r="152" spans="1:4" x14ac:dyDescent="0.3">
      <c r="A152" s="6">
        <v>151</v>
      </c>
      <c r="B152" s="7" t="s">
        <v>158</v>
      </c>
      <c r="C152" s="8" t="s">
        <v>12</v>
      </c>
      <c r="D152" s="9">
        <f t="shared" si="2"/>
        <v>10</v>
      </c>
    </row>
    <row r="153" spans="1:4" x14ac:dyDescent="0.3">
      <c r="A153" s="6">
        <v>152</v>
      </c>
      <c r="B153" s="7" t="s">
        <v>159</v>
      </c>
      <c r="C153" s="8" t="s">
        <v>12</v>
      </c>
      <c r="D153" s="9">
        <f t="shared" si="2"/>
        <v>10</v>
      </c>
    </row>
    <row r="154" spans="1:4" x14ac:dyDescent="0.3">
      <c r="A154" s="6">
        <v>153</v>
      </c>
      <c r="B154" s="7" t="s">
        <v>160</v>
      </c>
      <c r="C154" s="8" t="s">
        <v>5</v>
      </c>
      <c r="D154" s="9">
        <f t="shared" si="2"/>
        <v>0</v>
      </c>
    </row>
    <row r="155" spans="1:4" x14ac:dyDescent="0.3">
      <c r="A155" s="6">
        <v>154</v>
      </c>
      <c r="B155" s="7" t="s">
        <v>161</v>
      </c>
      <c r="C155" s="8" t="s">
        <v>12</v>
      </c>
      <c r="D155" s="9">
        <f t="shared" si="2"/>
        <v>10</v>
      </c>
    </row>
    <row r="156" spans="1:4" x14ac:dyDescent="0.3">
      <c r="A156" s="6">
        <v>155</v>
      </c>
      <c r="B156" s="7" t="s">
        <v>162</v>
      </c>
      <c r="C156" s="8" t="s">
        <v>5</v>
      </c>
      <c r="D156" s="9">
        <f t="shared" si="2"/>
        <v>0</v>
      </c>
    </row>
    <row r="157" spans="1:4" x14ac:dyDescent="0.3">
      <c r="A157" s="6">
        <v>156</v>
      </c>
      <c r="B157" s="7" t="s">
        <v>163</v>
      </c>
      <c r="C157" s="8" t="s">
        <v>5</v>
      </c>
      <c r="D157" s="9">
        <f t="shared" si="2"/>
        <v>0</v>
      </c>
    </row>
    <row r="158" spans="1:4" x14ac:dyDescent="0.3">
      <c r="A158" s="6">
        <v>157</v>
      </c>
      <c r="B158" s="7" t="s">
        <v>164</v>
      </c>
      <c r="C158" s="8" t="s">
        <v>12</v>
      </c>
      <c r="D158" s="9">
        <f t="shared" si="2"/>
        <v>10</v>
      </c>
    </row>
    <row r="159" spans="1:4" x14ac:dyDescent="0.3">
      <c r="A159" s="6">
        <v>158</v>
      </c>
      <c r="B159" s="7" t="s">
        <v>165</v>
      </c>
      <c r="C159" s="8" t="s">
        <v>12</v>
      </c>
      <c r="D159" s="9">
        <f t="shared" si="2"/>
        <v>10</v>
      </c>
    </row>
    <row r="160" spans="1:4" x14ac:dyDescent="0.3">
      <c r="A160" s="6">
        <v>159</v>
      </c>
      <c r="B160" s="7" t="s">
        <v>166</v>
      </c>
      <c r="C160" s="8" t="s">
        <v>12</v>
      </c>
      <c r="D160" s="9">
        <f t="shared" si="2"/>
        <v>10</v>
      </c>
    </row>
    <row r="161" spans="1:4" x14ac:dyDescent="0.3">
      <c r="A161" s="6">
        <v>160</v>
      </c>
      <c r="B161" s="7" t="s">
        <v>167</v>
      </c>
      <c r="C161" s="8" t="s">
        <v>12</v>
      </c>
      <c r="D161" s="9">
        <f t="shared" si="2"/>
        <v>10</v>
      </c>
    </row>
    <row r="162" spans="1:4" x14ac:dyDescent="0.3">
      <c r="A162" s="6">
        <v>161</v>
      </c>
      <c r="B162" s="7" t="s">
        <v>168</v>
      </c>
      <c r="C162" s="8" t="s">
        <v>12</v>
      </c>
      <c r="D162" s="9">
        <f t="shared" si="2"/>
        <v>10</v>
      </c>
    </row>
    <row r="163" spans="1:4" x14ac:dyDescent="0.3">
      <c r="A163" s="6">
        <v>162</v>
      </c>
      <c r="B163" s="7" t="s">
        <v>169</v>
      </c>
      <c r="C163" s="8" t="s">
        <v>12</v>
      </c>
      <c r="D163" s="9">
        <f t="shared" si="2"/>
        <v>10</v>
      </c>
    </row>
    <row r="164" spans="1:4" x14ac:dyDescent="0.3">
      <c r="A164" s="6">
        <v>163</v>
      </c>
      <c r="B164" s="7" t="s">
        <v>170</v>
      </c>
      <c r="C164" s="8" t="s">
        <v>5</v>
      </c>
      <c r="D164" s="9">
        <f t="shared" si="2"/>
        <v>0</v>
      </c>
    </row>
    <row r="165" spans="1:4" x14ac:dyDescent="0.3">
      <c r="A165" s="6">
        <v>164</v>
      </c>
      <c r="B165" s="7" t="s">
        <v>171</v>
      </c>
      <c r="C165" s="8" t="s">
        <v>5</v>
      </c>
      <c r="D165" s="9">
        <f t="shared" si="2"/>
        <v>0</v>
      </c>
    </row>
    <row r="166" spans="1:4" x14ac:dyDescent="0.3">
      <c r="A166" s="6">
        <v>165</v>
      </c>
      <c r="B166" s="7" t="s">
        <v>172</v>
      </c>
      <c r="C166" s="8" t="s">
        <v>12</v>
      </c>
      <c r="D166" s="9">
        <f t="shared" si="2"/>
        <v>10</v>
      </c>
    </row>
    <row r="167" spans="1:4" x14ac:dyDescent="0.3">
      <c r="A167" s="6">
        <v>166</v>
      </c>
      <c r="B167" s="7" t="s">
        <v>173</v>
      </c>
      <c r="C167" s="8" t="s">
        <v>12</v>
      </c>
      <c r="D167" s="9">
        <f t="shared" si="2"/>
        <v>10</v>
      </c>
    </row>
    <row r="168" spans="1:4" x14ac:dyDescent="0.3">
      <c r="A168" s="6">
        <v>167</v>
      </c>
      <c r="B168" s="7" t="s">
        <v>174</v>
      </c>
      <c r="C168" s="8" t="s">
        <v>12</v>
      </c>
      <c r="D168" s="9">
        <f t="shared" si="2"/>
        <v>10</v>
      </c>
    </row>
    <row r="169" spans="1:4" x14ac:dyDescent="0.3">
      <c r="A169" s="6">
        <v>168</v>
      </c>
      <c r="B169" s="7" t="s">
        <v>175</v>
      </c>
      <c r="C169" s="8" t="s">
        <v>5</v>
      </c>
      <c r="D169" s="9">
        <f t="shared" si="2"/>
        <v>0</v>
      </c>
    </row>
    <row r="170" spans="1:4" x14ac:dyDescent="0.3">
      <c r="A170" s="6">
        <v>169</v>
      </c>
      <c r="B170" s="7" t="s">
        <v>176</v>
      </c>
      <c r="C170" s="8" t="s">
        <v>5</v>
      </c>
      <c r="D170" s="9">
        <f t="shared" si="2"/>
        <v>0</v>
      </c>
    </row>
    <row r="171" spans="1:4" x14ac:dyDescent="0.3">
      <c r="A171" s="6">
        <v>170</v>
      </c>
      <c r="B171" s="7" t="s">
        <v>177</v>
      </c>
      <c r="C171" s="8" t="s">
        <v>5</v>
      </c>
      <c r="D171" s="9">
        <f t="shared" si="2"/>
        <v>0</v>
      </c>
    </row>
    <row r="172" spans="1:4" x14ac:dyDescent="0.3">
      <c r="A172" s="6">
        <v>171</v>
      </c>
      <c r="B172" s="7" t="s">
        <v>178</v>
      </c>
      <c r="C172" s="8" t="s">
        <v>12</v>
      </c>
      <c r="D172" s="9">
        <f t="shared" si="2"/>
        <v>10</v>
      </c>
    </row>
    <row r="173" spans="1:4" x14ac:dyDescent="0.3">
      <c r="A173" s="6">
        <v>172</v>
      </c>
      <c r="B173" s="7" t="s">
        <v>179</v>
      </c>
      <c r="C173" s="8" t="s">
        <v>17</v>
      </c>
      <c r="D173" s="9">
        <f t="shared" si="2"/>
        <v>5</v>
      </c>
    </row>
    <row r="174" spans="1:4" x14ac:dyDescent="0.3">
      <c r="A174" s="6">
        <v>173</v>
      </c>
      <c r="B174" s="7" t="s">
        <v>180</v>
      </c>
      <c r="C174" s="8" t="s">
        <v>12</v>
      </c>
      <c r="D174" s="9">
        <f t="shared" si="2"/>
        <v>10</v>
      </c>
    </row>
    <row r="175" spans="1:4" x14ac:dyDescent="0.3">
      <c r="A175" s="6">
        <v>174</v>
      </c>
      <c r="B175" s="7" t="s">
        <v>181</v>
      </c>
      <c r="C175" s="8" t="s">
        <v>12</v>
      </c>
      <c r="D175" s="9">
        <f t="shared" si="2"/>
        <v>10</v>
      </c>
    </row>
    <row r="176" spans="1:4" x14ac:dyDescent="0.3">
      <c r="A176" s="6">
        <v>175</v>
      </c>
      <c r="B176" s="7" t="s">
        <v>182</v>
      </c>
      <c r="C176" s="8" t="s">
        <v>12</v>
      </c>
      <c r="D176" s="9">
        <f t="shared" si="2"/>
        <v>10</v>
      </c>
    </row>
    <row r="177" spans="1:4" x14ac:dyDescent="0.3">
      <c r="A177" s="6">
        <v>176</v>
      </c>
      <c r="B177" s="7" t="s">
        <v>183</v>
      </c>
      <c r="C177" s="8" t="s">
        <v>5</v>
      </c>
      <c r="D177" s="9">
        <f t="shared" si="2"/>
        <v>0</v>
      </c>
    </row>
    <row r="178" spans="1:4" x14ac:dyDescent="0.3">
      <c r="A178" s="6">
        <v>177</v>
      </c>
      <c r="B178" s="7" t="s">
        <v>184</v>
      </c>
      <c r="C178" s="8" t="s">
        <v>12</v>
      </c>
      <c r="D178" s="9">
        <f t="shared" si="2"/>
        <v>10</v>
      </c>
    </row>
    <row r="179" spans="1:4" x14ac:dyDescent="0.3">
      <c r="A179" s="6">
        <v>178</v>
      </c>
      <c r="B179" s="7" t="s">
        <v>185</v>
      </c>
      <c r="C179" s="8" t="s">
        <v>12</v>
      </c>
      <c r="D179" s="9">
        <f t="shared" si="2"/>
        <v>10</v>
      </c>
    </row>
    <row r="180" spans="1:4" x14ac:dyDescent="0.3">
      <c r="A180" s="6">
        <v>179</v>
      </c>
      <c r="B180" s="7" t="s">
        <v>186</v>
      </c>
      <c r="C180" s="8" t="s">
        <v>5</v>
      </c>
      <c r="D180" s="9">
        <f t="shared" si="2"/>
        <v>0</v>
      </c>
    </row>
    <row r="181" spans="1:4" x14ac:dyDescent="0.3">
      <c r="A181" s="6">
        <v>180</v>
      </c>
      <c r="B181" s="7" t="s">
        <v>187</v>
      </c>
      <c r="C181" s="8" t="s">
        <v>12</v>
      </c>
      <c r="D181" s="9">
        <f t="shared" si="2"/>
        <v>10</v>
      </c>
    </row>
    <row r="182" spans="1:4" x14ac:dyDescent="0.3">
      <c r="A182" s="6">
        <v>181</v>
      </c>
      <c r="B182" s="7" t="s">
        <v>188</v>
      </c>
      <c r="C182" s="8" t="s">
        <v>5</v>
      </c>
      <c r="D182" s="9">
        <f t="shared" si="2"/>
        <v>0</v>
      </c>
    </row>
    <row r="183" spans="1:4" x14ac:dyDescent="0.3">
      <c r="A183" s="6">
        <v>182</v>
      </c>
      <c r="B183" s="7" t="s">
        <v>189</v>
      </c>
      <c r="C183" s="8" t="s">
        <v>5</v>
      </c>
      <c r="D183" s="9">
        <f t="shared" si="2"/>
        <v>0</v>
      </c>
    </row>
    <row r="184" spans="1:4" x14ac:dyDescent="0.3">
      <c r="A184" s="6">
        <v>183</v>
      </c>
      <c r="B184" s="7" t="s">
        <v>190</v>
      </c>
      <c r="C184" s="8" t="s">
        <v>12</v>
      </c>
      <c r="D184" s="9">
        <f t="shared" si="2"/>
        <v>10</v>
      </c>
    </row>
    <row r="185" spans="1:4" x14ac:dyDescent="0.3">
      <c r="A185" s="6">
        <v>184</v>
      </c>
      <c r="B185" s="7" t="s">
        <v>191</v>
      </c>
      <c r="C185" s="8" t="s">
        <v>5</v>
      </c>
      <c r="D185" s="9">
        <f t="shared" si="2"/>
        <v>0</v>
      </c>
    </row>
    <row r="186" spans="1:4" x14ac:dyDescent="0.3">
      <c r="A186" s="6">
        <v>185</v>
      </c>
      <c r="B186" s="7" t="s">
        <v>192</v>
      </c>
      <c r="C186" s="8" t="s">
        <v>12</v>
      </c>
      <c r="D186" s="9">
        <f t="shared" si="2"/>
        <v>10</v>
      </c>
    </row>
    <row r="187" spans="1:4" x14ac:dyDescent="0.3">
      <c r="A187" s="6">
        <v>186</v>
      </c>
      <c r="B187" s="7" t="s">
        <v>193</v>
      </c>
      <c r="C187" s="8" t="s">
        <v>12</v>
      </c>
      <c r="D187" s="9">
        <f t="shared" si="2"/>
        <v>10</v>
      </c>
    </row>
    <row r="188" spans="1:4" x14ac:dyDescent="0.3">
      <c r="A188" s="6">
        <v>187</v>
      </c>
      <c r="B188" s="7" t="s">
        <v>194</v>
      </c>
      <c r="C188" s="8" t="s">
        <v>12</v>
      </c>
      <c r="D188" s="9">
        <f t="shared" si="2"/>
        <v>10</v>
      </c>
    </row>
    <row r="189" spans="1:4" x14ac:dyDescent="0.3">
      <c r="A189" s="6">
        <v>188</v>
      </c>
      <c r="B189" s="7" t="s">
        <v>195</v>
      </c>
      <c r="C189" s="8" t="s">
        <v>12</v>
      </c>
      <c r="D189" s="9">
        <f t="shared" si="2"/>
        <v>10</v>
      </c>
    </row>
    <row r="190" spans="1:4" x14ac:dyDescent="0.3">
      <c r="A190" s="6">
        <v>189</v>
      </c>
      <c r="B190" s="7" t="s">
        <v>196</v>
      </c>
      <c r="C190" s="8" t="s">
        <v>5</v>
      </c>
      <c r="D190" s="9">
        <f t="shared" si="2"/>
        <v>0</v>
      </c>
    </row>
    <row r="191" spans="1:4" x14ac:dyDescent="0.3">
      <c r="A191" s="6">
        <v>190</v>
      </c>
      <c r="B191" s="7" t="s">
        <v>197</v>
      </c>
      <c r="C191" s="8" t="s">
        <v>12</v>
      </c>
      <c r="D191" s="9">
        <f t="shared" si="2"/>
        <v>10</v>
      </c>
    </row>
    <row r="192" spans="1:4" x14ac:dyDescent="0.3">
      <c r="A192" s="6">
        <v>191</v>
      </c>
      <c r="B192" s="7" t="s">
        <v>198</v>
      </c>
      <c r="C192" s="8" t="s">
        <v>12</v>
      </c>
      <c r="D192" s="9">
        <f t="shared" si="2"/>
        <v>10</v>
      </c>
    </row>
    <row r="193" spans="1:4" x14ac:dyDescent="0.3">
      <c r="A193" s="6">
        <v>192</v>
      </c>
      <c r="B193" s="7" t="s">
        <v>199</v>
      </c>
      <c r="C193" s="8" t="s">
        <v>5</v>
      </c>
      <c r="D193" s="9">
        <f t="shared" si="2"/>
        <v>0</v>
      </c>
    </row>
    <row r="194" spans="1:4" x14ac:dyDescent="0.3">
      <c r="A194" s="6">
        <v>193</v>
      </c>
      <c r="B194" s="7" t="s">
        <v>200</v>
      </c>
      <c r="C194" s="8" t="s">
        <v>12</v>
      </c>
      <c r="D194" s="9">
        <f t="shared" ref="D194:D241" si="3">+IF(C194="YES",10,IF(C194="NO",0,5))</f>
        <v>10</v>
      </c>
    </row>
    <row r="195" spans="1:4" x14ac:dyDescent="0.3">
      <c r="A195" s="6">
        <v>194</v>
      </c>
      <c r="B195" s="7" t="s">
        <v>201</v>
      </c>
      <c r="C195" s="8" t="s">
        <v>12</v>
      </c>
      <c r="D195" s="9">
        <f t="shared" si="3"/>
        <v>10</v>
      </c>
    </row>
    <row r="196" spans="1:4" x14ac:dyDescent="0.3">
      <c r="A196" s="6">
        <v>195</v>
      </c>
      <c r="B196" s="7" t="s">
        <v>202</v>
      </c>
      <c r="C196" s="8" t="s">
        <v>5</v>
      </c>
      <c r="D196" s="9">
        <f t="shared" si="3"/>
        <v>0</v>
      </c>
    </row>
    <row r="197" spans="1:4" x14ac:dyDescent="0.3">
      <c r="A197" s="6">
        <v>196</v>
      </c>
      <c r="B197" s="7" t="s">
        <v>203</v>
      </c>
      <c r="C197" s="8" t="s">
        <v>12</v>
      </c>
      <c r="D197" s="9">
        <f t="shared" si="3"/>
        <v>10</v>
      </c>
    </row>
    <row r="198" spans="1:4" x14ac:dyDescent="0.3">
      <c r="A198" s="6">
        <v>197</v>
      </c>
      <c r="B198" s="7" t="s">
        <v>204</v>
      </c>
      <c r="C198" s="8" t="s">
        <v>5</v>
      </c>
      <c r="D198" s="9">
        <f t="shared" si="3"/>
        <v>0</v>
      </c>
    </row>
    <row r="199" spans="1:4" x14ac:dyDescent="0.3">
      <c r="A199" s="6">
        <v>198</v>
      </c>
      <c r="B199" s="7" t="s">
        <v>205</v>
      </c>
      <c r="C199" s="8" t="s">
        <v>5</v>
      </c>
      <c r="D199" s="9">
        <f t="shared" si="3"/>
        <v>0</v>
      </c>
    </row>
    <row r="200" spans="1:4" x14ac:dyDescent="0.3">
      <c r="A200" s="6">
        <v>199</v>
      </c>
      <c r="B200" s="7" t="s">
        <v>206</v>
      </c>
      <c r="C200" s="8" t="s">
        <v>12</v>
      </c>
      <c r="D200" s="9">
        <f t="shared" si="3"/>
        <v>10</v>
      </c>
    </row>
    <row r="201" spans="1:4" x14ac:dyDescent="0.3">
      <c r="A201" s="6">
        <v>200</v>
      </c>
      <c r="B201" s="7" t="s">
        <v>207</v>
      </c>
      <c r="C201" s="8" t="s">
        <v>12</v>
      </c>
      <c r="D201" s="9">
        <f t="shared" si="3"/>
        <v>10</v>
      </c>
    </row>
    <row r="202" spans="1:4" x14ac:dyDescent="0.3">
      <c r="A202" s="6">
        <v>201</v>
      </c>
      <c r="B202" s="7" t="s">
        <v>208</v>
      </c>
      <c r="C202" s="8" t="s">
        <v>5</v>
      </c>
      <c r="D202" s="9">
        <f t="shared" si="3"/>
        <v>0</v>
      </c>
    </row>
    <row r="203" spans="1:4" x14ac:dyDescent="0.3">
      <c r="A203" s="6">
        <v>202</v>
      </c>
      <c r="B203" s="7" t="s">
        <v>209</v>
      </c>
      <c r="C203" s="8" t="s">
        <v>5</v>
      </c>
      <c r="D203" s="9">
        <f t="shared" si="3"/>
        <v>0</v>
      </c>
    </row>
    <row r="204" spans="1:4" x14ac:dyDescent="0.3">
      <c r="A204" s="6">
        <v>203</v>
      </c>
      <c r="B204" s="7" t="s">
        <v>210</v>
      </c>
      <c r="C204" s="8" t="s">
        <v>12</v>
      </c>
      <c r="D204" s="9">
        <f t="shared" si="3"/>
        <v>10</v>
      </c>
    </row>
    <row r="205" spans="1:4" x14ac:dyDescent="0.3">
      <c r="A205" s="6">
        <v>204</v>
      </c>
      <c r="B205" s="7" t="s">
        <v>211</v>
      </c>
      <c r="C205" s="8" t="s">
        <v>5</v>
      </c>
      <c r="D205" s="9">
        <f t="shared" si="3"/>
        <v>0</v>
      </c>
    </row>
    <row r="206" spans="1:4" x14ac:dyDescent="0.3">
      <c r="A206" s="6">
        <v>205</v>
      </c>
      <c r="B206" s="7" t="s">
        <v>212</v>
      </c>
      <c r="C206" s="8" t="s">
        <v>12</v>
      </c>
      <c r="D206" s="9">
        <f t="shared" si="3"/>
        <v>10</v>
      </c>
    </row>
    <row r="207" spans="1:4" x14ac:dyDescent="0.3">
      <c r="A207" s="6">
        <v>206</v>
      </c>
      <c r="B207" s="7" t="s">
        <v>213</v>
      </c>
      <c r="C207" s="8" t="s">
        <v>12</v>
      </c>
      <c r="D207" s="9">
        <f t="shared" si="3"/>
        <v>10</v>
      </c>
    </row>
    <row r="208" spans="1:4" x14ac:dyDescent="0.3">
      <c r="A208" s="6">
        <v>207</v>
      </c>
      <c r="B208" s="7" t="s">
        <v>214</v>
      </c>
      <c r="C208" s="8" t="s">
        <v>5</v>
      </c>
      <c r="D208" s="9">
        <f t="shared" si="3"/>
        <v>0</v>
      </c>
    </row>
    <row r="209" spans="1:4" x14ac:dyDescent="0.3">
      <c r="A209" s="6">
        <v>208</v>
      </c>
      <c r="B209" s="7" t="s">
        <v>215</v>
      </c>
      <c r="C209" s="8" t="s">
        <v>12</v>
      </c>
      <c r="D209" s="9">
        <f t="shared" si="3"/>
        <v>10</v>
      </c>
    </row>
    <row r="210" spans="1:4" x14ac:dyDescent="0.3">
      <c r="A210" s="6">
        <v>209</v>
      </c>
      <c r="B210" s="7" t="s">
        <v>216</v>
      </c>
      <c r="C210" s="8" t="s">
        <v>5</v>
      </c>
      <c r="D210" s="9">
        <f t="shared" si="3"/>
        <v>0</v>
      </c>
    </row>
    <row r="211" spans="1:4" x14ac:dyDescent="0.3">
      <c r="A211" s="6">
        <v>210</v>
      </c>
      <c r="B211" s="7" t="s">
        <v>217</v>
      </c>
      <c r="C211" s="8" t="s">
        <v>12</v>
      </c>
      <c r="D211" s="9">
        <f t="shared" si="3"/>
        <v>10</v>
      </c>
    </row>
    <row r="212" spans="1:4" x14ac:dyDescent="0.3">
      <c r="A212" s="6">
        <v>211</v>
      </c>
      <c r="B212" s="7" t="s">
        <v>218</v>
      </c>
      <c r="C212" s="8" t="s">
        <v>12</v>
      </c>
      <c r="D212" s="9">
        <f t="shared" si="3"/>
        <v>10</v>
      </c>
    </row>
    <row r="213" spans="1:4" x14ac:dyDescent="0.3">
      <c r="A213" s="6">
        <v>212</v>
      </c>
      <c r="B213" s="7" t="s">
        <v>219</v>
      </c>
      <c r="C213" s="8" t="s">
        <v>12</v>
      </c>
      <c r="D213" s="9">
        <f t="shared" si="3"/>
        <v>10</v>
      </c>
    </row>
    <row r="214" spans="1:4" x14ac:dyDescent="0.3">
      <c r="A214" s="6">
        <v>213</v>
      </c>
      <c r="B214" s="7" t="s">
        <v>220</v>
      </c>
      <c r="C214" s="8" t="s">
        <v>5</v>
      </c>
      <c r="D214" s="9">
        <f t="shared" si="3"/>
        <v>0</v>
      </c>
    </row>
    <row r="215" spans="1:4" x14ac:dyDescent="0.3">
      <c r="A215" s="6">
        <v>214</v>
      </c>
      <c r="B215" s="7" t="s">
        <v>221</v>
      </c>
      <c r="C215" s="8" t="s">
        <v>5</v>
      </c>
      <c r="D215" s="9">
        <f t="shared" si="3"/>
        <v>0</v>
      </c>
    </row>
    <row r="216" spans="1:4" x14ac:dyDescent="0.3">
      <c r="A216" s="6">
        <v>215</v>
      </c>
      <c r="B216" s="7" t="s">
        <v>222</v>
      </c>
      <c r="C216" s="8" t="s">
        <v>5</v>
      </c>
      <c r="D216" s="9">
        <f t="shared" si="3"/>
        <v>0</v>
      </c>
    </row>
    <row r="217" spans="1:4" x14ac:dyDescent="0.3">
      <c r="A217" s="6">
        <v>216</v>
      </c>
      <c r="B217" s="7" t="s">
        <v>223</v>
      </c>
      <c r="C217" s="8" t="s">
        <v>12</v>
      </c>
      <c r="D217" s="9">
        <f t="shared" si="3"/>
        <v>10</v>
      </c>
    </row>
    <row r="218" spans="1:4" x14ac:dyDescent="0.3">
      <c r="A218" s="6">
        <v>217</v>
      </c>
      <c r="B218" s="7" t="s">
        <v>224</v>
      </c>
      <c r="C218" s="8" t="s">
        <v>5</v>
      </c>
      <c r="D218" s="9">
        <f t="shared" si="3"/>
        <v>0</v>
      </c>
    </row>
    <row r="219" spans="1:4" x14ac:dyDescent="0.3">
      <c r="A219" s="6">
        <v>218</v>
      </c>
      <c r="B219" s="7" t="s">
        <v>225</v>
      </c>
      <c r="C219" s="8" t="s">
        <v>5</v>
      </c>
      <c r="D219" s="9">
        <f t="shared" si="3"/>
        <v>0</v>
      </c>
    </row>
    <row r="220" spans="1:4" x14ac:dyDescent="0.3">
      <c r="A220" s="6">
        <v>219</v>
      </c>
      <c r="B220" s="7" t="s">
        <v>226</v>
      </c>
      <c r="C220" s="8" t="s">
        <v>5</v>
      </c>
      <c r="D220" s="9">
        <f t="shared" si="3"/>
        <v>0</v>
      </c>
    </row>
    <row r="221" spans="1:4" x14ac:dyDescent="0.3">
      <c r="A221" s="6">
        <v>220</v>
      </c>
      <c r="B221" s="7" t="s">
        <v>227</v>
      </c>
      <c r="C221" s="8" t="s">
        <v>5</v>
      </c>
      <c r="D221" s="9">
        <f t="shared" si="3"/>
        <v>0</v>
      </c>
    </row>
    <row r="222" spans="1:4" x14ac:dyDescent="0.3">
      <c r="A222" s="6">
        <v>221</v>
      </c>
      <c r="B222" s="7" t="s">
        <v>228</v>
      </c>
      <c r="C222" s="8" t="s">
        <v>5</v>
      </c>
      <c r="D222" s="9">
        <f t="shared" si="3"/>
        <v>0</v>
      </c>
    </row>
    <row r="223" spans="1:4" x14ac:dyDescent="0.3">
      <c r="A223" s="6">
        <v>222</v>
      </c>
      <c r="B223" s="7" t="s">
        <v>229</v>
      </c>
      <c r="C223" s="8" t="s">
        <v>5</v>
      </c>
      <c r="D223" s="9">
        <f t="shared" si="3"/>
        <v>0</v>
      </c>
    </row>
    <row r="224" spans="1:4" x14ac:dyDescent="0.3">
      <c r="A224" s="6">
        <v>223</v>
      </c>
      <c r="B224" s="7" t="s">
        <v>230</v>
      </c>
      <c r="C224" s="8" t="s">
        <v>5</v>
      </c>
      <c r="D224" s="9">
        <f t="shared" si="3"/>
        <v>0</v>
      </c>
    </row>
    <row r="225" spans="1:4" x14ac:dyDescent="0.3">
      <c r="A225" s="6">
        <v>224</v>
      </c>
      <c r="B225" s="7" t="s">
        <v>231</v>
      </c>
      <c r="C225" s="8" t="s">
        <v>12</v>
      </c>
      <c r="D225" s="9">
        <f t="shared" si="3"/>
        <v>10</v>
      </c>
    </row>
    <row r="226" spans="1:4" x14ac:dyDescent="0.3">
      <c r="A226" s="6">
        <v>225</v>
      </c>
      <c r="B226" s="7" t="s">
        <v>232</v>
      </c>
      <c r="C226" s="8" t="s">
        <v>5</v>
      </c>
      <c r="D226" s="9">
        <f t="shared" si="3"/>
        <v>0</v>
      </c>
    </row>
    <row r="227" spans="1:4" x14ac:dyDescent="0.3">
      <c r="A227" s="6">
        <v>226</v>
      </c>
      <c r="B227" s="7" t="s">
        <v>233</v>
      </c>
      <c r="C227" s="8" t="s">
        <v>5</v>
      </c>
      <c r="D227" s="9">
        <f t="shared" si="3"/>
        <v>0</v>
      </c>
    </row>
    <row r="228" spans="1:4" x14ac:dyDescent="0.3">
      <c r="A228" s="6">
        <v>227</v>
      </c>
      <c r="B228" s="7" t="s">
        <v>234</v>
      </c>
      <c r="C228" s="8" t="s">
        <v>5</v>
      </c>
      <c r="D228" s="9">
        <f t="shared" si="3"/>
        <v>0</v>
      </c>
    </row>
    <row r="229" spans="1:4" x14ac:dyDescent="0.3">
      <c r="A229" s="6">
        <v>228</v>
      </c>
      <c r="B229" s="7" t="s">
        <v>235</v>
      </c>
      <c r="C229" s="8" t="s">
        <v>5</v>
      </c>
      <c r="D229" s="9">
        <f t="shared" si="3"/>
        <v>0</v>
      </c>
    </row>
    <row r="230" spans="1:4" x14ac:dyDescent="0.3">
      <c r="A230" s="6">
        <v>229</v>
      </c>
      <c r="B230" s="7" t="s">
        <v>236</v>
      </c>
      <c r="C230" s="8" t="s">
        <v>5</v>
      </c>
      <c r="D230" s="9">
        <f t="shared" si="3"/>
        <v>0</v>
      </c>
    </row>
    <row r="231" spans="1:4" x14ac:dyDescent="0.3">
      <c r="A231" s="6">
        <v>230</v>
      </c>
      <c r="B231" s="7" t="s">
        <v>237</v>
      </c>
      <c r="C231" s="8" t="s">
        <v>5</v>
      </c>
      <c r="D231" s="9">
        <f t="shared" si="3"/>
        <v>0</v>
      </c>
    </row>
    <row r="232" spans="1:4" x14ac:dyDescent="0.3">
      <c r="A232" s="6">
        <v>231</v>
      </c>
      <c r="B232" s="7" t="s">
        <v>238</v>
      </c>
      <c r="C232" s="8" t="s">
        <v>5</v>
      </c>
      <c r="D232" s="9">
        <f t="shared" si="3"/>
        <v>0</v>
      </c>
    </row>
    <row r="233" spans="1:4" x14ac:dyDescent="0.3">
      <c r="A233" s="6">
        <v>232</v>
      </c>
      <c r="B233" s="7" t="s">
        <v>239</v>
      </c>
      <c r="C233" s="8" t="s">
        <v>5</v>
      </c>
      <c r="D233" s="9">
        <f t="shared" si="3"/>
        <v>0</v>
      </c>
    </row>
    <row r="234" spans="1:4" x14ac:dyDescent="0.3">
      <c r="A234" s="6">
        <v>233</v>
      </c>
      <c r="B234" s="7" t="s">
        <v>240</v>
      </c>
      <c r="C234" s="8" t="s">
        <v>5</v>
      </c>
      <c r="D234" s="9">
        <f t="shared" si="3"/>
        <v>0</v>
      </c>
    </row>
    <row r="235" spans="1:4" x14ac:dyDescent="0.3">
      <c r="A235" s="6">
        <v>234</v>
      </c>
      <c r="B235" s="7" t="s">
        <v>241</v>
      </c>
      <c r="C235" s="8" t="s">
        <v>5</v>
      </c>
      <c r="D235" s="9">
        <f t="shared" si="3"/>
        <v>0</v>
      </c>
    </row>
    <row r="236" spans="1:4" x14ac:dyDescent="0.3">
      <c r="A236" s="6">
        <v>235</v>
      </c>
      <c r="B236" s="7" t="s">
        <v>242</v>
      </c>
      <c r="C236" s="8" t="s">
        <v>5</v>
      </c>
      <c r="D236" s="9">
        <f t="shared" si="3"/>
        <v>0</v>
      </c>
    </row>
    <row r="237" spans="1:4" x14ac:dyDescent="0.3">
      <c r="A237" s="6">
        <v>236</v>
      </c>
      <c r="B237" s="7" t="s">
        <v>243</v>
      </c>
      <c r="C237" s="8" t="s">
        <v>12</v>
      </c>
      <c r="D237" s="9">
        <f t="shared" si="3"/>
        <v>10</v>
      </c>
    </row>
    <row r="238" spans="1:4" x14ac:dyDescent="0.3">
      <c r="A238" s="6">
        <v>237</v>
      </c>
      <c r="B238" s="7" t="s">
        <v>244</v>
      </c>
      <c r="C238" s="8" t="s">
        <v>5</v>
      </c>
      <c r="D238" s="9">
        <f t="shared" si="3"/>
        <v>0</v>
      </c>
    </row>
    <row r="239" spans="1:4" x14ac:dyDescent="0.3">
      <c r="A239" s="6">
        <v>238</v>
      </c>
      <c r="B239" s="7" t="s">
        <v>245</v>
      </c>
      <c r="C239" s="8" t="s">
        <v>5</v>
      </c>
      <c r="D239" s="9">
        <f t="shared" si="3"/>
        <v>0</v>
      </c>
    </row>
    <row r="240" spans="1:4" x14ac:dyDescent="0.3">
      <c r="A240" s="6">
        <v>239</v>
      </c>
      <c r="B240" s="7" t="s">
        <v>246</v>
      </c>
      <c r="C240" s="8" t="s">
        <v>12</v>
      </c>
      <c r="D240" s="9">
        <f t="shared" si="3"/>
        <v>10</v>
      </c>
    </row>
    <row r="241" spans="1:4" x14ac:dyDescent="0.3">
      <c r="A241" s="6">
        <v>240</v>
      </c>
      <c r="B241" s="7" t="s">
        <v>247</v>
      </c>
      <c r="C241" s="8" t="s">
        <v>12</v>
      </c>
      <c r="D241" s="9">
        <f t="shared" si="3"/>
        <v>10</v>
      </c>
    </row>
  </sheetData>
  <sheetProtection formatCells="0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F7D3F-2351-4F43-8DD9-A198BFF1A5E5}">
  <sheetPr>
    <tabColor rgb="FF00B050"/>
  </sheetPr>
  <dimension ref="A2:Y51"/>
  <sheetViews>
    <sheetView topLeftCell="A23" workbookViewId="0">
      <selection activeCell="H3" sqref="H3"/>
    </sheetView>
  </sheetViews>
  <sheetFormatPr defaultColWidth="30.77734375" defaultRowHeight="14.4" x14ac:dyDescent="0.3"/>
  <cols>
    <col min="1" max="1" width="5.44140625" style="5" bestFit="1" customWidth="1"/>
    <col min="2" max="2" width="11.44140625" bestFit="1" customWidth="1"/>
    <col min="3" max="3" width="6.88671875" style="5" customWidth="1"/>
    <col min="4" max="4" width="10.44140625" style="5" bestFit="1" customWidth="1"/>
    <col min="5" max="5" width="5.5546875" style="5" bestFit="1" customWidth="1"/>
    <col min="6" max="6" width="2.33203125" style="5" customWidth="1"/>
    <col min="7" max="7" width="8.21875" style="10" customWidth="1"/>
    <col min="8" max="8" width="7.77734375" style="10" customWidth="1"/>
    <col min="9" max="9" width="11.5546875" style="5" customWidth="1"/>
    <col min="10" max="10" width="13.6640625" style="5" customWidth="1"/>
    <col min="11" max="11" width="8.77734375" style="5" customWidth="1"/>
    <col min="12" max="12" width="7" style="10" customWidth="1"/>
    <col min="13" max="13" width="6.21875" style="5" customWidth="1"/>
    <col min="14" max="14" width="5.6640625" style="5" customWidth="1"/>
    <col min="15" max="15" width="5.33203125" style="5" customWidth="1"/>
    <col min="16" max="16" width="6.77734375" style="5" customWidth="1"/>
    <col min="17" max="17" width="9.21875" style="5" customWidth="1"/>
    <col min="18" max="18" width="10.109375" style="5" customWidth="1"/>
    <col min="19" max="19" width="8.33203125" style="5" customWidth="1"/>
    <col min="20" max="20" width="7.44140625" style="5" customWidth="1"/>
    <col min="21" max="21" width="10" style="5" customWidth="1"/>
    <col min="22" max="22" width="10.5546875" style="5" customWidth="1"/>
    <col min="23" max="23" width="10.33203125" style="5" customWidth="1"/>
    <col min="24" max="24" width="8.6640625" style="5" customWidth="1"/>
    <col min="25" max="25" width="7.109375" style="5" customWidth="1"/>
    <col min="26" max="16384" width="30.77734375" style="5"/>
  </cols>
  <sheetData>
    <row r="2" spans="1:25" ht="124.2" x14ac:dyDescent="0.3">
      <c r="A2" s="12" t="s">
        <v>248</v>
      </c>
      <c r="B2" s="13" t="s">
        <v>249</v>
      </c>
      <c r="C2" s="14" t="s">
        <v>250</v>
      </c>
      <c r="D2" s="15" t="s">
        <v>251</v>
      </c>
      <c r="E2" s="15" t="s">
        <v>252</v>
      </c>
      <c r="G2" s="16" t="s">
        <v>253</v>
      </c>
      <c r="H2" s="16" t="s">
        <v>254</v>
      </c>
      <c r="I2" s="16" t="s">
        <v>255</v>
      </c>
      <c r="J2" s="16" t="s">
        <v>256</v>
      </c>
      <c r="K2" s="16" t="s">
        <v>257</v>
      </c>
      <c r="L2" s="16" t="s">
        <v>258</v>
      </c>
      <c r="M2" s="16" t="s">
        <v>259</v>
      </c>
      <c r="N2" s="16" t="s">
        <v>260</v>
      </c>
      <c r="O2" s="16" t="s">
        <v>261</v>
      </c>
      <c r="Q2" s="16" t="s">
        <v>253</v>
      </c>
      <c r="R2" s="16" t="s">
        <v>254</v>
      </c>
      <c r="S2" s="16" t="s">
        <v>255</v>
      </c>
      <c r="T2" s="16" t="s">
        <v>256</v>
      </c>
      <c r="U2" s="16" t="s">
        <v>257</v>
      </c>
      <c r="V2" s="16" t="s">
        <v>258</v>
      </c>
      <c r="W2" s="16" t="s">
        <v>259</v>
      </c>
      <c r="X2" s="16" t="s">
        <v>260</v>
      </c>
      <c r="Y2" s="16" t="s">
        <v>261</v>
      </c>
    </row>
    <row r="3" spans="1:25" x14ac:dyDescent="0.3">
      <c r="A3" s="17">
        <v>1</v>
      </c>
      <c r="B3" s="7">
        <v>1</v>
      </c>
      <c r="C3" s="50" t="s">
        <v>262</v>
      </c>
      <c r="D3" s="18" t="s">
        <v>262</v>
      </c>
      <c r="E3" s="19">
        <f>IF(C3=D3,1,0)</f>
        <v>1</v>
      </c>
      <c r="F3" s="20"/>
      <c r="G3" s="17"/>
      <c r="H3" s="17">
        <v>0.5</v>
      </c>
      <c r="I3" s="17"/>
      <c r="J3" s="17">
        <v>0.5</v>
      </c>
      <c r="K3" s="17">
        <v>0.5</v>
      </c>
      <c r="L3" s="17">
        <v>0.5</v>
      </c>
      <c r="M3" s="17">
        <v>1</v>
      </c>
      <c r="N3" s="17">
        <v>0.5</v>
      </c>
      <c r="O3" s="17"/>
      <c r="Q3" s="6">
        <f>G3*$E3</f>
        <v>0</v>
      </c>
      <c r="R3" s="6">
        <f t="shared" ref="R3:Y18" si="0">H3*$E3</f>
        <v>0.5</v>
      </c>
      <c r="S3" s="6">
        <f t="shared" si="0"/>
        <v>0</v>
      </c>
      <c r="T3" s="6">
        <f t="shared" si="0"/>
        <v>0.5</v>
      </c>
      <c r="U3" s="6">
        <f t="shared" si="0"/>
        <v>0.5</v>
      </c>
      <c r="V3" s="6">
        <f t="shared" si="0"/>
        <v>0.5</v>
      </c>
      <c r="W3" s="6">
        <f t="shared" si="0"/>
        <v>1</v>
      </c>
      <c r="X3" s="6">
        <f t="shared" si="0"/>
        <v>0.5</v>
      </c>
      <c r="Y3" s="6">
        <f t="shared" si="0"/>
        <v>0</v>
      </c>
    </row>
    <row r="4" spans="1:25" x14ac:dyDescent="0.3">
      <c r="A4" s="17">
        <v>2</v>
      </c>
      <c r="B4" s="7">
        <v>2</v>
      </c>
      <c r="C4" s="50" t="s">
        <v>265</v>
      </c>
      <c r="D4" s="21" t="s">
        <v>262</v>
      </c>
      <c r="E4" s="19">
        <f t="shared" ref="E4:E41" si="1">IF(C4=D4,1,0)</f>
        <v>0</v>
      </c>
      <c r="F4" s="20"/>
      <c r="G4" s="17"/>
      <c r="H4" s="17">
        <v>0.5</v>
      </c>
      <c r="I4" s="17"/>
      <c r="J4" s="17">
        <v>0.5</v>
      </c>
      <c r="K4" s="17">
        <v>0.5</v>
      </c>
      <c r="L4" s="17">
        <v>0.5</v>
      </c>
      <c r="M4" s="17">
        <v>1</v>
      </c>
      <c r="N4" s="17">
        <v>0.5</v>
      </c>
      <c r="O4" s="17"/>
      <c r="Q4" s="6">
        <f t="shared" ref="Q4:Y41" si="2">G4*$E4</f>
        <v>0</v>
      </c>
      <c r="R4" s="6">
        <f t="shared" si="0"/>
        <v>0</v>
      </c>
      <c r="S4" s="6">
        <f t="shared" si="0"/>
        <v>0</v>
      </c>
      <c r="T4" s="6">
        <f t="shared" si="0"/>
        <v>0</v>
      </c>
      <c r="U4" s="6">
        <f t="shared" si="0"/>
        <v>0</v>
      </c>
      <c r="V4" s="6">
        <f t="shared" si="0"/>
        <v>0</v>
      </c>
      <c r="W4" s="6">
        <f t="shared" si="0"/>
        <v>0</v>
      </c>
      <c r="X4" s="6">
        <f t="shared" si="0"/>
        <v>0</v>
      </c>
      <c r="Y4" s="6">
        <f t="shared" si="0"/>
        <v>0</v>
      </c>
    </row>
    <row r="5" spans="1:25" x14ac:dyDescent="0.3">
      <c r="A5" s="17">
        <v>3</v>
      </c>
      <c r="B5" s="7">
        <v>3</v>
      </c>
      <c r="C5" s="50" t="s">
        <v>265</v>
      </c>
      <c r="D5" s="21" t="s">
        <v>264</v>
      </c>
      <c r="E5" s="19">
        <f t="shared" si="1"/>
        <v>0</v>
      </c>
      <c r="F5" s="20"/>
      <c r="G5" s="17"/>
      <c r="H5" s="17">
        <v>0.5</v>
      </c>
      <c r="I5" s="17"/>
      <c r="J5" s="17">
        <v>0.5</v>
      </c>
      <c r="K5" s="17">
        <v>0.5</v>
      </c>
      <c r="L5" s="17">
        <v>0.5</v>
      </c>
      <c r="M5" s="17">
        <v>1</v>
      </c>
      <c r="N5" s="17">
        <v>0.5</v>
      </c>
      <c r="O5" s="17"/>
      <c r="Q5" s="6">
        <f t="shared" si="2"/>
        <v>0</v>
      </c>
      <c r="R5" s="6">
        <f t="shared" si="0"/>
        <v>0</v>
      </c>
      <c r="S5" s="6">
        <f t="shared" si="0"/>
        <v>0</v>
      </c>
      <c r="T5" s="6">
        <f t="shared" si="0"/>
        <v>0</v>
      </c>
      <c r="U5" s="6">
        <f t="shared" si="0"/>
        <v>0</v>
      </c>
      <c r="V5" s="6">
        <f t="shared" si="0"/>
        <v>0</v>
      </c>
      <c r="W5" s="6">
        <f t="shared" si="0"/>
        <v>0</v>
      </c>
      <c r="X5" s="6">
        <f t="shared" si="0"/>
        <v>0</v>
      </c>
      <c r="Y5" s="6">
        <f t="shared" si="0"/>
        <v>0</v>
      </c>
    </row>
    <row r="6" spans="1:25" x14ac:dyDescent="0.3">
      <c r="A6" s="17">
        <v>4</v>
      </c>
      <c r="B6" s="7">
        <v>4</v>
      </c>
      <c r="C6" s="50" t="s">
        <v>263</v>
      </c>
      <c r="D6" s="22" t="s">
        <v>264</v>
      </c>
      <c r="E6" s="19">
        <f t="shared" si="1"/>
        <v>0</v>
      </c>
      <c r="F6" s="20"/>
      <c r="G6" s="17">
        <v>0.5</v>
      </c>
      <c r="H6" s="17">
        <v>0.5</v>
      </c>
      <c r="I6" s="17">
        <v>1</v>
      </c>
      <c r="J6" s="17">
        <v>1</v>
      </c>
      <c r="K6" s="17">
        <v>0.5</v>
      </c>
      <c r="L6" s="17">
        <v>0.5</v>
      </c>
      <c r="M6" s="17"/>
      <c r="N6" s="17">
        <v>1</v>
      </c>
      <c r="O6" s="17">
        <v>1</v>
      </c>
      <c r="Q6" s="6">
        <f t="shared" si="2"/>
        <v>0</v>
      </c>
      <c r="R6" s="6">
        <f t="shared" si="0"/>
        <v>0</v>
      </c>
      <c r="S6" s="6">
        <f t="shared" si="0"/>
        <v>0</v>
      </c>
      <c r="T6" s="6">
        <f t="shared" si="0"/>
        <v>0</v>
      </c>
      <c r="U6" s="6">
        <f t="shared" si="0"/>
        <v>0</v>
      </c>
      <c r="V6" s="6">
        <f t="shared" si="0"/>
        <v>0</v>
      </c>
      <c r="W6" s="6">
        <f t="shared" si="0"/>
        <v>0</v>
      </c>
      <c r="X6" s="6">
        <f t="shared" si="0"/>
        <v>0</v>
      </c>
      <c r="Y6" s="6">
        <f t="shared" si="0"/>
        <v>0</v>
      </c>
    </row>
    <row r="7" spans="1:25" x14ac:dyDescent="0.3">
      <c r="A7" s="17">
        <v>5</v>
      </c>
      <c r="B7" s="7">
        <v>5</v>
      </c>
      <c r="C7" s="50" t="s">
        <v>263</v>
      </c>
      <c r="D7" s="22" t="s">
        <v>262</v>
      </c>
      <c r="E7" s="19">
        <f t="shared" si="1"/>
        <v>0</v>
      </c>
      <c r="F7" s="20"/>
      <c r="G7" s="17">
        <v>0.5</v>
      </c>
      <c r="H7" s="17">
        <v>0.5</v>
      </c>
      <c r="I7" s="17">
        <v>1</v>
      </c>
      <c r="J7" s="17">
        <v>1</v>
      </c>
      <c r="K7" s="17">
        <v>0.5</v>
      </c>
      <c r="L7" s="17">
        <v>0.5</v>
      </c>
      <c r="M7" s="17"/>
      <c r="N7" s="17">
        <v>1</v>
      </c>
      <c r="O7" s="17">
        <v>1</v>
      </c>
      <c r="Q7" s="6">
        <f t="shared" si="2"/>
        <v>0</v>
      </c>
      <c r="R7" s="6">
        <f t="shared" si="0"/>
        <v>0</v>
      </c>
      <c r="S7" s="6">
        <f t="shared" si="0"/>
        <v>0</v>
      </c>
      <c r="T7" s="6">
        <f t="shared" si="0"/>
        <v>0</v>
      </c>
      <c r="U7" s="6">
        <f t="shared" si="0"/>
        <v>0</v>
      </c>
      <c r="V7" s="6">
        <f t="shared" si="0"/>
        <v>0</v>
      </c>
      <c r="W7" s="6">
        <f t="shared" si="0"/>
        <v>0</v>
      </c>
      <c r="X7" s="6">
        <f t="shared" si="0"/>
        <v>0</v>
      </c>
      <c r="Y7" s="6">
        <f t="shared" si="0"/>
        <v>0</v>
      </c>
    </row>
    <row r="8" spans="1:25" x14ac:dyDescent="0.3">
      <c r="A8" s="17">
        <v>6</v>
      </c>
      <c r="B8" s="7">
        <v>6</v>
      </c>
      <c r="C8" s="50" t="s">
        <v>265</v>
      </c>
      <c r="D8" s="23" t="s">
        <v>262</v>
      </c>
      <c r="E8" s="19">
        <f t="shared" si="1"/>
        <v>0</v>
      </c>
      <c r="F8" s="20"/>
      <c r="G8" s="17">
        <v>0.5</v>
      </c>
      <c r="H8" s="17">
        <v>0.5</v>
      </c>
      <c r="I8" s="17">
        <v>1</v>
      </c>
      <c r="J8" s="17">
        <v>1</v>
      </c>
      <c r="K8" s="17">
        <v>0.5</v>
      </c>
      <c r="L8" s="17">
        <v>0.5</v>
      </c>
      <c r="M8" s="17"/>
      <c r="N8" s="17">
        <v>1</v>
      </c>
      <c r="O8" s="17">
        <v>1</v>
      </c>
      <c r="Q8" s="6">
        <f t="shared" si="2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  <c r="U8" s="6">
        <f t="shared" si="0"/>
        <v>0</v>
      </c>
      <c r="V8" s="6">
        <f t="shared" si="0"/>
        <v>0</v>
      </c>
      <c r="W8" s="6">
        <f t="shared" si="0"/>
        <v>0</v>
      </c>
      <c r="X8" s="6">
        <f t="shared" si="0"/>
        <v>0</v>
      </c>
      <c r="Y8" s="6">
        <f t="shared" si="0"/>
        <v>0</v>
      </c>
    </row>
    <row r="9" spans="1:25" x14ac:dyDescent="0.3">
      <c r="A9" s="17">
        <v>7</v>
      </c>
      <c r="B9" s="7">
        <v>7</v>
      </c>
      <c r="C9" s="50" t="s">
        <v>262</v>
      </c>
      <c r="D9" s="22" t="s">
        <v>263</v>
      </c>
      <c r="E9" s="19">
        <f t="shared" si="1"/>
        <v>0</v>
      </c>
      <c r="F9" s="20"/>
      <c r="G9" s="17">
        <v>1</v>
      </c>
      <c r="H9" s="17">
        <v>0.5</v>
      </c>
      <c r="I9" s="17"/>
      <c r="J9" s="17">
        <v>0.5</v>
      </c>
      <c r="K9" s="17">
        <v>0.5</v>
      </c>
      <c r="L9" s="17">
        <v>2</v>
      </c>
      <c r="M9" s="17"/>
      <c r="N9" s="17">
        <v>1</v>
      </c>
      <c r="O9" s="17">
        <v>1</v>
      </c>
      <c r="Q9" s="6">
        <f t="shared" si="2"/>
        <v>0</v>
      </c>
      <c r="R9" s="6">
        <f t="shared" si="0"/>
        <v>0</v>
      </c>
      <c r="S9" s="6">
        <f t="shared" si="0"/>
        <v>0</v>
      </c>
      <c r="T9" s="6">
        <f t="shared" si="0"/>
        <v>0</v>
      </c>
      <c r="U9" s="6">
        <f t="shared" si="0"/>
        <v>0</v>
      </c>
      <c r="V9" s="6">
        <f t="shared" si="0"/>
        <v>0</v>
      </c>
      <c r="W9" s="6">
        <f t="shared" si="0"/>
        <v>0</v>
      </c>
      <c r="X9" s="6">
        <f t="shared" si="0"/>
        <v>0</v>
      </c>
      <c r="Y9" s="6">
        <f t="shared" si="0"/>
        <v>0</v>
      </c>
    </row>
    <row r="10" spans="1:25" x14ac:dyDescent="0.3">
      <c r="A10" s="17">
        <v>8</v>
      </c>
      <c r="B10" s="7">
        <v>8</v>
      </c>
      <c r="C10" s="50" t="s">
        <v>265</v>
      </c>
      <c r="D10" s="22" t="s">
        <v>263</v>
      </c>
      <c r="E10" s="19">
        <f t="shared" si="1"/>
        <v>0</v>
      </c>
      <c r="F10" s="20"/>
      <c r="G10" s="17">
        <v>1</v>
      </c>
      <c r="H10" s="17">
        <v>0.5</v>
      </c>
      <c r="I10" s="17"/>
      <c r="J10" s="17">
        <v>0.5</v>
      </c>
      <c r="K10" s="17">
        <v>0.5</v>
      </c>
      <c r="L10" s="17">
        <v>2</v>
      </c>
      <c r="M10" s="17"/>
      <c r="N10" s="17">
        <v>1</v>
      </c>
      <c r="O10" s="17">
        <v>1</v>
      </c>
      <c r="Q10" s="6">
        <f t="shared" si="2"/>
        <v>0</v>
      </c>
      <c r="R10" s="6">
        <f t="shared" si="0"/>
        <v>0</v>
      </c>
      <c r="S10" s="6">
        <f t="shared" si="0"/>
        <v>0</v>
      </c>
      <c r="T10" s="6">
        <f t="shared" si="0"/>
        <v>0</v>
      </c>
      <c r="U10" s="6">
        <f t="shared" si="0"/>
        <v>0</v>
      </c>
      <c r="V10" s="6">
        <f t="shared" si="0"/>
        <v>0</v>
      </c>
      <c r="W10" s="6">
        <f t="shared" si="0"/>
        <v>0</v>
      </c>
      <c r="X10" s="6">
        <f t="shared" si="0"/>
        <v>0</v>
      </c>
      <c r="Y10" s="6">
        <f t="shared" si="0"/>
        <v>0</v>
      </c>
    </row>
    <row r="11" spans="1:25" x14ac:dyDescent="0.3">
      <c r="A11" s="17">
        <v>9</v>
      </c>
      <c r="B11" s="7">
        <v>9</v>
      </c>
      <c r="C11" s="50" t="s">
        <v>264</v>
      </c>
      <c r="D11" s="22" t="s">
        <v>264</v>
      </c>
      <c r="E11" s="19">
        <f t="shared" si="1"/>
        <v>1</v>
      </c>
      <c r="F11" s="20"/>
      <c r="G11" s="17">
        <v>1</v>
      </c>
      <c r="H11" s="17">
        <v>0.5</v>
      </c>
      <c r="I11" s="17"/>
      <c r="J11" s="17">
        <v>0.5</v>
      </c>
      <c r="K11" s="17">
        <v>0.5</v>
      </c>
      <c r="L11" s="17">
        <v>2</v>
      </c>
      <c r="M11" s="17"/>
      <c r="N11" s="17">
        <v>1</v>
      </c>
      <c r="O11" s="17">
        <v>1</v>
      </c>
      <c r="Q11" s="6">
        <f t="shared" si="2"/>
        <v>1</v>
      </c>
      <c r="R11" s="6">
        <f t="shared" si="0"/>
        <v>0.5</v>
      </c>
      <c r="S11" s="6">
        <f t="shared" si="0"/>
        <v>0</v>
      </c>
      <c r="T11" s="6">
        <f t="shared" si="0"/>
        <v>0.5</v>
      </c>
      <c r="U11" s="6">
        <f t="shared" si="0"/>
        <v>0.5</v>
      </c>
      <c r="V11" s="6">
        <f t="shared" si="0"/>
        <v>2</v>
      </c>
      <c r="W11" s="6">
        <f t="shared" si="0"/>
        <v>0</v>
      </c>
      <c r="X11" s="6">
        <f t="shared" si="0"/>
        <v>1</v>
      </c>
      <c r="Y11" s="6">
        <f t="shared" si="0"/>
        <v>1</v>
      </c>
    </row>
    <row r="12" spans="1:25" x14ac:dyDescent="0.3">
      <c r="A12" s="17">
        <v>10</v>
      </c>
      <c r="B12" s="7">
        <v>10</v>
      </c>
      <c r="C12" s="50" t="s">
        <v>265</v>
      </c>
      <c r="D12" s="22" t="s">
        <v>265</v>
      </c>
      <c r="E12" s="19">
        <f t="shared" si="1"/>
        <v>1</v>
      </c>
      <c r="F12" s="20"/>
      <c r="G12" s="17"/>
      <c r="H12" s="17">
        <v>1</v>
      </c>
      <c r="I12" s="17">
        <v>1</v>
      </c>
      <c r="J12" s="17">
        <v>0.5</v>
      </c>
      <c r="K12" s="17">
        <v>0.5</v>
      </c>
      <c r="L12" s="17"/>
      <c r="M12" s="17">
        <v>0.5</v>
      </c>
      <c r="N12" s="17">
        <v>1</v>
      </c>
      <c r="O12" s="17">
        <v>1</v>
      </c>
      <c r="Q12" s="6">
        <f t="shared" si="2"/>
        <v>0</v>
      </c>
      <c r="R12" s="6">
        <f t="shared" si="0"/>
        <v>1</v>
      </c>
      <c r="S12" s="6">
        <f t="shared" si="0"/>
        <v>1</v>
      </c>
      <c r="T12" s="6">
        <f t="shared" si="0"/>
        <v>0.5</v>
      </c>
      <c r="U12" s="6">
        <f t="shared" si="0"/>
        <v>0.5</v>
      </c>
      <c r="V12" s="6">
        <f t="shared" si="0"/>
        <v>0</v>
      </c>
      <c r="W12" s="6">
        <f t="shared" si="0"/>
        <v>0.5</v>
      </c>
      <c r="X12" s="6">
        <f t="shared" si="0"/>
        <v>1</v>
      </c>
      <c r="Y12" s="6">
        <f t="shared" si="0"/>
        <v>1</v>
      </c>
    </row>
    <row r="13" spans="1:25" x14ac:dyDescent="0.3">
      <c r="A13" s="17">
        <v>11</v>
      </c>
      <c r="B13" s="7">
        <v>11</v>
      </c>
      <c r="C13" s="50" t="s">
        <v>263</v>
      </c>
      <c r="D13" s="22" t="s">
        <v>264</v>
      </c>
      <c r="E13" s="19">
        <f t="shared" si="1"/>
        <v>0</v>
      </c>
      <c r="F13" s="20"/>
      <c r="G13" s="17"/>
      <c r="H13" s="17">
        <v>1</v>
      </c>
      <c r="I13" s="17">
        <v>1</v>
      </c>
      <c r="J13" s="17">
        <v>0.5</v>
      </c>
      <c r="K13" s="17">
        <v>0.5</v>
      </c>
      <c r="L13" s="17"/>
      <c r="M13" s="17">
        <v>0.5</v>
      </c>
      <c r="N13" s="17">
        <v>1</v>
      </c>
      <c r="O13" s="17">
        <v>1</v>
      </c>
      <c r="Q13" s="6">
        <f t="shared" si="2"/>
        <v>0</v>
      </c>
      <c r="R13" s="6">
        <f t="shared" si="0"/>
        <v>0</v>
      </c>
      <c r="S13" s="6">
        <f t="shared" si="0"/>
        <v>0</v>
      </c>
      <c r="T13" s="6">
        <f t="shared" si="0"/>
        <v>0</v>
      </c>
      <c r="U13" s="6">
        <f t="shared" si="0"/>
        <v>0</v>
      </c>
      <c r="V13" s="6">
        <f t="shared" si="0"/>
        <v>0</v>
      </c>
      <c r="W13" s="6">
        <f t="shared" si="0"/>
        <v>0</v>
      </c>
      <c r="X13" s="6">
        <f t="shared" si="0"/>
        <v>0</v>
      </c>
      <c r="Y13" s="6">
        <f t="shared" si="0"/>
        <v>0</v>
      </c>
    </row>
    <row r="14" spans="1:25" x14ac:dyDescent="0.3">
      <c r="A14" s="17">
        <v>12</v>
      </c>
      <c r="B14" s="7">
        <v>12</v>
      </c>
      <c r="C14" s="50" t="s">
        <v>262</v>
      </c>
      <c r="D14" s="22" t="s">
        <v>264</v>
      </c>
      <c r="E14" s="19">
        <f t="shared" si="1"/>
        <v>0</v>
      </c>
      <c r="F14" s="20"/>
      <c r="G14" s="17"/>
      <c r="H14" s="17">
        <v>1</v>
      </c>
      <c r="I14" s="17">
        <v>1</v>
      </c>
      <c r="J14" s="17">
        <v>0.5</v>
      </c>
      <c r="K14" s="17">
        <v>0.5</v>
      </c>
      <c r="L14" s="17"/>
      <c r="M14" s="17">
        <v>0.5</v>
      </c>
      <c r="N14" s="17">
        <v>1</v>
      </c>
      <c r="O14" s="17">
        <v>1</v>
      </c>
      <c r="Q14" s="6">
        <f t="shared" si="2"/>
        <v>0</v>
      </c>
      <c r="R14" s="6">
        <f t="shared" si="0"/>
        <v>0</v>
      </c>
      <c r="S14" s="6">
        <f t="shared" si="0"/>
        <v>0</v>
      </c>
      <c r="T14" s="6">
        <f t="shared" si="0"/>
        <v>0</v>
      </c>
      <c r="U14" s="6">
        <f t="shared" si="0"/>
        <v>0</v>
      </c>
      <c r="V14" s="6">
        <f t="shared" si="0"/>
        <v>0</v>
      </c>
      <c r="W14" s="6">
        <f t="shared" si="0"/>
        <v>0</v>
      </c>
      <c r="X14" s="6">
        <f t="shared" si="0"/>
        <v>0</v>
      </c>
      <c r="Y14" s="6">
        <f t="shared" si="0"/>
        <v>0</v>
      </c>
    </row>
    <row r="15" spans="1:25" x14ac:dyDescent="0.3">
      <c r="A15" s="17">
        <v>13</v>
      </c>
      <c r="B15" s="7">
        <v>13</v>
      </c>
      <c r="C15" s="50" t="s">
        <v>265</v>
      </c>
      <c r="D15" s="22" t="s">
        <v>262</v>
      </c>
      <c r="E15" s="19">
        <f t="shared" si="1"/>
        <v>0</v>
      </c>
      <c r="F15" s="20"/>
      <c r="G15" s="17">
        <v>0.5</v>
      </c>
      <c r="H15" s="17">
        <v>0.5</v>
      </c>
      <c r="I15" s="17">
        <v>0.5</v>
      </c>
      <c r="J15" s="17">
        <v>1</v>
      </c>
      <c r="K15" s="17">
        <v>1</v>
      </c>
      <c r="L15" s="17">
        <v>2</v>
      </c>
      <c r="M15" s="17">
        <v>0.5</v>
      </c>
      <c r="N15" s="17">
        <v>1</v>
      </c>
      <c r="O15" s="17">
        <v>1</v>
      </c>
      <c r="Q15" s="6">
        <f t="shared" si="2"/>
        <v>0</v>
      </c>
      <c r="R15" s="6">
        <f t="shared" si="0"/>
        <v>0</v>
      </c>
      <c r="S15" s="6">
        <f t="shared" si="0"/>
        <v>0</v>
      </c>
      <c r="T15" s="6">
        <f t="shared" si="0"/>
        <v>0</v>
      </c>
      <c r="U15" s="6">
        <f t="shared" si="0"/>
        <v>0</v>
      </c>
      <c r="V15" s="6">
        <f t="shared" si="0"/>
        <v>0</v>
      </c>
      <c r="W15" s="6">
        <f t="shared" si="0"/>
        <v>0</v>
      </c>
      <c r="X15" s="6">
        <f t="shared" si="0"/>
        <v>0</v>
      </c>
      <c r="Y15" s="6">
        <f t="shared" si="0"/>
        <v>0</v>
      </c>
    </row>
    <row r="16" spans="1:25" x14ac:dyDescent="0.3">
      <c r="A16" s="17">
        <v>14</v>
      </c>
      <c r="B16" s="7">
        <v>14</v>
      </c>
      <c r="C16" s="50" t="s">
        <v>262</v>
      </c>
      <c r="D16" s="23" t="s">
        <v>264</v>
      </c>
      <c r="E16" s="19">
        <f t="shared" si="1"/>
        <v>0</v>
      </c>
      <c r="F16" s="20"/>
      <c r="G16" s="17">
        <v>0.5</v>
      </c>
      <c r="H16" s="17">
        <v>0.5</v>
      </c>
      <c r="I16" s="17">
        <v>0.5</v>
      </c>
      <c r="J16" s="17">
        <v>1</v>
      </c>
      <c r="K16" s="17">
        <v>1</v>
      </c>
      <c r="L16" s="17">
        <v>2</v>
      </c>
      <c r="M16" s="17">
        <v>0.5</v>
      </c>
      <c r="N16" s="17">
        <v>1</v>
      </c>
      <c r="O16" s="17">
        <v>1</v>
      </c>
      <c r="Q16" s="6">
        <f t="shared" si="2"/>
        <v>0</v>
      </c>
      <c r="R16" s="6">
        <f t="shared" si="0"/>
        <v>0</v>
      </c>
      <c r="S16" s="6">
        <f t="shared" si="0"/>
        <v>0</v>
      </c>
      <c r="T16" s="6">
        <f t="shared" si="0"/>
        <v>0</v>
      </c>
      <c r="U16" s="6">
        <f t="shared" si="0"/>
        <v>0</v>
      </c>
      <c r="V16" s="6">
        <f t="shared" si="0"/>
        <v>0</v>
      </c>
      <c r="W16" s="6">
        <f t="shared" si="0"/>
        <v>0</v>
      </c>
      <c r="X16" s="6">
        <f t="shared" si="0"/>
        <v>0</v>
      </c>
      <c r="Y16" s="6">
        <f t="shared" si="0"/>
        <v>0</v>
      </c>
    </row>
    <row r="17" spans="1:25" x14ac:dyDescent="0.3">
      <c r="A17" s="17">
        <v>15</v>
      </c>
      <c r="B17" s="7">
        <v>15</v>
      </c>
      <c r="C17" s="50" t="s">
        <v>265</v>
      </c>
      <c r="D17" s="22" t="s">
        <v>264</v>
      </c>
      <c r="E17" s="19">
        <f t="shared" si="1"/>
        <v>0</v>
      </c>
      <c r="F17" s="20"/>
      <c r="G17" s="17">
        <v>0.5</v>
      </c>
      <c r="H17" s="17">
        <v>0.5</v>
      </c>
      <c r="I17" s="17">
        <v>0.5</v>
      </c>
      <c r="J17" s="17">
        <v>1</v>
      </c>
      <c r="K17" s="17">
        <v>1</v>
      </c>
      <c r="L17" s="17">
        <v>2</v>
      </c>
      <c r="M17" s="17">
        <v>0.5</v>
      </c>
      <c r="N17" s="17">
        <v>1</v>
      </c>
      <c r="O17" s="17">
        <v>1</v>
      </c>
      <c r="Q17" s="6">
        <f t="shared" si="2"/>
        <v>0</v>
      </c>
      <c r="R17" s="6">
        <f t="shared" si="0"/>
        <v>0</v>
      </c>
      <c r="S17" s="6">
        <f t="shared" si="0"/>
        <v>0</v>
      </c>
      <c r="T17" s="6">
        <f t="shared" si="0"/>
        <v>0</v>
      </c>
      <c r="U17" s="6">
        <f t="shared" si="0"/>
        <v>0</v>
      </c>
      <c r="V17" s="6">
        <f t="shared" si="0"/>
        <v>0</v>
      </c>
      <c r="W17" s="6">
        <f t="shared" si="0"/>
        <v>0</v>
      </c>
      <c r="X17" s="6">
        <f t="shared" si="0"/>
        <v>0</v>
      </c>
      <c r="Y17" s="6">
        <f t="shared" si="0"/>
        <v>0</v>
      </c>
    </row>
    <row r="18" spans="1:25" x14ac:dyDescent="0.3">
      <c r="A18" s="17">
        <v>16</v>
      </c>
      <c r="B18" s="7">
        <v>16</v>
      </c>
      <c r="C18" s="50" t="s">
        <v>262</v>
      </c>
      <c r="D18" s="22" t="s">
        <v>263</v>
      </c>
      <c r="E18" s="19">
        <f t="shared" si="1"/>
        <v>0</v>
      </c>
      <c r="F18" s="20"/>
      <c r="G18" s="17"/>
      <c r="H18" s="17"/>
      <c r="I18" s="17"/>
      <c r="J18" s="17"/>
      <c r="K18" s="17">
        <v>0.5</v>
      </c>
      <c r="L18" s="17">
        <v>1</v>
      </c>
      <c r="M18" s="17"/>
      <c r="N18" s="17">
        <v>0.5</v>
      </c>
      <c r="O18" s="17">
        <v>0.5</v>
      </c>
      <c r="Q18" s="6">
        <f t="shared" si="2"/>
        <v>0</v>
      </c>
      <c r="R18" s="6">
        <f t="shared" si="0"/>
        <v>0</v>
      </c>
      <c r="S18" s="6">
        <f t="shared" si="0"/>
        <v>0</v>
      </c>
      <c r="T18" s="6">
        <f t="shared" si="0"/>
        <v>0</v>
      </c>
      <c r="U18" s="6">
        <f t="shared" si="0"/>
        <v>0</v>
      </c>
      <c r="V18" s="6">
        <f t="shared" si="0"/>
        <v>0</v>
      </c>
      <c r="W18" s="6">
        <f t="shared" si="0"/>
        <v>0</v>
      </c>
      <c r="X18" s="6">
        <f t="shared" si="0"/>
        <v>0</v>
      </c>
      <c r="Y18" s="6">
        <f t="shared" si="0"/>
        <v>0</v>
      </c>
    </row>
    <row r="19" spans="1:25" x14ac:dyDescent="0.3">
      <c r="A19" s="17">
        <v>17</v>
      </c>
      <c r="B19" s="7">
        <v>17</v>
      </c>
      <c r="C19" s="50" t="s">
        <v>262</v>
      </c>
      <c r="D19" s="22" t="s">
        <v>265</v>
      </c>
      <c r="E19" s="19">
        <f t="shared" si="1"/>
        <v>0</v>
      </c>
      <c r="F19" s="20"/>
      <c r="G19" s="17"/>
      <c r="H19" s="17"/>
      <c r="I19" s="17"/>
      <c r="J19" s="17"/>
      <c r="K19" s="17">
        <v>0.5</v>
      </c>
      <c r="L19" s="17">
        <v>1</v>
      </c>
      <c r="M19" s="17"/>
      <c r="N19" s="17">
        <v>0.5</v>
      </c>
      <c r="O19" s="17">
        <v>0.5</v>
      </c>
      <c r="Q19" s="6">
        <f t="shared" si="2"/>
        <v>0</v>
      </c>
      <c r="R19" s="6">
        <f t="shared" si="2"/>
        <v>0</v>
      </c>
      <c r="S19" s="6">
        <f t="shared" si="2"/>
        <v>0</v>
      </c>
      <c r="T19" s="6">
        <f t="shared" si="2"/>
        <v>0</v>
      </c>
      <c r="U19" s="6">
        <f t="shared" si="2"/>
        <v>0</v>
      </c>
      <c r="V19" s="6">
        <f t="shared" si="2"/>
        <v>0</v>
      </c>
      <c r="W19" s="6">
        <f t="shared" si="2"/>
        <v>0</v>
      </c>
      <c r="X19" s="6">
        <f t="shared" si="2"/>
        <v>0</v>
      </c>
      <c r="Y19" s="6">
        <f t="shared" si="2"/>
        <v>0</v>
      </c>
    </row>
    <row r="20" spans="1:25" x14ac:dyDescent="0.3">
      <c r="A20" s="17">
        <v>18</v>
      </c>
      <c r="B20" s="7">
        <v>18</v>
      </c>
      <c r="C20" s="50" t="s">
        <v>265</v>
      </c>
      <c r="D20" s="22" t="s">
        <v>263</v>
      </c>
      <c r="E20" s="19">
        <f t="shared" si="1"/>
        <v>0</v>
      </c>
      <c r="F20" s="20"/>
      <c r="G20" s="17"/>
      <c r="H20" s="17"/>
      <c r="I20" s="17"/>
      <c r="J20" s="17"/>
      <c r="K20" s="17">
        <v>0.5</v>
      </c>
      <c r="L20" s="17">
        <v>1</v>
      </c>
      <c r="M20" s="17"/>
      <c r="N20" s="17">
        <v>0.5</v>
      </c>
      <c r="O20" s="17">
        <v>0.5</v>
      </c>
      <c r="Q20" s="6">
        <f t="shared" si="2"/>
        <v>0</v>
      </c>
      <c r="R20" s="6">
        <f t="shared" si="2"/>
        <v>0</v>
      </c>
      <c r="S20" s="6">
        <f t="shared" si="2"/>
        <v>0</v>
      </c>
      <c r="T20" s="6">
        <f t="shared" si="2"/>
        <v>0</v>
      </c>
      <c r="U20" s="6">
        <f t="shared" si="2"/>
        <v>0</v>
      </c>
      <c r="V20" s="6">
        <f t="shared" si="2"/>
        <v>0</v>
      </c>
      <c r="W20" s="6">
        <f t="shared" si="2"/>
        <v>0</v>
      </c>
      <c r="X20" s="6">
        <f t="shared" si="2"/>
        <v>0</v>
      </c>
      <c r="Y20" s="6">
        <f t="shared" si="2"/>
        <v>0</v>
      </c>
    </row>
    <row r="21" spans="1:25" x14ac:dyDescent="0.3">
      <c r="A21" s="17">
        <v>19</v>
      </c>
      <c r="B21" s="7">
        <v>19</v>
      </c>
      <c r="C21" s="50" t="s">
        <v>265</v>
      </c>
      <c r="D21" s="22" t="s">
        <v>264</v>
      </c>
      <c r="E21" s="19">
        <f t="shared" si="1"/>
        <v>0</v>
      </c>
      <c r="F21" s="20"/>
      <c r="G21" s="17">
        <v>1</v>
      </c>
      <c r="H21" s="17">
        <v>0.5</v>
      </c>
      <c r="I21" s="17">
        <v>0.5</v>
      </c>
      <c r="J21" s="17">
        <v>0.5</v>
      </c>
      <c r="K21" s="17">
        <v>0.5</v>
      </c>
      <c r="L21" s="17">
        <v>1</v>
      </c>
      <c r="M21" s="17"/>
      <c r="N21" s="17">
        <v>1</v>
      </c>
      <c r="O21" s="17">
        <v>1</v>
      </c>
      <c r="Q21" s="6">
        <f t="shared" si="2"/>
        <v>0</v>
      </c>
      <c r="R21" s="6">
        <f t="shared" si="2"/>
        <v>0</v>
      </c>
      <c r="S21" s="6">
        <f t="shared" si="2"/>
        <v>0</v>
      </c>
      <c r="T21" s="6">
        <f t="shared" si="2"/>
        <v>0</v>
      </c>
      <c r="U21" s="6">
        <f t="shared" si="2"/>
        <v>0</v>
      </c>
      <c r="V21" s="6">
        <f t="shared" si="2"/>
        <v>0</v>
      </c>
      <c r="W21" s="6">
        <f t="shared" si="2"/>
        <v>0</v>
      </c>
      <c r="X21" s="6">
        <f t="shared" si="2"/>
        <v>0</v>
      </c>
      <c r="Y21" s="6">
        <f t="shared" si="2"/>
        <v>0</v>
      </c>
    </row>
    <row r="22" spans="1:25" x14ac:dyDescent="0.3">
      <c r="A22" s="17">
        <v>20</v>
      </c>
      <c r="B22" s="7">
        <v>20</v>
      </c>
      <c r="C22" s="50" t="s">
        <v>263</v>
      </c>
      <c r="D22" s="22" t="s">
        <v>264</v>
      </c>
      <c r="E22" s="19">
        <f t="shared" si="1"/>
        <v>0</v>
      </c>
      <c r="F22" s="20"/>
      <c r="G22" s="17">
        <v>1</v>
      </c>
      <c r="H22" s="17">
        <v>0.5</v>
      </c>
      <c r="I22" s="17">
        <v>0.5</v>
      </c>
      <c r="J22" s="17">
        <v>0.5</v>
      </c>
      <c r="K22" s="17">
        <v>0.5</v>
      </c>
      <c r="L22" s="17">
        <v>1</v>
      </c>
      <c r="M22" s="17"/>
      <c r="N22" s="17">
        <v>1</v>
      </c>
      <c r="O22" s="17">
        <v>1</v>
      </c>
      <c r="Q22" s="6">
        <f t="shared" si="2"/>
        <v>0</v>
      </c>
      <c r="R22" s="6">
        <f t="shared" si="2"/>
        <v>0</v>
      </c>
      <c r="S22" s="6">
        <f t="shared" si="2"/>
        <v>0</v>
      </c>
      <c r="T22" s="6">
        <f t="shared" si="2"/>
        <v>0</v>
      </c>
      <c r="U22" s="6">
        <f t="shared" si="2"/>
        <v>0</v>
      </c>
      <c r="V22" s="6">
        <f t="shared" si="2"/>
        <v>0</v>
      </c>
      <c r="W22" s="6">
        <f t="shared" si="2"/>
        <v>0</v>
      </c>
      <c r="X22" s="6">
        <f t="shared" si="2"/>
        <v>0</v>
      </c>
      <c r="Y22" s="6">
        <f t="shared" si="2"/>
        <v>0</v>
      </c>
    </row>
    <row r="23" spans="1:25" x14ac:dyDescent="0.3">
      <c r="A23" s="17">
        <v>21</v>
      </c>
      <c r="B23" s="7">
        <v>21</v>
      </c>
      <c r="C23" s="50" t="s">
        <v>265</v>
      </c>
      <c r="D23" s="22" t="s">
        <v>262</v>
      </c>
      <c r="E23" s="19">
        <f t="shared" si="1"/>
        <v>0</v>
      </c>
      <c r="F23" s="20"/>
      <c r="G23" s="17">
        <v>1</v>
      </c>
      <c r="H23" s="17">
        <v>0.5</v>
      </c>
      <c r="I23" s="17">
        <v>0.5</v>
      </c>
      <c r="J23" s="17">
        <v>0.5</v>
      </c>
      <c r="K23" s="17">
        <v>0.5</v>
      </c>
      <c r="L23" s="17">
        <v>1</v>
      </c>
      <c r="M23" s="17"/>
      <c r="N23" s="17">
        <v>1</v>
      </c>
      <c r="O23" s="17">
        <v>1</v>
      </c>
      <c r="Q23" s="6">
        <f t="shared" si="2"/>
        <v>0</v>
      </c>
      <c r="R23" s="6">
        <f t="shared" si="2"/>
        <v>0</v>
      </c>
      <c r="S23" s="6">
        <f t="shared" si="2"/>
        <v>0</v>
      </c>
      <c r="T23" s="6">
        <f t="shared" si="2"/>
        <v>0</v>
      </c>
      <c r="U23" s="6">
        <f t="shared" si="2"/>
        <v>0</v>
      </c>
      <c r="V23" s="6">
        <f t="shared" si="2"/>
        <v>0</v>
      </c>
      <c r="W23" s="6">
        <f t="shared" si="2"/>
        <v>0</v>
      </c>
      <c r="X23" s="6">
        <f t="shared" si="2"/>
        <v>0</v>
      </c>
      <c r="Y23" s="6">
        <f t="shared" si="2"/>
        <v>0</v>
      </c>
    </row>
    <row r="24" spans="1:25" x14ac:dyDescent="0.3">
      <c r="A24" s="17">
        <v>22</v>
      </c>
      <c r="B24" s="7">
        <v>22</v>
      </c>
      <c r="C24" s="50" t="s">
        <v>262</v>
      </c>
      <c r="D24" s="22" t="s">
        <v>265</v>
      </c>
      <c r="E24" s="19">
        <f t="shared" si="1"/>
        <v>0</v>
      </c>
      <c r="F24" s="20"/>
      <c r="G24" s="17">
        <v>2</v>
      </c>
      <c r="H24" s="17"/>
      <c r="I24" s="17"/>
      <c r="J24" s="17"/>
      <c r="K24" s="17"/>
      <c r="L24" s="17"/>
      <c r="M24" s="17"/>
      <c r="N24" s="17">
        <v>1</v>
      </c>
      <c r="O24" s="17"/>
      <c r="Q24" s="6">
        <f t="shared" si="2"/>
        <v>0</v>
      </c>
      <c r="R24" s="6">
        <f t="shared" si="2"/>
        <v>0</v>
      </c>
      <c r="S24" s="6">
        <f t="shared" si="2"/>
        <v>0</v>
      </c>
      <c r="T24" s="6">
        <f t="shared" si="2"/>
        <v>0</v>
      </c>
      <c r="U24" s="6">
        <f t="shared" si="2"/>
        <v>0</v>
      </c>
      <c r="V24" s="6">
        <f t="shared" si="2"/>
        <v>0</v>
      </c>
      <c r="W24" s="6">
        <f t="shared" si="2"/>
        <v>0</v>
      </c>
      <c r="X24" s="6">
        <f t="shared" si="2"/>
        <v>0</v>
      </c>
      <c r="Y24" s="6">
        <f t="shared" si="2"/>
        <v>0</v>
      </c>
    </row>
    <row r="25" spans="1:25" x14ac:dyDescent="0.3">
      <c r="A25" s="17">
        <v>23</v>
      </c>
      <c r="B25" s="7">
        <v>23</v>
      </c>
      <c r="C25" s="50" t="s">
        <v>262</v>
      </c>
      <c r="D25" s="22" t="s">
        <v>265</v>
      </c>
      <c r="E25" s="19">
        <f t="shared" si="1"/>
        <v>0</v>
      </c>
      <c r="F25" s="20"/>
      <c r="G25" s="17">
        <v>2</v>
      </c>
      <c r="H25" s="17"/>
      <c r="I25" s="17"/>
      <c r="J25" s="17"/>
      <c r="K25" s="17"/>
      <c r="L25" s="17"/>
      <c r="M25" s="17"/>
      <c r="N25" s="17">
        <v>1</v>
      </c>
      <c r="O25" s="17"/>
      <c r="Q25" s="6">
        <f t="shared" si="2"/>
        <v>0</v>
      </c>
      <c r="R25" s="6">
        <f t="shared" si="2"/>
        <v>0</v>
      </c>
      <c r="S25" s="6">
        <f t="shared" si="2"/>
        <v>0</v>
      </c>
      <c r="T25" s="6">
        <f t="shared" si="2"/>
        <v>0</v>
      </c>
      <c r="U25" s="6">
        <f t="shared" si="2"/>
        <v>0</v>
      </c>
      <c r="V25" s="6">
        <f t="shared" si="2"/>
        <v>0</v>
      </c>
      <c r="W25" s="6">
        <f t="shared" si="2"/>
        <v>0</v>
      </c>
      <c r="X25" s="6">
        <f t="shared" si="2"/>
        <v>0</v>
      </c>
      <c r="Y25" s="6">
        <f t="shared" si="2"/>
        <v>0</v>
      </c>
    </row>
    <row r="26" spans="1:25" x14ac:dyDescent="0.3">
      <c r="A26" s="17">
        <v>24</v>
      </c>
      <c r="B26" s="7">
        <v>24</v>
      </c>
      <c r="C26" s="50" t="s">
        <v>265</v>
      </c>
      <c r="D26" s="22" t="s">
        <v>264</v>
      </c>
      <c r="E26" s="19">
        <f t="shared" si="1"/>
        <v>0</v>
      </c>
      <c r="F26" s="20"/>
      <c r="G26" s="17">
        <v>2</v>
      </c>
      <c r="H26" s="17"/>
      <c r="I26" s="17"/>
      <c r="J26" s="17"/>
      <c r="K26" s="17"/>
      <c r="L26" s="17"/>
      <c r="M26" s="17"/>
      <c r="N26" s="17">
        <v>1</v>
      </c>
      <c r="O26" s="17"/>
      <c r="Q26" s="6">
        <f t="shared" si="2"/>
        <v>0</v>
      </c>
      <c r="R26" s="6">
        <f t="shared" si="2"/>
        <v>0</v>
      </c>
      <c r="S26" s="6">
        <f t="shared" si="2"/>
        <v>0</v>
      </c>
      <c r="T26" s="6">
        <f t="shared" si="2"/>
        <v>0</v>
      </c>
      <c r="U26" s="6">
        <f t="shared" si="2"/>
        <v>0</v>
      </c>
      <c r="V26" s="6">
        <f t="shared" si="2"/>
        <v>0</v>
      </c>
      <c r="W26" s="6">
        <f t="shared" si="2"/>
        <v>0</v>
      </c>
      <c r="X26" s="6">
        <f t="shared" si="2"/>
        <v>0</v>
      </c>
      <c r="Y26" s="6">
        <f t="shared" si="2"/>
        <v>0</v>
      </c>
    </row>
    <row r="27" spans="1:25" x14ac:dyDescent="0.3">
      <c r="A27" s="17">
        <v>25</v>
      </c>
      <c r="B27" s="7">
        <v>25</v>
      </c>
      <c r="C27" s="50" t="s">
        <v>263</v>
      </c>
      <c r="D27" s="22" t="s">
        <v>263</v>
      </c>
      <c r="E27" s="19">
        <f t="shared" si="1"/>
        <v>1</v>
      </c>
      <c r="F27" s="20"/>
      <c r="G27" s="17"/>
      <c r="H27" s="17">
        <v>2</v>
      </c>
      <c r="I27" s="17"/>
      <c r="J27" s="17"/>
      <c r="K27" s="17"/>
      <c r="L27" s="17"/>
      <c r="M27" s="17"/>
      <c r="N27" s="17">
        <v>1</v>
      </c>
      <c r="O27" s="17"/>
      <c r="Q27" s="6">
        <f t="shared" si="2"/>
        <v>0</v>
      </c>
      <c r="R27" s="6">
        <f t="shared" si="2"/>
        <v>2</v>
      </c>
      <c r="S27" s="6">
        <f t="shared" si="2"/>
        <v>0</v>
      </c>
      <c r="T27" s="6">
        <f t="shared" si="2"/>
        <v>0</v>
      </c>
      <c r="U27" s="6">
        <f t="shared" si="2"/>
        <v>0</v>
      </c>
      <c r="V27" s="6">
        <f t="shared" si="2"/>
        <v>0</v>
      </c>
      <c r="W27" s="6">
        <f t="shared" si="2"/>
        <v>0</v>
      </c>
      <c r="X27" s="6">
        <f t="shared" si="2"/>
        <v>1</v>
      </c>
      <c r="Y27" s="6">
        <f t="shared" si="2"/>
        <v>0</v>
      </c>
    </row>
    <row r="28" spans="1:25" x14ac:dyDescent="0.3">
      <c r="A28" s="17">
        <v>26</v>
      </c>
      <c r="B28" s="7">
        <v>26</v>
      </c>
      <c r="C28" s="50" t="s">
        <v>263</v>
      </c>
      <c r="D28" s="22" t="s">
        <v>265</v>
      </c>
      <c r="E28" s="19">
        <f t="shared" si="1"/>
        <v>0</v>
      </c>
      <c r="F28" s="20"/>
      <c r="G28" s="17"/>
      <c r="H28" s="17">
        <v>2</v>
      </c>
      <c r="I28" s="17"/>
      <c r="J28" s="17"/>
      <c r="K28" s="17"/>
      <c r="L28" s="17"/>
      <c r="M28" s="17"/>
      <c r="N28" s="17">
        <v>1</v>
      </c>
      <c r="O28" s="17"/>
      <c r="Q28" s="6">
        <f t="shared" si="2"/>
        <v>0</v>
      </c>
      <c r="R28" s="6">
        <f t="shared" si="2"/>
        <v>0</v>
      </c>
      <c r="S28" s="6">
        <f t="shared" si="2"/>
        <v>0</v>
      </c>
      <c r="T28" s="6">
        <f t="shared" si="2"/>
        <v>0</v>
      </c>
      <c r="U28" s="6">
        <f t="shared" si="2"/>
        <v>0</v>
      </c>
      <c r="V28" s="6">
        <f t="shared" si="2"/>
        <v>0</v>
      </c>
      <c r="W28" s="6">
        <f t="shared" si="2"/>
        <v>0</v>
      </c>
      <c r="X28" s="6">
        <f t="shared" si="2"/>
        <v>0</v>
      </c>
      <c r="Y28" s="6">
        <f t="shared" si="2"/>
        <v>0</v>
      </c>
    </row>
    <row r="29" spans="1:25" x14ac:dyDescent="0.3">
      <c r="A29" s="17">
        <v>27</v>
      </c>
      <c r="B29" s="7">
        <v>27</v>
      </c>
      <c r="C29" s="50" t="s">
        <v>265</v>
      </c>
      <c r="D29" s="22" t="s">
        <v>265</v>
      </c>
      <c r="E29" s="19">
        <f t="shared" si="1"/>
        <v>1</v>
      </c>
      <c r="F29" s="20"/>
      <c r="G29" s="17"/>
      <c r="H29" s="17">
        <v>2</v>
      </c>
      <c r="I29" s="17"/>
      <c r="J29" s="17"/>
      <c r="K29" s="17"/>
      <c r="L29" s="17"/>
      <c r="M29" s="17"/>
      <c r="N29" s="17">
        <v>1</v>
      </c>
      <c r="O29" s="17"/>
      <c r="Q29" s="6">
        <f t="shared" si="2"/>
        <v>0</v>
      </c>
      <c r="R29" s="6">
        <f t="shared" si="2"/>
        <v>2</v>
      </c>
      <c r="S29" s="6">
        <f t="shared" si="2"/>
        <v>0</v>
      </c>
      <c r="T29" s="6">
        <f t="shared" si="2"/>
        <v>0</v>
      </c>
      <c r="U29" s="6">
        <f t="shared" si="2"/>
        <v>0</v>
      </c>
      <c r="V29" s="6">
        <f t="shared" si="2"/>
        <v>0</v>
      </c>
      <c r="W29" s="6">
        <f t="shared" si="2"/>
        <v>0</v>
      </c>
      <c r="X29" s="6">
        <f t="shared" si="2"/>
        <v>1</v>
      </c>
      <c r="Y29" s="6">
        <f t="shared" si="2"/>
        <v>0</v>
      </c>
    </row>
    <row r="30" spans="1:25" x14ac:dyDescent="0.3">
      <c r="A30" s="17">
        <v>28</v>
      </c>
      <c r="B30" s="7">
        <v>28</v>
      </c>
      <c r="C30" s="50" t="s">
        <v>264</v>
      </c>
      <c r="D30" s="22" t="s">
        <v>263</v>
      </c>
      <c r="E30" s="19">
        <f t="shared" si="1"/>
        <v>0</v>
      </c>
      <c r="F30" s="20"/>
      <c r="G30" s="17"/>
      <c r="H30" s="17"/>
      <c r="I30" s="17"/>
      <c r="J30" s="17"/>
      <c r="K30" s="17">
        <v>0.5</v>
      </c>
      <c r="L30" s="17"/>
      <c r="M30" s="17"/>
      <c r="N30" s="17">
        <v>0.5</v>
      </c>
      <c r="O30" s="17">
        <v>0.5</v>
      </c>
      <c r="Q30" s="6">
        <f t="shared" si="2"/>
        <v>0</v>
      </c>
      <c r="R30" s="6">
        <f t="shared" si="2"/>
        <v>0</v>
      </c>
      <c r="S30" s="6">
        <f t="shared" si="2"/>
        <v>0</v>
      </c>
      <c r="T30" s="6">
        <f t="shared" si="2"/>
        <v>0</v>
      </c>
      <c r="U30" s="6">
        <f t="shared" si="2"/>
        <v>0</v>
      </c>
      <c r="V30" s="6">
        <f t="shared" si="2"/>
        <v>0</v>
      </c>
      <c r="W30" s="6">
        <f t="shared" si="2"/>
        <v>0</v>
      </c>
      <c r="X30" s="6">
        <f t="shared" si="2"/>
        <v>0</v>
      </c>
      <c r="Y30" s="6">
        <f t="shared" si="2"/>
        <v>0</v>
      </c>
    </row>
    <row r="31" spans="1:25" x14ac:dyDescent="0.3">
      <c r="A31" s="17">
        <v>29</v>
      </c>
      <c r="B31" s="7">
        <v>29</v>
      </c>
      <c r="C31" s="50" t="s">
        <v>262</v>
      </c>
      <c r="D31" s="22" t="s">
        <v>263</v>
      </c>
      <c r="E31" s="19">
        <f t="shared" si="1"/>
        <v>0</v>
      </c>
      <c r="F31" s="20"/>
      <c r="G31" s="17"/>
      <c r="H31" s="17"/>
      <c r="I31" s="17"/>
      <c r="J31" s="17"/>
      <c r="K31" s="17">
        <v>0.5</v>
      </c>
      <c r="L31" s="17"/>
      <c r="M31" s="17"/>
      <c r="N31" s="17">
        <v>0.5</v>
      </c>
      <c r="O31" s="17">
        <v>0.5</v>
      </c>
      <c r="Q31" s="6">
        <f t="shared" si="2"/>
        <v>0</v>
      </c>
      <c r="R31" s="6">
        <f t="shared" si="2"/>
        <v>0</v>
      </c>
      <c r="S31" s="6">
        <f t="shared" si="2"/>
        <v>0</v>
      </c>
      <c r="T31" s="6">
        <f t="shared" si="2"/>
        <v>0</v>
      </c>
      <c r="U31" s="6">
        <f t="shared" si="2"/>
        <v>0</v>
      </c>
      <c r="V31" s="6">
        <f t="shared" si="2"/>
        <v>0</v>
      </c>
      <c r="W31" s="6">
        <f t="shared" si="2"/>
        <v>0</v>
      </c>
      <c r="X31" s="6">
        <f t="shared" si="2"/>
        <v>0</v>
      </c>
      <c r="Y31" s="6">
        <f t="shared" si="2"/>
        <v>0</v>
      </c>
    </row>
    <row r="32" spans="1:25" x14ac:dyDescent="0.3">
      <c r="A32" s="17">
        <v>30</v>
      </c>
      <c r="B32" s="7">
        <v>30</v>
      </c>
      <c r="C32" s="50" t="s">
        <v>265</v>
      </c>
      <c r="D32" s="22" t="s">
        <v>262</v>
      </c>
      <c r="E32" s="19">
        <f t="shared" si="1"/>
        <v>0</v>
      </c>
      <c r="F32" s="20"/>
      <c r="G32" s="17"/>
      <c r="H32" s="17"/>
      <c r="I32" s="17"/>
      <c r="J32" s="17"/>
      <c r="K32" s="17">
        <v>0.5</v>
      </c>
      <c r="L32" s="17"/>
      <c r="M32" s="17"/>
      <c r="N32" s="17">
        <v>0.5</v>
      </c>
      <c r="O32" s="17">
        <v>0.5</v>
      </c>
      <c r="Q32" s="6">
        <f t="shared" si="2"/>
        <v>0</v>
      </c>
      <c r="R32" s="6">
        <f t="shared" si="2"/>
        <v>0</v>
      </c>
      <c r="S32" s="6">
        <f t="shared" si="2"/>
        <v>0</v>
      </c>
      <c r="T32" s="6">
        <f t="shared" si="2"/>
        <v>0</v>
      </c>
      <c r="U32" s="6">
        <f t="shared" si="2"/>
        <v>0</v>
      </c>
      <c r="V32" s="6">
        <f t="shared" si="2"/>
        <v>0</v>
      </c>
      <c r="W32" s="6">
        <f t="shared" si="2"/>
        <v>0</v>
      </c>
      <c r="X32" s="6">
        <f t="shared" si="2"/>
        <v>0</v>
      </c>
      <c r="Y32" s="6">
        <f t="shared" si="2"/>
        <v>0</v>
      </c>
    </row>
    <row r="33" spans="1:25" x14ac:dyDescent="0.3">
      <c r="A33" s="17">
        <v>31</v>
      </c>
      <c r="B33" s="7">
        <v>31</v>
      </c>
      <c r="C33" s="50" t="s">
        <v>264</v>
      </c>
      <c r="D33" s="22" t="s">
        <v>262</v>
      </c>
      <c r="E33" s="19">
        <f t="shared" si="1"/>
        <v>0</v>
      </c>
      <c r="F33" s="20"/>
      <c r="G33" s="17"/>
      <c r="H33" s="17"/>
      <c r="I33" s="17"/>
      <c r="J33" s="17"/>
      <c r="K33" s="17"/>
      <c r="L33" s="17"/>
      <c r="M33" s="17"/>
      <c r="N33" s="17">
        <v>0.5</v>
      </c>
      <c r="O33" s="17"/>
      <c r="Q33" s="6">
        <f t="shared" si="2"/>
        <v>0</v>
      </c>
      <c r="R33" s="6">
        <f t="shared" si="2"/>
        <v>0</v>
      </c>
      <c r="S33" s="6">
        <f t="shared" si="2"/>
        <v>0</v>
      </c>
      <c r="T33" s="6">
        <f t="shared" si="2"/>
        <v>0</v>
      </c>
      <c r="U33" s="6">
        <f t="shared" si="2"/>
        <v>0</v>
      </c>
      <c r="V33" s="6">
        <f t="shared" si="2"/>
        <v>0</v>
      </c>
      <c r="W33" s="6">
        <f t="shared" si="2"/>
        <v>0</v>
      </c>
      <c r="X33" s="6">
        <f t="shared" si="2"/>
        <v>0</v>
      </c>
      <c r="Y33" s="6">
        <f t="shared" si="2"/>
        <v>0</v>
      </c>
    </row>
    <row r="34" spans="1:25" x14ac:dyDescent="0.3">
      <c r="A34" s="17">
        <v>32</v>
      </c>
      <c r="B34" s="7">
        <v>32</v>
      </c>
      <c r="C34" s="50" t="s">
        <v>262</v>
      </c>
      <c r="D34" s="22" t="s">
        <v>262</v>
      </c>
      <c r="E34" s="19">
        <f t="shared" si="1"/>
        <v>1</v>
      </c>
      <c r="F34" s="20"/>
      <c r="G34" s="17"/>
      <c r="H34" s="17"/>
      <c r="I34" s="17"/>
      <c r="J34" s="17"/>
      <c r="K34" s="17"/>
      <c r="L34" s="17"/>
      <c r="M34" s="17"/>
      <c r="N34" s="17">
        <v>0.5</v>
      </c>
      <c r="O34" s="17"/>
      <c r="Q34" s="6">
        <f t="shared" si="2"/>
        <v>0</v>
      </c>
      <c r="R34" s="6">
        <f t="shared" si="2"/>
        <v>0</v>
      </c>
      <c r="S34" s="6">
        <f t="shared" si="2"/>
        <v>0</v>
      </c>
      <c r="T34" s="6">
        <f t="shared" si="2"/>
        <v>0</v>
      </c>
      <c r="U34" s="6">
        <f t="shared" si="2"/>
        <v>0</v>
      </c>
      <c r="V34" s="6">
        <f t="shared" si="2"/>
        <v>0</v>
      </c>
      <c r="W34" s="6">
        <f t="shared" si="2"/>
        <v>0</v>
      </c>
      <c r="X34" s="6">
        <f t="shared" si="2"/>
        <v>0.5</v>
      </c>
      <c r="Y34" s="6">
        <f t="shared" si="2"/>
        <v>0</v>
      </c>
    </row>
    <row r="35" spans="1:25" x14ac:dyDescent="0.3">
      <c r="A35" s="17">
        <v>33</v>
      </c>
      <c r="B35" s="7">
        <v>33</v>
      </c>
      <c r="C35" s="50" t="s">
        <v>265</v>
      </c>
      <c r="D35" s="22" t="s">
        <v>264</v>
      </c>
      <c r="E35" s="19">
        <f t="shared" si="1"/>
        <v>0</v>
      </c>
      <c r="F35" s="20"/>
      <c r="G35" s="17"/>
      <c r="H35" s="17"/>
      <c r="I35" s="17"/>
      <c r="J35" s="17"/>
      <c r="K35" s="17"/>
      <c r="L35" s="17"/>
      <c r="M35" s="17"/>
      <c r="N35" s="17">
        <v>0.5</v>
      </c>
      <c r="O35" s="17"/>
      <c r="Q35" s="6">
        <f t="shared" si="2"/>
        <v>0</v>
      </c>
      <c r="R35" s="6">
        <f t="shared" si="2"/>
        <v>0</v>
      </c>
      <c r="S35" s="6">
        <f t="shared" si="2"/>
        <v>0</v>
      </c>
      <c r="T35" s="6">
        <f t="shared" si="2"/>
        <v>0</v>
      </c>
      <c r="U35" s="6">
        <f t="shared" si="2"/>
        <v>0</v>
      </c>
      <c r="V35" s="6">
        <f t="shared" si="2"/>
        <v>0</v>
      </c>
      <c r="W35" s="6">
        <f t="shared" si="2"/>
        <v>0</v>
      </c>
      <c r="X35" s="6">
        <f t="shared" si="2"/>
        <v>0</v>
      </c>
      <c r="Y35" s="6">
        <f t="shared" si="2"/>
        <v>0</v>
      </c>
    </row>
    <row r="36" spans="1:25" x14ac:dyDescent="0.3">
      <c r="A36" s="17">
        <v>34</v>
      </c>
      <c r="B36" s="7">
        <v>34</v>
      </c>
      <c r="C36" s="50" t="s">
        <v>264</v>
      </c>
      <c r="D36" s="22" t="s">
        <v>262</v>
      </c>
      <c r="E36" s="19">
        <f t="shared" si="1"/>
        <v>0</v>
      </c>
      <c r="F36" s="20"/>
      <c r="G36" s="17">
        <v>0.5</v>
      </c>
      <c r="H36" s="17">
        <v>0.5</v>
      </c>
      <c r="I36" s="17">
        <v>1</v>
      </c>
      <c r="J36" s="17">
        <v>1</v>
      </c>
      <c r="K36" s="17">
        <v>1</v>
      </c>
      <c r="L36" s="17">
        <v>0.5</v>
      </c>
      <c r="M36" s="17">
        <v>1</v>
      </c>
      <c r="N36" s="17">
        <v>1</v>
      </c>
      <c r="O36" s="17">
        <v>1</v>
      </c>
      <c r="Q36" s="6">
        <f t="shared" si="2"/>
        <v>0</v>
      </c>
      <c r="R36" s="6">
        <f t="shared" si="2"/>
        <v>0</v>
      </c>
      <c r="S36" s="6">
        <f t="shared" si="2"/>
        <v>0</v>
      </c>
      <c r="T36" s="6">
        <f t="shared" si="2"/>
        <v>0</v>
      </c>
      <c r="U36" s="6">
        <f t="shared" si="2"/>
        <v>0</v>
      </c>
      <c r="V36" s="6">
        <f t="shared" si="2"/>
        <v>0</v>
      </c>
      <c r="W36" s="6">
        <f t="shared" si="2"/>
        <v>0</v>
      </c>
      <c r="X36" s="6">
        <f t="shared" si="2"/>
        <v>0</v>
      </c>
      <c r="Y36" s="6">
        <f t="shared" si="2"/>
        <v>0</v>
      </c>
    </row>
    <row r="37" spans="1:25" x14ac:dyDescent="0.3">
      <c r="A37" s="17">
        <v>35</v>
      </c>
      <c r="B37" s="7">
        <v>35</v>
      </c>
      <c r="C37" s="50" t="s">
        <v>262</v>
      </c>
      <c r="D37" s="22" t="s">
        <v>263</v>
      </c>
      <c r="E37" s="19">
        <f t="shared" si="1"/>
        <v>0</v>
      </c>
      <c r="F37" s="20"/>
      <c r="G37" s="17">
        <v>0.5</v>
      </c>
      <c r="H37" s="17">
        <v>0.5</v>
      </c>
      <c r="I37" s="17">
        <v>1</v>
      </c>
      <c r="J37" s="17">
        <v>1</v>
      </c>
      <c r="K37" s="17">
        <v>1</v>
      </c>
      <c r="L37" s="17">
        <v>0.5</v>
      </c>
      <c r="M37" s="17">
        <v>1</v>
      </c>
      <c r="N37" s="17">
        <v>1</v>
      </c>
      <c r="O37" s="17">
        <v>1</v>
      </c>
      <c r="Q37" s="6">
        <f t="shared" si="2"/>
        <v>0</v>
      </c>
      <c r="R37" s="6">
        <f t="shared" si="2"/>
        <v>0</v>
      </c>
      <c r="S37" s="6">
        <f t="shared" si="2"/>
        <v>0</v>
      </c>
      <c r="T37" s="6">
        <f t="shared" si="2"/>
        <v>0</v>
      </c>
      <c r="U37" s="6">
        <f t="shared" si="2"/>
        <v>0</v>
      </c>
      <c r="V37" s="6">
        <f t="shared" si="2"/>
        <v>0</v>
      </c>
      <c r="W37" s="6">
        <f t="shared" si="2"/>
        <v>0</v>
      </c>
      <c r="X37" s="6">
        <f t="shared" si="2"/>
        <v>0</v>
      </c>
      <c r="Y37" s="6">
        <f t="shared" si="2"/>
        <v>0</v>
      </c>
    </row>
    <row r="38" spans="1:25" x14ac:dyDescent="0.3">
      <c r="A38" s="17">
        <v>36</v>
      </c>
      <c r="B38" s="7">
        <v>36</v>
      </c>
      <c r="C38" s="50" t="s">
        <v>263</v>
      </c>
      <c r="D38" s="22" t="s">
        <v>265</v>
      </c>
      <c r="E38" s="19">
        <f t="shared" si="1"/>
        <v>0</v>
      </c>
      <c r="F38" s="20"/>
      <c r="G38" s="17">
        <v>0.5</v>
      </c>
      <c r="H38" s="17">
        <v>0.5</v>
      </c>
      <c r="I38" s="17">
        <v>1</v>
      </c>
      <c r="J38" s="17">
        <v>1</v>
      </c>
      <c r="K38" s="17">
        <v>1</v>
      </c>
      <c r="L38" s="17">
        <v>0.5</v>
      </c>
      <c r="M38" s="17">
        <v>1</v>
      </c>
      <c r="N38" s="17">
        <v>1</v>
      </c>
      <c r="O38" s="17">
        <v>1</v>
      </c>
      <c r="Q38" s="6">
        <f t="shared" si="2"/>
        <v>0</v>
      </c>
      <c r="R38" s="6">
        <f t="shared" si="2"/>
        <v>0</v>
      </c>
      <c r="S38" s="6">
        <f t="shared" si="2"/>
        <v>0</v>
      </c>
      <c r="T38" s="6">
        <f t="shared" si="2"/>
        <v>0</v>
      </c>
      <c r="U38" s="6">
        <f t="shared" si="2"/>
        <v>0</v>
      </c>
      <c r="V38" s="6">
        <f t="shared" si="2"/>
        <v>0</v>
      </c>
      <c r="W38" s="6">
        <f t="shared" si="2"/>
        <v>0</v>
      </c>
      <c r="X38" s="6">
        <f t="shared" si="2"/>
        <v>0</v>
      </c>
      <c r="Y38" s="6">
        <f t="shared" si="2"/>
        <v>0</v>
      </c>
    </row>
    <row r="39" spans="1:25" x14ac:dyDescent="0.3">
      <c r="A39" s="17">
        <v>37</v>
      </c>
      <c r="B39" s="7">
        <v>37</v>
      </c>
      <c r="C39" s="50" t="s">
        <v>265</v>
      </c>
      <c r="D39" s="22" t="s">
        <v>265</v>
      </c>
      <c r="E39" s="19">
        <f t="shared" si="1"/>
        <v>1</v>
      </c>
      <c r="F39" s="20"/>
      <c r="G39" s="17"/>
      <c r="H39" s="17">
        <v>0.5</v>
      </c>
      <c r="I39" s="17"/>
      <c r="J39" s="17"/>
      <c r="K39" s="17"/>
      <c r="L39" s="17">
        <v>1</v>
      </c>
      <c r="M39" s="17"/>
      <c r="N39" s="17">
        <v>1</v>
      </c>
      <c r="O39" s="17">
        <v>1</v>
      </c>
      <c r="Q39" s="6">
        <f t="shared" si="2"/>
        <v>0</v>
      </c>
      <c r="R39" s="6">
        <f t="shared" si="2"/>
        <v>0.5</v>
      </c>
      <c r="S39" s="6">
        <f t="shared" si="2"/>
        <v>0</v>
      </c>
      <c r="T39" s="6">
        <f t="shared" si="2"/>
        <v>0</v>
      </c>
      <c r="U39" s="6">
        <f t="shared" si="2"/>
        <v>0</v>
      </c>
      <c r="V39" s="6">
        <f t="shared" si="2"/>
        <v>1</v>
      </c>
      <c r="W39" s="6">
        <f t="shared" si="2"/>
        <v>0</v>
      </c>
      <c r="X39" s="6">
        <f t="shared" si="2"/>
        <v>1</v>
      </c>
      <c r="Y39" s="6">
        <f t="shared" si="2"/>
        <v>1</v>
      </c>
    </row>
    <row r="40" spans="1:25" x14ac:dyDescent="0.3">
      <c r="A40" s="17">
        <v>38</v>
      </c>
      <c r="B40" s="7">
        <v>38</v>
      </c>
      <c r="C40" s="50" t="s">
        <v>263</v>
      </c>
      <c r="D40" s="22" t="s">
        <v>265</v>
      </c>
      <c r="E40" s="19">
        <f t="shared" si="1"/>
        <v>0</v>
      </c>
      <c r="F40" s="20"/>
      <c r="G40" s="17"/>
      <c r="H40" s="17">
        <v>0.5</v>
      </c>
      <c r="I40" s="17"/>
      <c r="J40" s="17"/>
      <c r="K40" s="17"/>
      <c r="L40" s="17">
        <v>1</v>
      </c>
      <c r="M40" s="17"/>
      <c r="N40" s="17">
        <v>1</v>
      </c>
      <c r="O40" s="17">
        <v>1</v>
      </c>
      <c r="Q40" s="6">
        <f t="shared" si="2"/>
        <v>0</v>
      </c>
      <c r="R40" s="6">
        <f t="shared" si="2"/>
        <v>0</v>
      </c>
      <c r="S40" s="6">
        <f t="shared" si="2"/>
        <v>0</v>
      </c>
      <c r="T40" s="6">
        <f t="shared" si="2"/>
        <v>0</v>
      </c>
      <c r="U40" s="6">
        <f t="shared" si="2"/>
        <v>0</v>
      </c>
      <c r="V40" s="6">
        <f t="shared" si="2"/>
        <v>0</v>
      </c>
      <c r="W40" s="6">
        <f t="shared" si="2"/>
        <v>0</v>
      </c>
      <c r="X40" s="6">
        <f t="shared" si="2"/>
        <v>0</v>
      </c>
      <c r="Y40" s="6">
        <f t="shared" si="2"/>
        <v>0</v>
      </c>
    </row>
    <row r="41" spans="1:25" x14ac:dyDescent="0.3">
      <c r="A41" s="17">
        <v>39</v>
      </c>
      <c r="B41" s="7">
        <v>39</v>
      </c>
      <c r="C41" s="50" t="s">
        <v>265</v>
      </c>
      <c r="D41" s="22" t="s">
        <v>265</v>
      </c>
      <c r="E41" s="19">
        <f t="shared" si="1"/>
        <v>1</v>
      </c>
      <c r="F41" s="20"/>
      <c r="G41" s="17"/>
      <c r="H41" s="17">
        <v>0.5</v>
      </c>
      <c r="I41" s="17"/>
      <c r="J41" s="17"/>
      <c r="K41" s="17"/>
      <c r="L41" s="17">
        <v>1</v>
      </c>
      <c r="M41" s="17"/>
      <c r="N41" s="17">
        <v>1</v>
      </c>
      <c r="O41" s="17">
        <v>1</v>
      </c>
      <c r="Q41" s="6">
        <f t="shared" si="2"/>
        <v>0</v>
      </c>
      <c r="R41" s="6">
        <f t="shared" si="2"/>
        <v>0.5</v>
      </c>
      <c r="S41" s="6">
        <f t="shared" si="2"/>
        <v>0</v>
      </c>
      <c r="T41" s="6">
        <f t="shared" si="2"/>
        <v>0</v>
      </c>
      <c r="U41" s="6">
        <f t="shared" si="2"/>
        <v>0</v>
      </c>
      <c r="V41" s="6">
        <f t="shared" si="2"/>
        <v>1</v>
      </c>
      <c r="W41" s="6">
        <f t="shared" si="2"/>
        <v>0</v>
      </c>
      <c r="X41" s="6">
        <f t="shared" si="2"/>
        <v>1</v>
      </c>
      <c r="Y41" s="6">
        <f t="shared" si="2"/>
        <v>1</v>
      </c>
    </row>
    <row r="42" spans="1:25" x14ac:dyDescent="0.3">
      <c r="G42" s="10">
        <f>SUM(G3:G41)/10</f>
        <v>1.65</v>
      </c>
      <c r="H42" s="10">
        <f t="shared" ref="H42:O42" si="3">SUM(H3:H41)/10</f>
        <v>1.95</v>
      </c>
      <c r="I42" s="10">
        <f t="shared" si="3"/>
        <v>1.2</v>
      </c>
      <c r="J42" s="10">
        <f t="shared" si="3"/>
        <v>1.5</v>
      </c>
      <c r="K42" s="10">
        <f t="shared" si="3"/>
        <v>1.65</v>
      </c>
      <c r="L42" s="10">
        <f t="shared" si="3"/>
        <v>2.5499999999999998</v>
      </c>
      <c r="M42" s="10">
        <f t="shared" si="3"/>
        <v>0.9</v>
      </c>
      <c r="N42" s="10">
        <f t="shared" si="3"/>
        <v>3.3</v>
      </c>
      <c r="O42" s="10">
        <f t="shared" si="3"/>
        <v>2.4</v>
      </c>
      <c r="Q42" s="5">
        <f>SUM(Q3:Q41)</f>
        <v>1</v>
      </c>
      <c r="R42" s="5">
        <f t="shared" ref="R42:Y42" si="4">SUM(R3:R41)</f>
        <v>7</v>
      </c>
      <c r="S42" s="5">
        <f t="shared" si="4"/>
        <v>1</v>
      </c>
      <c r="T42" s="5">
        <f t="shared" si="4"/>
        <v>1.5</v>
      </c>
      <c r="U42" s="5">
        <f t="shared" si="4"/>
        <v>1.5</v>
      </c>
      <c r="V42" s="5">
        <f t="shared" si="4"/>
        <v>4.5</v>
      </c>
      <c r="W42" s="5">
        <f t="shared" si="4"/>
        <v>1.5</v>
      </c>
      <c r="X42" s="5">
        <f t="shared" si="4"/>
        <v>7</v>
      </c>
      <c r="Y42" s="5">
        <f t="shared" si="4"/>
        <v>4</v>
      </c>
    </row>
    <row r="43" spans="1:25" x14ac:dyDescent="0.3">
      <c r="G43" s="24"/>
      <c r="H43" s="24"/>
      <c r="I43" s="25"/>
      <c r="J43" s="25"/>
      <c r="K43" s="25"/>
      <c r="L43" s="25"/>
      <c r="M43" s="25"/>
      <c r="N43" s="25"/>
      <c r="O43" s="25"/>
      <c r="Q43" s="26">
        <f>Q42/G42</f>
        <v>0.60606060606060608</v>
      </c>
      <c r="R43" s="26">
        <f t="shared" ref="R43:Y43" si="5">R42/H42</f>
        <v>3.5897435897435899</v>
      </c>
      <c r="S43" s="26">
        <f t="shared" si="5"/>
        <v>0.83333333333333337</v>
      </c>
      <c r="T43" s="26">
        <f t="shared" si="5"/>
        <v>1</v>
      </c>
      <c r="U43" s="26">
        <f t="shared" si="5"/>
        <v>0.90909090909090917</v>
      </c>
      <c r="V43" s="26">
        <f t="shared" si="5"/>
        <v>1.7647058823529413</v>
      </c>
      <c r="W43" s="26">
        <f t="shared" si="5"/>
        <v>1.6666666666666665</v>
      </c>
      <c r="X43" s="26">
        <f t="shared" si="5"/>
        <v>2.1212121212121211</v>
      </c>
      <c r="Y43" s="26">
        <f t="shared" si="5"/>
        <v>1.6666666666666667</v>
      </c>
    </row>
    <row r="44" spans="1:25" x14ac:dyDescent="0.3">
      <c r="G44" s="24"/>
      <c r="H44" s="24"/>
      <c r="I44" s="25"/>
      <c r="J44" s="25"/>
      <c r="K44" s="25"/>
      <c r="L44" s="25"/>
      <c r="M44" s="25"/>
      <c r="N44" s="25"/>
      <c r="O44" s="25"/>
    </row>
    <row r="45" spans="1:25" x14ac:dyDescent="0.3">
      <c r="G45" s="24"/>
      <c r="H45" s="24"/>
      <c r="I45" s="25"/>
      <c r="J45" s="25"/>
      <c r="K45" s="25"/>
      <c r="L45" s="25"/>
      <c r="M45" s="25"/>
      <c r="N45" s="25"/>
      <c r="O45" s="25"/>
      <c r="Q45" s="26"/>
      <c r="R45" s="26"/>
      <c r="S45" s="26"/>
      <c r="T45" s="26"/>
      <c r="U45" s="26"/>
      <c r="V45" s="26"/>
      <c r="W45" s="26"/>
      <c r="X45" s="26"/>
      <c r="Y45" s="26"/>
    </row>
    <row r="46" spans="1:25" x14ac:dyDescent="0.3">
      <c r="G46" s="24"/>
      <c r="H46" s="24"/>
      <c r="I46" s="25"/>
      <c r="J46" s="25"/>
      <c r="K46" s="25"/>
      <c r="L46" s="25"/>
      <c r="M46" s="25"/>
      <c r="N46" s="25"/>
      <c r="O46" s="25"/>
    </row>
    <row r="47" spans="1:25" x14ac:dyDescent="0.3">
      <c r="G47" s="24"/>
      <c r="H47" s="24"/>
      <c r="I47" s="25"/>
      <c r="J47" s="25"/>
      <c r="K47" s="25"/>
      <c r="L47" s="25"/>
      <c r="M47" s="25"/>
      <c r="N47" s="25"/>
      <c r="O47" s="25"/>
    </row>
    <row r="48" spans="1:25" x14ac:dyDescent="0.3">
      <c r="G48" s="24"/>
      <c r="H48" s="24"/>
      <c r="I48" s="25"/>
      <c r="J48" s="25"/>
      <c r="K48" s="25"/>
      <c r="L48" s="25"/>
      <c r="M48" s="25"/>
      <c r="N48" s="25"/>
      <c r="O48" s="25"/>
    </row>
    <row r="49" spans="7:15" x14ac:dyDescent="0.3">
      <c r="G49" s="24"/>
      <c r="H49" s="24"/>
      <c r="I49" s="25"/>
      <c r="J49" s="25"/>
      <c r="K49" s="25"/>
      <c r="L49" s="25"/>
      <c r="M49" s="25"/>
      <c r="N49" s="25"/>
      <c r="O49" s="25"/>
    </row>
    <row r="50" spans="7:15" x14ac:dyDescent="0.3">
      <c r="G50" s="24"/>
      <c r="H50" s="24"/>
      <c r="I50" s="25"/>
      <c r="J50" s="25"/>
      <c r="K50" s="25"/>
      <c r="L50" s="25"/>
      <c r="M50" s="25"/>
      <c r="N50" s="25"/>
      <c r="O50" s="25"/>
    </row>
    <row r="51" spans="7:15" x14ac:dyDescent="0.3">
      <c r="G51" s="24"/>
      <c r="H51" s="24"/>
      <c r="I51" s="25"/>
      <c r="J51" s="25"/>
      <c r="K51" s="25"/>
      <c r="L51" s="25"/>
      <c r="M51" s="25"/>
      <c r="N51" s="25"/>
      <c r="O51" s="25"/>
    </row>
  </sheetData>
  <sheetProtection formatCells="0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2AA9F-DE68-486E-A3F6-7521412F5823}">
  <dimension ref="A2:J28"/>
  <sheetViews>
    <sheetView workbookViewId="0">
      <selection activeCell="J6" sqref="J6"/>
    </sheetView>
  </sheetViews>
  <sheetFormatPr defaultRowHeight="14.4" x14ac:dyDescent="0.3"/>
  <cols>
    <col min="2" max="2" width="17.77734375" customWidth="1"/>
    <col min="3" max="3" width="10.77734375" customWidth="1"/>
    <col min="4" max="4" width="12.77734375" customWidth="1"/>
    <col min="5" max="5" width="15.33203125" customWidth="1"/>
    <col min="8" max="8" width="9.6640625" customWidth="1"/>
    <col min="10" max="10" width="11.33203125" customWidth="1"/>
  </cols>
  <sheetData>
    <row r="2" spans="1:10" ht="72" x14ac:dyDescent="0.3">
      <c r="B2" s="27" t="s">
        <v>253</v>
      </c>
      <c r="C2" s="27" t="s">
        <v>254</v>
      </c>
      <c r="D2" s="27" t="s">
        <v>255</v>
      </c>
      <c r="E2" s="27" t="s">
        <v>266</v>
      </c>
      <c r="F2" s="27" t="s">
        <v>267</v>
      </c>
      <c r="G2" s="27" t="s">
        <v>268</v>
      </c>
      <c r="H2" s="27" t="s">
        <v>259</v>
      </c>
      <c r="I2" s="27" t="s">
        <v>260</v>
      </c>
      <c r="J2" s="27" t="s">
        <v>261</v>
      </c>
    </row>
    <row r="3" spans="1:10" x14ac:dyDescent="0.3">
      <c r="B3" s="7" t="s">
        <v>4</v>
      </c>
      <c r="C3" s="7" t="s">
        <v>6</v>
      </c>
      <c r="D3" s="7" t="s">
        <v>8</v>
      </c>
      <c r="E3" s="7" t="s">
        <v>9</v>
      </c>
      <c r="F3" s="7" t="s">
        <v>10</v>
      </c>
      <c r="G3" s="7" t="s">
        <v>11</v>
      </c>
      <c r="H3" s="7" t="s">
        <v>13</v>
      </c>
      <c r="I3" s="7" t="s">
        <v>14</v>
      </c>
      <c r="J3" s="7" t="s">
        <v>15</v>
      </c>
    </row>
    <row r="4" spans="1:10" x14ac:dyDescent="0.3">
      <c r="B4" s="7" t="s">
        <v>25</v>
      </c>
      <c r="C4" s="7" t="s">
        <v>24</v>
      </c>
      <c r="D4" s="7" t="s">
        <v>23</v>
      </c>
      <c r="E4" s="7" t="s">
        <v>22</v>
      </c>
      <c r="F4" s="7" t="s">
        <v>21</v>
      </c>
      <c r="G4" s="7" t="s">
        <v>20</v>
      </c>
      <c r="H4" s="7" t="s">
        <v>19</v>
      </c>
      <c r="I4" s="7" t="s">
        <v>18</v>
      </c>
      <c r="J4" s="7" t="s">
        <v>16</v>
      </c>
    </row>
    <row r="5" spans="1:10" x14ac:dyDescent="0.3">
      <c r="B5" s="7" t="s">
        <v>26</v>
      </c>
      <c r="C5" s="7" t="s">
        <v>27</v>
      </c>
      <c r="D5" s="7" t="s">
        <v>28</v>
      </c>
      <c r="E5" s="7" t="s">
        <v>29</v>
      </c>
      <c r="F5" s="7" t="s">
        <v>30</v>
      </c>
      <c r="G5" s="7" t="s">
        <v>31</v>
      </c>
      <c r="H5" s="7" t="s">
        <v>32</v>
      </c>
      <c r="I5" s="7" t="s">
        <v>33</v>
      </c>
      <c r="J5" s="7" t="s">
        <v>34</v>
      </c>
    </row>
    <row r="6" spans="1:10" x14ac:dyDescent="0.3">
      <c r="B6" s="7" t="s">
        <v>43</v>
      </c>
      <c r="C6" s="7" t="s">
        <v>42</v>
      </c>
      <c r="D6" s="7" t="s">
        <v>41</v>
      </c>
      <c r="E6" s="7" t="s">
        <v>40</v>
      </c>
      <c r="F6" s="7" t="s">
        <v>39</v>
      </c>
      <c r="G6" s="7" t="s">
        <v>38</v>
      </c>
      <c r="H6" s="7" t="s">
        <v>37</v>
      </c>
      <c r="I6" s="7" t="s">
        <v>36</v>
      </c>
      <c r="J6" s="7" t="s">
        <v>35</v>
      </c>
    </row>
    <row r="7" spans="1:10" x14ac:dyDescent="0.3">
      <c r="B7" s="7" t="s">
        <v>44</v>
      </c>
      <c r="C7" s="7" t="s">
        <v>45</v>
      </c>
      <c r="D7" s="7" t="s">
        <v>46</v>
      </c>
      <c r="E7" s="7" t="s">
        <v>47</v>
      </c>
      <c r="F7" s="7" t="s">
        <v>48</v>
      </c>
      <c r="G7" s="7" t="s">
        <v>49</v>
      </c>
      <c r="H7" s="7" t="s">
        <v>50</v>
      </c>
      <c r="I7" s="7" t="s">
        <v>51</v>
      </c>
      <c r="J7" s="7" t="s">
        <v>52</v>
      </c>
    </row>
    <row r="8" spans="1:10" x14ac:dyDescent="0.3">
      <c r="B8" s="7" t="s">
        <v>61</v>
      </c>
      <c r="C8" s="7" t="s">
        <v>60</v>
      </c>
      <c r="D8" s="7" t="s">
        <v>59</v>
      </c>
      <c r="E8" s="7" t="s">
        <v>58</v>
      </c>
      <c r="F8" s="7" t="s">
        <v>57</v>
      </c>
      <c r="G8" s="7" t="s">
        <v>56</v>
      </c>
      <c r="H8" s="7" t="s">
        <v>55</v>
      </c>
      <c r="I8" s="7" t="s">
        <v>54</v>
      </c>
      <c r="J8" s="7" t="s">
        <v>53</v>
      </c>
    </row>
    <row r="9" spans="1:10" x14ac:dyDescent="0.3">
      <c r="B9" s="7" t="s">
        <v>62</v>
      </c>
      <c r="C9" s="7" t="s">
        <v>63</v>
      </c>
      <c r="D9" s="7" t="s">
        <v>64</v>
      </c>
      <c r="E9" s="7" t="s">
        <v>65</v>
      </c>
      <c r="F9" s="7" t="s">
        <v>66</v>
      </c>
      <c r="G9" s="7" t="s">
        <v>67</v>
      </c>
      <c r="H9" s="7" t="s">
        <v>68</v>
      </c>
      <c r="I9" s="7" t="s">
        <v>69</v>
      </c>
      <c r="J9" s="7" t="s">
        <v>70</v>
      </c>
    </row>
    <row r="10" spans="1:10" x14ac:dyDescent="0.3">
      <c r="B10" s="7" t="s">
        <v>79</v>
      </c>
      <c r="C10" s="7" t="s">
        <v>78</v>
      </c>
      <c r="D10" s="7" t="s">
        <v>77</v>
      </c>
      <c r="E10" s="7" t="s">
        <v>76</v>
      </c>
      <c r="F10" s="7" t="s">
        <v>75</v>
      </c>
      <c r="G10" s="7" t="s">
        <v>74</v>
      </c>
      <c r="H10" s="7" t="s">
        <v>73</v>
      </c>
      <c r="I10" s="7" t="s">
        <v>72</v>
      </c>
      <c r="J10" s="7" t="s">
        <v>71</v>
      </c>
    </row>
    <row r="11" spans="1:10" x14ac:dyDescent="0.3">
      <c r="B11" s="7" t="s">
        <v>80</v>
      </c>
      <c r="C11" s="7" t="s">
        <v>81</v>
      </c>
      <c r="D11" s="7" t="s">
        <v>82</v>
      </c>
      <c r="E11" s="7" t="s">
        <v>83</v>
      </c>
      <c r="F11" s="7" t="s">
        <v>84</v>
      </c>
      <c r="G11" s="7" t="s">
        <v>85</v>
      </c>
      <c r="H11" s="7" t="s">
        <v>86</v>
      </c>
      <c r="I11" s="7" t="s">
        <v>87</v>
      </c>
      <c r="J11" s="7" t="s">
        <v>88</v>
      </c>
    </row>
    <row r="12" spans="1:10" x14ac:dyDescent="0.3">
      <c r="B12" s="7" t="s">
        <v>97</v>
      </c>
      <c r="C12" s="7" t="s">
        <v>96</v>
      </c>
      <c r="D12" s="7" t="s">
        <v>95</v>
      </c>
      <c r="E12" s="7" t="s">
        <v>94</v>
      </c>
      <c r="F12" s="7" t="s">
        <v>93</v>
      </c>
      <c r="G12" s="7" t="s">
        <v>92</v>
      </c>
      <c r="H12" s="7" t="s">
        <v>91</v>
      </c>
      <c r="I12" s="7" t="s">
        <v>90</v>
      </c>
      <c r="J12" s="7" t="s">
        <v>89</v>
      </c>
    </row>
    <row r="13" spans="1:10" x14ac:dyDescent="0.3">
      <c r="A13" s="28" t="s">
        <v>269</v>
      </c>
      <c r="B13" s="7" t="s">
        <v>270</v>
      </c>
      <c r="C13" s="7" t="s">
        <v>270</v>
      </c>
      <c r="D13" s="7" t="s">
        <v>270</v>
      </c>
      <c r="E13" s="7" t="s">
        <v>270</v>
      </c>
      <c r="F13" s="7" t="s">
        <v>270</v>
      </c>
      <c r="G13" s="7" t="s">
        <v>270</v>
      </c>
      <c r="H13" s="7" t="s">
        <v>270</v>
      </c>
      <c r="I13" s="7" t="s">
        <v>270</v>
      </c>
      <c r="J13" s="7" t="s">
        <v>270</v>
      </c>
    </row>
    <row r="15" spans="1:10" x14ac:dyDescent="0.3">
      <c r="B15" t="s">
        <v>253</v>
      </c>
      <c r="C15" t="s">
        <v>254</v>
      </c>
      <c r="D15" t="s">
        <v>255</v>
      </c>
      <c r="E15" t="s">
        <v>266</v>
      </c>
      <c r="F15" t="s">
        <v>267</v>
      </c>
      <c r="G15" t="s">
        <v>268</v>
      </c>
      <c r="H15" t="s">
        <v>259</v>
      </c>
      <c r="I15" t="s">
        <v>260</v>
      </c>
      <c r="J15" t="s">
        <v>261</v>
      </c>
    </row>
    <row r="16" spans="1:10" x14ac:dyDescent="0.3">
      <c r="B16">
        <f>VLOOKUP(B3,PartA!$B$1:$D$108,3,0)</f>
        <v>0</v>
      </c>
      <c r="C16">
        <f>VLOOKUP(C3,PartA!$B$1:$D$108,3,0)</f>
        <v>0</v>
      </c>
      <c r="D16">
        <f>VLOOKUP(D3,PartA!$B$1:$D$108,3,0)</f>
        <v>0</v>
      </c>
      <c r="E16">
        <f>VLOOKUP(E3,PartA!$B$1:$D$108,3,0)</f>
        <v>0</v>
      </c>
      <c r="F16">
        <f>VLOOKUP(F3,PartA!$B$1:$D$108,3,0)</f>
        <v>0</v>
      </c>
      <c r="G16">
        <f>VLOOKUP(G3,PartA!$B$1:$D$108,3,0)</f>
        <v>10</v>
      </c>
      <c r="H16">
        <f>VLOOKUP(H3,PartA!$B$1:$D$108,3,0)</f>
        <v>10</v>
      </c>
      <c r="I16">
        <f>VLOOKUP(I3,PartA!$B$1:$D$108,3,0)</f>
        <v>0</v>
      </c>
      <c r="J16">
        <f>VLOOKUP(J3,PartA!$B$1:$D$108,3,0)</f>
        <v>0</v>
      </c>
    </row>
    <row r="17" spans="2:10" x14ac:dyDescent="0.3">
      <c r="B17">
        <f>VLOOKUP(B4,PartA!$B$1:$D$108,3,0)</f>
        <v>5</v>
      </c>
      <c r="C17">
        <f>VLOOKUP(C4,PartA!$B$1:$D$108,3,0)</f>
        <v>10</v>
      </c>
      <c r="D17">
        <f>VLOOKUP(D4,PartA!$B$1:$D$108,3,0)</f>
        <v>10</v>
      </c>
      <c r="E17">
        <f>VLOOKUP(E4,PartA!$B$1:$D$108,3,0)</f>
        <v>5</v>
      </c>
      <c r="F17">
        <f>VLOOKUP(F4,PartA!$B$1:$D$108,3,0)</f>
        <v>10</v>
      </c>
      <c r="G17">
        <f>VLOOKUP(G4,PartA!$B$1:$D$108,3,0)</f>
        <v>10</v>
      </c>
      <c r="H17">
        <f>VLOOKUP(H4,PartA!$B$1:$D$108,3,0)</f>
        <v>10</v>
      </c>
      <c r="I17">
        <f>VLOOKUP(I4,PartA!$B$1:$D$108,3,0)</f>
        <v>5</v>
      </c>
      <c r="J17">
        <f>VLOOKUP(J4,PartA!$B$1:$D$108,3,0)</f>
        <v>5</v>
      </c>
    </row>
    <row r="18" spans="2:10" x14ac:dyDescent="0.3">
      <c r="B18">
        <f>VLOOKUP(B5,PartA!$B$1:$D$108,3,0)</f>
        <v>10</v>
      </c>
      <c r="C18">
        <f>VLOOKUP(C5,PartA!$B$1:$D$108,3,0)</f>
        <v>0</v>
      </c>
      <c r="D18">
        <f>VLOOKUP(D5,PartA!$B$1:$D$108,3,0)</f>
        <v>10</v>
      </c>
      <c r="E18">
        <f>VLOOKUP(E5,PartA!$B$1:$D$108,3,0)</f>
        <v>10</v>
      </c>
      <c r="F18">
        <f>VLOOKUP(F5,PartA!$B$1:$D$108,3,0)</f>
        <v>5</v>
      </c>
      <c r="G18">
        <f>VLOOKUP(G5,PartA!$B$1:$D$108,3,0)</f>
        <v>0</v>
      </c>
      <c r="H18">
        <f>VLOOKUP(H5,PartA!$B$1:$D$108,3,0)</f>
        <v>10</v>
      </c>
      <c r="I18">
        <f>VLOOKUP(I5,PartA!$B$1:$D$108,3,0)</f>
        <v>0</v>
      </c>
      <c r="J18">
        <f>VLOOKUP(J5,PartA!$B$1:$D$108,3,0)</f>
        <v>0</v>
      </c>
    </row>
    <row r="19" spans="2:10" x14ac:dyDescent="0.3">
      <c r="B19">
        <f>VLOOKUP(B6,PartA!$B$1:$D$108,3,0)</f>
        <v>10</v>
      </c>
      <c r="C19">
        <f>VLOOKUP(C6,PartA!$B$1:$D$108,3,0)</f>
        <v>0</v>
      </c>
      <c r="D19">
        <f>VLOOKUP(D6,PartA!$B$1:$D$108,3,0)</f>
        <v>10</v>
      </c>
      <c r="E19">
        <f>VLOOKUP(E6,PartA!$B$1:$D$108,3,0)</f>
        <v>0</v>
      </c>
      <c r="F19">
        <f>VLOOKUP(F6,PartA!$B$1:$D$108,3,0)</f>
        <v>0</v>
      </c>
      <c r="G19">
        <f>VLOOKUP(G6,PartA!$B$1:$D$108,3,0)</f>
        <v>10</v>
      </c>
      <c r="H19">
        <f>VLOOKUP(H6,PartA!$B$1:$D$108,3,0)</f>
        <v>10</v>
      </c>
      <c r="I19">
        <f>VLOOKUP(I6,PartA!$B$1:$D$108,3,0)</f>
        <v>0</v>
      </c>
      <c r="J19">
        <f>VLOOKUP(J6,PartA!$B$1:$D$108,3,0)</f>
        <v>0</v>
      </c>
    </row>
    <row r="20" spans="2:10" x14ac:dyDescent="0.3">
      <c r="B20">
        <f>VLOOKUP(B7,PartA!$B$1:$D$108,3,0)</f>
        <v>0</v>
      </c>
      <c r="C20">
        <f>VLOOKUP(C7,PartA!$B$1:$D$108,3,0)</f>
        <v>0</v>
      </c>
      <c r="D20">
        <f>VLOOKUP(D7,PartA!$B$1:$D$108,3,0)</f>
        <v>10</v>
      </c>
      <c r="E20">
        <f>VLOOKUP(E7,PartA!$B$1:$D$108,3,0)</f>
        <v>0</v>
      </c>
      <c r="F20">
        <f>VLOOKUP(F7,PartA!$B$1:$D$108,3,0)</f>
        <v>0</v>
      </c>
      <c r="G20">
        <f>VLOOKUP(G7,PartA!$B$1:$D$108,3,0)</f>
        <v>0</v>
      </c>
      <c r="H20">
        <f>VLOOKUP(H7,PartA!$B$1:$D$108,3,0)</f>
        <v>0</v>
      </c>
      <c r="I20">
        <f>VLOOKUP(I7,PartA!$B$1:$D$108,3,0)</f>
        <v>0</v>
      </c>
      <c r="J20">
        <f>VLOOKUP(J7,PartA!$B$1:$D$108,3,0)</f>
        <v>0</v>
      </c>
    </row>
    <row r="21" spans="2:10" x14ac:dyDescent="0.3">
      <c r="B21">
        <f>VLOOKUP(B8,PartA!$B$1:$D$108,3,0)</f>
        <v>0</v>
      </c>
      <c r="C21">
        <f>VLOOKUP(C8,PartA!$B$1:$D$108,3,0)</f>
        <v>0</v>
      </c>
      <c r="D21">
        <f>VLOOKUP(D8,PartA!$B$1:$D$108,3,0)</f>
        <v>0</v>
      </c>
      <c r="E21">
        <f>VLOOKUP(E8,PartA!$B$1:$D$108,3,0)</f>
        <v>0</v>
      </c>
      <c r="F21">
        <f>VLOOKUP(F8,PartA!$B$1:$D$108,3,0)</f>
        <v>0</v>
      </c>
      <c r="G21">
        <f>VLOOKUP(G8,PartA!$B$1:$D$108,3,0)</f>
        <v>10</v>
      </c>
      <c r="H21">
        <f>VLOOKUP(H8,PartA!$B$1:$D$108,3,0)</f>
        <v>10</v>
      </c>
      <c r="I21">
        <f>VLOOKUP(I8,PartA!$B$1:$D$108,3,0)</f>
        <v>0</v>
      </c>
      <c r="J21">
        <f>VLOOKUP(J8,PartA!$B$1:$D$108,3,0)</f>
        <v>0</v>
      </c>
    </row>
    <row r="22" spans="2:10" x14ac:dyDescent="0.3">
      <c r="B22">
        <f>VLOOKUP(B9,PartA!$B$1:$D$108,3,0)</f>
        <v>0</v>
      </c>
      <c r="C22">
        <f>VLOOKUP(C9,PartA!$B$1:$D$108,3,0)</f>
        <v>0</v>
      </c>
      <c r="D22">
        <f>VLOOKUP(D9,PartA!$B$1:$D$108,3,0)</f>
        <v>10</v>
      </c>
      <c r="E22">
        <f>VLOOKUP(E9,PartA!$B$1:$D$108,3,0)</f>
        <v>0</v>
      </c>
      <c r="F22">
        <f>VLOOKUP(F9,PartA!$B$1:$D$108,3,0)</f>
        <v>0</v>
      </c>
      <c r="G22">
        <f>VLOOKUP(G9,PartA!$B$1:$D$108,3,0)</f>
        <v>10</v>
      </c>
      <c r="H22">
        <f>VLOOKUP(H9,PartA!$B$1:$D$108,3,0)</f>
        <v>10</v>
      </c>
      <c r="I22">
        <f>VLOOKUP(I9,PartA!$B$1:$D$108,3,0)</f>
        <v>10</v>
      </c>
      <c r="J22">
        <f>VLOOKUP(J9,PartA!$B$1:$D$108,3,0)</f>
        <v>0</v>
      </c>
    </row>
    <row r="23" spans="2:10" x14ac:dyDescent="0.3">
      <c r="B23">
        <f>VLOOKUP(B10,PartA!$B$1:$D$108,3,0)</f>
        <v>0</v>
      </c>
      <c r="C23">
        <f>VLOOKUP(C10,PartA!$B$1:$D$108,3,0)</f>
        <v>0</v>
      </c>
      <c r="D23">
        <f>VLOOKUP(D10,PartA!$B$1:$D$108,3,0)</f>
        <v>0</v>
      </c>
      <c r="E23">
        <f>VLOOKUP(E10,PartA!$B$1:$D$108,3,0)</f>
        <v>0</v>
      </c>
      <c r="F23">
        <f>VLOOKUP(F10,PartA!$B$1:$D$108,3,0)</f>
        <v>0</v>
      </c>
      <c r="G23">
        <f>VLOOKUP(G10,PartA!$B$1:$D$108,3,0)</f>
        <v>10</v>
      </c>
      <c r="H23">
        <f>VLOOKUP(H10,PartA!$B$1:$D$108,3,0)</f>
        <v>10</v>
      </c>
      <c r="I23">
        <f>VLOOKUP(I10,PartA!$B$1:$D$108,3,0)</f>
        <v>0</v>
      </c>
      <c r="J23">
        <f>VLOOKUP(J10,PartA!$B$1:$D$108,3,0)</f>
        <v>0</v>
      </c>
    </row>
    <row r="24" spans="2:10" x14ac:dyDescent="0.3">
      <c r="B24">
        <f>VLOOKUP(B11,PartA!$B$1:$D$108,3,0)</f>
        <v>0</v>
      </c>
      <c r="C24">
        <f>VLOOKUP(C11,PartA!$B$1:$D$108,3,0)</f>
        <v>0</v>
      </c>
      <c r="D24">
        <f>VLOOKUP(D11,PartA!$B$1:$D$108,3,0)</f>
        <v>0</v>
      </c>
      <c r="E24">
        <f>VLOOKUP(E11,PartA!$B$1:$D$108,3,0)</f>
        <v>0</v>
      </c>
      <c r="F24">
        <f>VLOOKUP(F11,PartA!$B$1:$D$108,3,0)</f>
        <v>5</v>
      </c>
      <c r="G24">
        <f>VLOOKUP(G11,PartA!$B$1:$D$108,3,0)</f>
        <v>5</v>
      </c>
      <c r="H24">
        <f>VLOOKUP(H11,PartA!$B$1:$D$108,3,0)</f>
        <v>10</v>
      </c>
      <c r="I24">
        <f>VLOOKUP(I11,PartA!$B$1:$D$108,3,0)</f>
        <v>0</v>
      </c>
      <c r="J24">
        <f>VLOOKUP(J11,PartA!$B$1:$D$108,3,0)</f>
        <v>10</v>
      </c>
    </row>
    <row r="25" spans="2:10" x14ac:dyDescent="0.3">
      <c r="B25">
        <f>VLOOKUP(B12,PartA!$B$1:$D$108,3,0)</f>
        <v>0</v>
      </c>
      <c r="C25">
        <f>VLOOKUP(C12,PartA!$B$1:$D$108,3,0)</f>
        <v>10</v>
      </c>
      <c r="D25">
        <f>VLOOKUP(D12,PartA!$B$1:$D$108,3,0)</f>
        <v>10</v>
      </c>
      <c r="E25">
        <f>VLOOKUP(E12,PartA!$B$1:$D$108,3,0)</f>
        <v>0</v>
      </c>
      <c r="F25">
        <f>VLOOKUP(F12,PartA!$B$1:$D$108,3,0)</f>
        <v>0</v>
      </c>
      <c r="G25">
        <f>VLOOKUP(G12,PartA!$B$1:$D$108,3,0)</f>
        <v>10</v>
      </c>
      <c r="H25">
        <f>VLOOKUP(H12,PartA!$B$1:$D$108,3,0)</f>
        <v>10</v>
      </c>
      <c r="I25">
        <f>VLOOKUP(I12,PartA!$B$1:$D$108,3,0)</f>
        <v>0</v>
      </c>
      <c r="J25">
        <f>VLOOKUP(J12,PartA!$B$1:$D$108,3,0)</f>
        <v>0</v>
      </c>
    </row>
    <row r="26" spans="2:10" x14ac:dyDescent="0.3">
      <c r="B26">
        <f>SUM(B16:B25)</f>
        <v>25</v>
      </c>
      <c r="C26">
        <f t="shared" ref="C26:J26" si="0">SUM(C16:C25)</f>
        <v>20</v>
      </c>
      <c r="D26">
        <f t="shared" si="0"/>
        <v>60</v>
      </c>
      <c r="E26">
        <f t="shared" si="0"/>
        <v>15</v>
      </c>
      <c r="F26">
        <f t="shared" si="0"/>
        <v>20</v>
      </c>
      <c r="G26">
        <f t="shared" si="0"/>
        <v>75</v>
      </c>
      <c r="H26">
        <f t="shared" si="0"/>
        <v>90</v>
      </c>
      <c r="I26">
        <f t="shared" si="0"/>
        <v>15</v>
      </c>
      <c r="J26">
        <f t="shared" si="0"/>
        <v>15</v>
      </c>
    </row>
    <row r="28" spans="2:10" x14ac:dyDescent="0.3">
      <c r="B28">
        <f>B26/10</f>
        <v>2.5</v>
      </c>
      <c r="C28">
        <f t="shared" ref="C28:J28" si="1">C26/10</f>
        <v>2</v>
      </c>
      <c r="D28">
        <f t="shared" si="1"/>
        <v>6</v>
      </c>
      <c r="E28">
        <f t="shared" si="1"/>
        <v>1.5</v>
      </c>
      <c r="F28">
        <f t="shared" si="1"/>
        <v>2</v>
      </c>
      <c r="G28">
        <f t="shared" si="1"/>
        <v>7.5</v>
      </c>
      <c r="H28">
        <f t="shared" si="1"/>
        <v>9</v>
      </c>
      <c r="I28">
        <f t="shared" si="1"/>
        <v>1.5</v>
      </c>
      <c r="J28">
        <f t="shared" si="1"/>
        <v>1.5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7E484-1CA4-4E9E-94FB-BB95614C04F9}">
  <dimension ref="A1:N38"/>
  <sheetViews>
    <sheetView workbookViewId="0">
      <selection activeCell="P14" sqref="P14"/>
    </sheetView>
  </sheetViews>
  <sheetFormatPr defaultRowHeight="14.4" x14ac:dyDescent="0.3"/>
  <cols>
    <col min="2" max="2" width="36" customWidth="1"/>
  </cols>
  <sheetData>
    <row r="1" spans="1:14" x14ac:dyDescent="0.3">
      <c r="B1" s="7" t="s">
        <v>262</v>
      </c>
      <c r="C1" s="7" t="s">
        <v>271</v>
      </c>
      <c r="D1" s="7" t="s">
        <v>272</v>
      </c>
      <c r="E1" s="7" t="s">
        <v>273</v>
      </c>
      <c r="F1" s="7" t="s">
        <v>274</v>
      </c>
      <c r="G1" s="7" t="s">
        <v>265</v>
      </c>
      <c r="I1" t="s">
        <v>262</v>
      </c>
      <c r="J1" t="s">
        <v>271</v>
      </c>
      <c r="K1" t="s">
        <v>272</v>
      </c>
      <c r="L1" t="s">
        <v>273</v>
      </c>
      <c r="M1" t="s">
        <v>274</v>
      </c>
      <c r="N1" t="s">
        <v>265</v>
      </c>
    </row>
    <row r="2" spans="1:14" x14ac:dyDescent="0.3">
      <c r="A2" s="65" t="s">
        <v>275</v>
      </c>
      <c r="B2" s="29" t="s">
        <v>104</v>
      </c>
      <c r="C2" s="29" t="s">
        <v>102</v>
      </c>
      <c r="D2" s="29" t="s">
        <v>100</v>
      </c>
      <c r="E2" s="29" t="s">
        <v>105</v>
      </c>
      <c r="F2" s="29" t="s">
        <v>107</v>
      </c>
      <c r="G2" s="29" t="s">
        <v>98</v>
      </c>
      <c r="I2">
        <f>VLOOKUP(B2,PartA!$B:$D,3,0)</f>
        <v>10</v>
      </c>
      <c r="J2">
        <f>VLOOKUP(C2,PartA!$B:$D,3,0)</f>
        <v>10</v>
      </c>
      <c r="K2">
        <f>VLOOKUP(D2,PartA!$B:$D,3,0)</f>
        <v>10</v>
      </c>
      <c r="L2">
        <f>VLOOKUP(E2,PartA!$B:$D,3,0)</f>
        <v>0</v>
      </c>
      <c r="M2">
        <f>VLOOKUP(F2,PartA!$B:$D,3,0)</f>
        <v>10</v>
      </c>
      <c r="N2">
        <f>VLOOKUP(G2,PartA!$B:$D,3,0)</f>
        <v>10</v>
      </c>
    </row>
    <row r="3" spans="1:14" x14ac:dyDescent="0.3">
      <c r="A3" s="65"/>
      <c r="B3" s="29" t="s">
        <v>112</v>
      </c>
      <c r="C3" s="29" t="s">
        <v>103</v>
      </c>
      <c r="D3" s="29" t="s">
        <v>101</v>
      </c>
      <c r="E3" s="29" t="s">
        <v>115</v>
      </c>
      <c r="F3" s="29" t="s">
        <v>120</v>
      </c>
      <c r="G3" s="29" t="s">
        <v>99</v>
      </c>
      <c r="I3">
        <f>VLOOKUP(B3,PartA!$B:$D,3,0)</f>
        <v>10</v>
      </c>
      <c r="J3">
        <f>VLOOKUP(C3,PartA!$B:$D,3,0)</f>
        <v>10</v>
      </c>
      <c r="K3">
        <f>VLOOKUP(D3,PartA!$B:$D,3,0)</f>
        <v>5</v>
      </c>
      <c r="L3">
        <f>VLOOKUP(E3,PartA!$B:$D,3,0)</f>
        <v>10</v>
      </c>
      <c r="M3">
        <f>VLOOKUP(F3,PartA!$B:$D,3,0)</f>
        <v>10</v>
      </c>
      <c r="N3">
        <f>VLOOKUP(G3,PartA!$B:$D,3,0)</f>
        <v>10</v>
      </c>
    </row>
    <row r="4" spans="1:14" x14ac:dyDescent="0.3">
      <c r="A4" s="65"/>
      <c r="B4" s="29" t="s">
        <v>116</v>
      </c>
      <c r="C4" s="29" t="s">
        <v>106</v>
      </c>
      <c r="D4" s="29" t="s">
        <v>111</v>
      </c>
      <c r="E4" s="29" t="s">
        <v>118</v>
      </c>
      <c r="F4" s="29" t="s">
        <v>121</v>
      </c>
      <c r="G4" s="29" t="s">
        <v>108</v>
      </c>
      <c r="I4">
        <f>VLOOKUP(B4,PartA!$B:$D,3,0)</f>
        <v>10</v>
      </c>
      <c r="J4">
        <f>VLOOKUP(C4,PartA!$B:$D,3,0)</f>
        <v>0</v>
      </c>
      <c r="K4">
        <f>VLOOKUP(D4,PartA!$B:$D,3,0)</f>
        <v>10</v>
      </c>
      <c r="L4">
        <f>VLOOKUP(E4,PartA!$B:$D,3,0)</f>
        <v>10</v>
      </c>
      <c r="M4">
        <f>VLOOKUP(F4,PartA!$B:$D,3,0)</f>
        <v>10</v>
      </c>
      <c r="N4">
        <f>VLOOKUP(G4,PartA!$B:$D,3,0)</f>
        <v>10</v>
      </c>
    </row>
    <row r="5" spans="1:14" x14ac:dyDescent="0.3">
      <c r="A5" s="65"/>
      <c r="B5" s="29" t="s">
        <v>125</v>
      </c>
      <c r="C5" s="29" t="s">
        <v>110</v>
      </c>
      <c r="D5" s="29" t="s">
        <v>113</v>
      </c>
      <c r="E5" s="29" t="s">
        <v>124</v>
      </c>
      <c r="F5" s="29" t="s">
        <v>123</v>
      </c>
      <c r="G5" s="29" t="s">
        <v>109</v>
      </c>
      <c r="I5">
        <f>VLOOKUP(B5,PartA!$B:$D,3,0)</f>
        <v>10</v>
      </c>
      <c r="J5">
        <f>VLOOKUP(C5,PartA!$B:$D,3,0)</f>
        <v>10</v>
      </c>
      <c r="K5">
        <f>VLOOKUP(D5,PartA!$B:$D,3,0)</f>
        <v>10</v>
      </c>
      <c r="L5">
        <f>VLOOKUP(E5,PartA!$B:$D,3,0)</f>
        <v>10</v>
      </c>
      <c r="M5">
        <f>VLOOKUP(F5,PartA!$B:$D,3,0)</f>
        <v>10</v>
      </c>
      <c r="N5">
        <f>VLOOKUP(G5,PartA!$B:$D,3,0)</f>
        <v>10</v>
      </c>
    </row>
    <row r="6" spans="1:14" x14ac:dyDescent="0.3">
      <c r="A6" s="65"/>
      <c r="B6" s="29" t="s">
        <v>131</v>
      </c>
      <c r="C6" s="29" t="s">
        <v>117</v>
      </c>
      <c r="D6" s="29" t="s">
        <v>128</v>
      </c>
      <c r="E6" s="29" t="s">
        <v>126</v>
      </c>
      <c r="F6" s="29" t="s">
        <v>129</v>
      </c>
      <c r="G6" s="29" t="s">
        <v>114</v>
      </c>
      <c r="I6">
        <f>VLOOKUP(B6,PartA!$B:$D,3,0)</f>
        <v>0</v>
      </c>
      <c r="J6">
        <f>VLOOKUP(C6,PartA!$B:$D,3,0)</f>
        <v>10</v>
      </c>
      <c r="K6">
        <f>VLOOKUP(D6,PartA!$B:$D,3,0)</f>
        <v>10</v>
      </c>
      <c r="L6">
        <f>VLOOKUP(E6,PartA!$B:$D,3,0)</f>
        <v>10</v>
      </c>
      <c r="M6">
        <f>VLOOKUP(F6,PartA!$B:$D,3,0)</f>
        <v>10</v>
      </c>
      <c r="N6">
        <f>VLOOKUP(G6,PartA!$B:$D,3,0)</f>
        <v>10</v>
      </c>
    </row>
    <row r="7" spans="1:14" x14ac:dyDescent="0.3">
      <c r="A7" s="65"/>
      <c r="B7" s="29" t="s">
        <v>140</v>
      </c>
      <c r="C7" s="29" t="s">
        <v>130</v>
      </c>
      <c r="D7" s="29" t="s">
        <v>139</v>
      </c>
      <c r="E7" s="29" t="s">
        <v>127</v>
      </c>
      <c r="F7" s="29" t="s">
        <v>132</v>
      </c>
      <c r="G7" s="29" t="s">
        <v>119</v>
      </c>
      <c r="I7">
        <f>VLOOKUP(B7,PartA!$B:$D,3,0)</f>
        <v>10</v>
      </c>
      <c r="J7">
        <f>VLOOKUP(C7,PartA!$B:$D,3,0)</f>
        <v>10</v>
      </c>
      <c r="K7">
        <f>VLOOKUP(D7,PartA!$B:$D,3,0)</f>
        <v>10</v>
      </c>
      <c r="L7">
        <f>VLOOKUP(E7,PartA!$B:$D,3,0)</f>
        <v>10</v>
      </c>
      <c r="M7">
        <f>VLOOKUP(F7,PartA!$B:$D,3,0)</f>
        <v>10</v>
      </c>
      <c r="N7">
        <f>VLOOKUP(G7,PartA!$B:$D,3,0)</f>
        <v>10</v>
      </c>
    </row>
    <row r="8" spans="1:14" x14ac:dyDescent="0.3">
      <c r="A8" s="65"/>
      <c r="B8" s="29" t="s">
        <v>143</v>
      </c>
      <c r="C8" s="29" t="s">
        <v>136</v>
      </c>
      <c r="D8" s="29" t="s">
        <v>144</v>
      </c>
      <c r="E8" s="29" t="s">
        <v>135</v>
      </c>
      <c r="F8" s="29" t="s">
        <v>134</v>
      </c>
      <c r="G8" s="29" t="s">
        <v>146</v>
      </c>
      <c r="I8">
        <f>VLOOKUP(B8,PartA!$B:$D,3,0)</f>
        <v>0</v>
      </c>
      <c r="J8">
        <f>VLOOKUP(C8,PartA!$B:$D,3,0)</f>
        <v>10</v>
      </c>
      <c r="K8">
        <f>VLOOKUP(D8,PartA!$B:$D,3,0)</f>
        <v>10</v>
      </c>
      <c r="L8">
        <f>VLOOKUP(E8,PartA!$B:$D,3,0)</f>
        <v>10</v>
      </c>
      <c r="M8">
        <f>VLOOKUP(F8,PartA!$B:$D,3,0)</f>
        <v>0</v>
      </c>
      <c r="N8">
        <f>VLOOKUP(G8,PartA!$B:$D,3,0)</f>
        <v>0</v>
      </c>
    </row>
    <row r="9" spans="1:14" x14ac:dyDescent="0.3">
      <c r="A9" s="65"/>
      <c r="B9" s="29" t="s">
        <v>147</v>
      </c>
      <c r="C9" s="29" t="s">
        <v>141</v>
      </c>
      <c r="D9" s="29" t="s">
        <v>154</v>
      </c>
      <c r="E9" s="29" t="s">
        <v>150</v>
      </c>
      <c r="F9" s="29" t="s">
        <v>137</v>
      </c>
      <c r="G9" s="29" t="s">
        <v>133</v>
      </c>
      <c r="I9">
        <f>VLOOKUP(B9,PartA!$B:$D,3,0)</f>
        <v>10</v>
      </c>
      <c r="J9">
        <f>VLOOKUP(C9,PartA!$B:$D,3,0)</f>
        <v>0</v>
      </c>
      <c r="K9">
        <f>VLOOKUP(D9,PartA!$B:$D,3,0)</f>
        <v>0</v>
      </c>
      <c r="L9">
        <f>VLOOKUP(E9,PartA!$B:$D,3,0)</f>
        <v>0</v>
      </c>
      <c r="M9">
        <f>VLOOKUP(F9,PartA!$B:$D,3,0)</f>
        <v>10</v>
      </c>
      <c r="N9">
        <f>VLOOKUP(G9,PartA!$B:$D,3,0)</f>
        <v>0</v>
      </c>
    </row>
    <row r="10" spans="1:14" x14ac:dyDescent="0.3">
      <c r="A10" s="65"/>
      <c r="B10" s="29" t="s">
        <v>149</v>
      </c>
      <c r="C10" s="29" t="s">
        <v>145</v>
      </c>
      <c r="D10" s="29" t="s">
        <v>158</v>
      </c>
      <c r="E10" s="29" t="s">
        <v>153</v>
      </c>
      <c r="F10" s="29" t="s">
        <v>138</v>
      </c>
      <c r="G10" s="29" t="s">
        <v>142</v>
      </c>
      <c r="I10">
        <f>VLOOKUP(B10,PartA!$B:$D,3,0)</f>
        <v>0</v>
      </c>
      <c r="J10">
        <f>VLOOKUP(C10,PartA!$B:$D,3,0)</f>
        <v>0</v>
      </c>
      <c r="K10">
        <f>VLOOKUP(D10,PartA!$B:$D,3,0)</f>
        <v>10</v>
      </c>
      <c r="L10">
        <f>VLOOKUP(E10,PartA!$B:$D,3,0)</f>
        <v>10</v>
      </c>
      <c r="M10">
        <f>VLOOKUP(F10,PartA!$B:$D,3,0)</f>
        <v>10</v>
      </c>
      <c r="N10">
        <f>VLOOKUP(G10,PartA!$B:$D,3,0)</f>
        <v>0</v>
      </c>
    </row>
    <row r="11" spans="1:14" x14ac:dyDescent="0.3">
      <c r="A11" s="65"/>
      <c r="B11" s="29" t="s">
        <v>159</v>
      </c>
      <c r="C11" s="29" t="s">
        <v>156</v>
      </c>
      <c r="D11" s="29" t="s">
        <v>161</v>
      </c>
      <c r="E11" s="29" t="s">
        <v>155</v>
      </c>
      <c r="F11" s="29" t="s">
        <v>148</v>
      </c>
      <c r="G11" s="29" t="s">
        <v>146</v>
      </c>
      <c r="I11">
        <f>VLOOKUP(B11,PartA!$B:$D,3,0)</f>
        <v>10</v>
      </c>
      <c r="J11">
        <f>VLOOKUP(C11,PartA!$B:$D,3,0)</f>
        <v>10</v>
      </c>
      <c r="K11">
        <f>VLOOKUP(D11,PartA!$B:$D,3,0)</f>
        <v>10</v>
      </c>
      <c r="L11">
        <f>VLOOKUP(E11,PartA!$B:$D,3,0)</f>
        <v>0</v>
      </c>
      <c r="M11">
        <f>VLOOKUP(F11,PartA!$B:$D,3,0)</f>
        <v>10</v>
      </c>
      <c r="N11">
        <f>VLOOKUP(G11,PartA!$B:$D,3,0)</f>
        <v>0</v>
      </c>
    </row>
    <row r="12" spans="1:14" x14ac:dyDescent="0.3">
      <c r="A12" s="65"/>
      <c r="B12" s="29" t="s">
        <v>160</v>
      </c>
      <c r="C12" s="29" t="s">
        <v>163</v>
      </c>
      <c r="D12" s="29" t="s">
        <v>162</v>
      </c>
      <c r="E12" s="29" t="s">
        <v>157</v>
      </c>
      <c r="F12" s="29" t="s">
        <v>166</v>
      </c>
      <c r="G12" s="29" t="s">
        <v>151</v>
      </c>
      <c r="I12">
        <f>VLOOKUP(B12,PartA!$B:$D,3,0)</f>
        <v>0</v>
      </c>
      <c r="J12">
        <f>VLOOKUP(C12,PartA!$B:$D,3,0)</f>
        <v>0</v>
      </c>
      <c r="K12">
        <f>VLOOKUP(D12,PartA!$B:$D,3,0)</f>
        <v>0</v>
      </c>
      <c r="L12">
        <f>VLOOKUP(E12,PartA!$B:$D,3,0)</f>
        <v>0</v>
      </c>
      <c r="M12">
        <f>VLOOKUP(F12,PartA!$B:$D,3,0)</f>
        <v>10</v>
      </c>
      <c r="N12">
        <f>VLOOKUP(G12,PartA!$B:$D,3,0)</f>
        <v>0</v>
      </c>
    </row>
    <row r="13" spans="1:14" x14ac:dyDescent="0.3">
      <c r="A13" s="65"/>
      <c r="B13" s="29" t="s">
        <v>176</v>
      </c>
      <c r="C13" s="29" t="s">
        <v>170</v>
      </c>
      <c r="D13" s="29" t="s">
        <v>171</v>
      </c>
      <c r="E13" s="29" t="s">
        <v>164</v>
      </c>
      <c r="F13" s="29" t="s">
        <v>167</v>
      </c>
      <c r="G13" s="29" t="s">
        <v>152</v>
      </c>
      <c r="I13">
        <f>VLOOKUP(B13,PartA!$B:$D,3,0)</f>
        <v>0</v>
      </c>
      <c r="J13">
        <f>VLOOKUP(C13,PartA!$B:$D,3,0)</f>
        <v>0</v>
      </c>
      <c r="K13">
        <f>VLOOKUP(D13,PartA!$B:$D,3,0)</f>
        <v>0</v>
      </c>
      <c r="L13">
        <f>VLOOKUP(E13,PartA!$B:$D,3,0)</f>
        <v>10</v>
      </c>
      <c r="M13">
        <f>VLOOKUP(F13,PartA!$B:$D,3,0)</f>
        <v>10</v>
      </c>
      <c r="N13">
        <f>VLOOKUP(G13,PartA!$B:$D,3,0)</f>
        <v>10</v>
      </c>
    </row>
    <row r="14" spans="1:14" x14ac:dyDescent="0.3">
      <c r="A14" s="65"/>
      <c r="B14" s="29" t="s">
        <v>180</v>
      </c>
      <c r="C14" s="29" t="s">
        <v>173</v>
      </c>
      <c r="D14" s="29" t="s">
        <v>184</v>
      </c>
      <c r="E14" s="29" t="s">
        <v>165</v>
      </c>
      <c r="F14" s="29" t="s">
        <v>172</v>
      </c>
      <c r="G14" s="29" t="s">
        <v>177</v>
      </c>
      <c r="I14">
        <f>VLOOKUP(B14,PartA!$B:$D,3,0)</f>
        <v>10</v>
      </c>
      <c r="J14">
        <f>VLOOKUP(C14,PartA!$B:$D,3,0)</f>
        <v>10</v>
      </c>
      <c r="K14">
        <f>VLOOKUP(D14,PartA!$B:$D,3,0)</f>
        <v>10</v>
      </c>
      <c r="L14">
        <f>VLOOKUP(E14,PartA!$B:$D,3,0)</f>
        <v>10</v>
      </c>
      <c r="M14">
        <f>VLOOKUP(F14,PartA!$B:$D,3,0)</f>
        <v>10</v>
      </c>
      <c r="N14">
        <f>VLOOKUP(G14,PartA!$B:$D,3,0)</f>
        <v>0</v>
      </c>
    </row>
    <row r="15" spans="1:14" x14ac:dyDescent="0.3">
      <c r="A15" s="65"/>
      <c r="B15" s="29" t="s">
        <v>181</v>
      </c>
      <c r="C15" s="29" t="s">
        <v>178</v>
      </c>
      <c r="D15" s="29" t="s">
        <v>185</v>
      </c>
      <c r="E15" s="29" t="s">
        <v>168</v>
      </c>
      <c r="F15" s="29" t="s">
        <v>179</v>
      </c>
      <c r="G15" s="29" t="s">
        <v>182</v>
      </c>
      <c r="I15">
        <f>VLOOKUP(B15,PartA!$B:$D,3,0)</f>
        <v>10</v>
      </c>
      <c r="J15">
        <f>VLOOKUP(C15,PartA!$B:$D,3,0)</f>
        <v>10</v>
      </c>
      <c r="K15">
        <f>VLOOKUP(D15,PartA!$B:$D,3,0)</f>
        <v>10</v>
      </c>
      <c r="L15">
        <f>VLOOKUP(E15,PartA!$B:$D,3,0)</f>
        <v>10</v>
      </c>
      <c r="M15">
        <f>VLOOKUP(F15,PartA!$B:$D,3,0)</f>
        <v>5</v>
      </c>
      <c r="N15">
        <f>VLOOKUP(G15,PartA!$B:$D,3,0)</f>
        <v>10</v>
      </c>
    </row>
    <row r="16" spans="1:14" x14ac:dyDescent="0.3">
      <c r="A16" s="65"/>
      <c r="B16" s="29" t="s">
        <v>190</v>
      </c>
      <c r="C16" s="29" t="s">
        <v>183</v>
      </c>
      <c r="D16" s="29" t="s">
        <v>187</v>
      </c>
      <c r="E16" s="29" t="s">
        <v>169</v>
      </c>
      <c r="F16" s="29" t="s">
        <v>188</v>
      </c>
      <c r="G16" s="29" t="s">
        <v>192</v>
      </c>
      <c r="I16">
        <f>VLOOKUP(B16,PartA!$B:$D,3,0)</f>
        <v>10</v>
      </c>
      <c r="J16">
        <f>VLOOKUP(C16,PartA!$B:$D,3,0)</f>
        <v>0</v>
      </c>
      <c r="K16">
        <f>VLOOKUP(D16,PartA!$B:$D,3,0)</f>
        <v>10</v>
      </c>
      <c r="L16">
        <f>VLOOKUP(E16,PartA!$B:$D,3,0)</f>
        <v>10</v>
      </c>
      <c r="M16">
        <f>VLOOKUP(F16,PartA!$B:$D,3,0)</f>
        <v>0</v>
      </c>
      <c r="N16">
        <f>VLOOKUP(G16,PartA!$B:$D,3,0)</f>
        <v>10</v>
      </c>
    </row>
    <row r="17" spans="1:14" x14ac:dyDescent="0.3">
      <c r="A17" s="65"/>
      <c r="B17" s="29" t="s">
        <v>195</v>
      </c>
      <c r="C17" s="29" t="s">
        <v>186</v>
      </c>
      <c r="D17" s="29" t="s">
        <v>193</v>
      </c>
      <c r="E17" s="29" t="s">
        <v>174</v>
      </c>
      <c r="F17" s="29" t="s">
        <v>189</v>
      </c>
      <c r="G17" s="29" t="s">
        <v>194</v>
      </c>
      <c r="I17">
        <f>VLOOKUP(B17,PartA!$B:$D,3,0)</f>
        <v>10</v>
      </c>
      <c r="J17">
        <f>VLOOKUP(C17,PartA!$B:$D,3,0)</f>
        <v>0</v>
      </c>
      <c r="K17">
        <f>VLOOKUP(D17,PartA!$B:$D,3,0)</f>
        <v>10</v>
      </c>
      <c r="L17">
        <f>VLOOKUP(E17,PartA!$B:$D,3,0)</f>
        <v>10</v>
      </c>
      <c r="M17">
        <f>VLOOKUP(F17,PartA!$B:$D,3,0)</f>
        <v>0</v>
      </c>
      <c r="N17">
        <f>VLOOKUP(G17,PartA!$B:$D,3,0)</f>
        <v>10</v>
      </c>
    </row>
    <row r="18" spans="1:14" x14ac:dyDescent="0.3">
      <c r="A18" s="65"/>
      <c r="B18" s="29" t="s">
        <v>198</v>
      </c>
      <c r="C18" s="29" t="s">
        <v>191</v>
      </c>
      <c r="D18" s="29" t="s">
        <v>197</v>
      </c>
      <c r="E18" s="29" t="s">
        <v>175</v>
      </c>
      <c r="F18" s="29" t="s">
        <v>199</v>
      </c>
      <c r="G18" s="29" t="s">
        <v>196</v>
      </c>
      <c r="I18">
        <f>VLOOKUP(B18,PartA!$B:$D,3,0)</f>
        <v>10</v>
      </c>
      <c r="J18">
        <f>VLOOKUP(C18,PartA!$B:$D,3,0)</f>
        <v>0</v>
      </c>
      <c r="K18">
        <f>VLOOKUP(D18,PartA!$B:$D,3,0)</f>
        <v>10</v>
      </c>
      <c r="L18">
        <f>VLOOKUP(E18,PartA!$B:$D,3,0)</f>
        <v>0</v>
      </c>
      <c r="M18">
        <f>VLOOKUP(F18,PartA!$B:$D,3,0)</f>
        <v>0</v>
      </c>
      <c r="N18">
        <f>VLOOKUP(G18,PartA!$B:$D,3,0)</f>
        <v>0</v>
      </c>
    </row>
    <row r="19" spans="1:14" x14ac:dyDescent="0.3">
      <c r="A19" s="65"/>
      <c r="B19" s="29" t="s">
        <v>210</v>
      </c>
      <c r="C19" s="29" t="s">
        <v>208</v>
      </c>
      <c r="D19" s="29" t="s">
        <v>206</v>
      </c>
      <c r="E19" s="29" t="s">
        <v>200</v>
      </c>
      <c r="F19" s="29" t="s">
        <v>202</v>
      </c>
      <c r="G19" s="29" t="s">
        <v>204</v>
      </c>
      <c r="I19">
        <f>VLOOKUP(B19,PartA!$B:$D,3,0)</f>
        <v>10</v>
      </c>
      <c r="J19">
        <f>VLOOKUP(C19,PartA!$B:$D,3,0)</f>
        <v>0</v>
      </c>
      <c r="K19">
        <f>VLOOKUP(D19,PartA!$B:$D,3,0)</f>
        <v>10</v>
      </c>
      <c r="L19">
        <f>VLOOKUP(E19,PartA!$B:$D,3,0)</f>
        <v>10</v>
      </c>
      <c r="M19">
        <f>VLOOKUP(F19,PartA!$B:$D,3,0)</f>
        <v>0</v>
      </c>
      <c r="N19">
        <f>VLOOKUP(G19,PartA!$B:$D,3,0)</f>
        <v>0</v>
      </c>
    </row>
    <row r="20" spans="1:14" x14ac:dyDescent="0.3">
      <c r="A20" s="65"/>
      <c r="B20" s="29" t="s">
        <v>211</v>
      </c>
      <c r="C20" s="29" t="s">
        <v>209</v>
      </c>
      <c r="D20" s="29" t="s">
        <v>207</v>
      </c>
      <c r="E20" s="29" t="s">
        <v>201</v>
      </c>
      <c r="F20" s="29" t="s">
        <v>203</v>
      </c>
      <c r="G20" s="29" t="s">
        <v>205</v>
      </c>
      <c r="I20">
        <f>VLOOKUP(B20,PartA!$B:$D,3,0)</f>
        <v>0</v>
      </c>
      <c r="J20">
        <f>VLOOKUP(C20,PartA!$B:$D,3,0)</f>
        <v>0</v>
      </c>
      <c r="K20">
        <f>VLOOKUP(D20,PartA!$B:$D,3,0)</f>
        <v>10</v>
      </c>
      <c r="L20">
        <f>VLOOKUP(E20,PartA!$B:$D,3,0)</f>
        <v>10</v>
      </c>
      <c r="M20">
        <f>VLOOKUP(F20,PartA!$B:$D,3,0)</f>
        <v>10</v>
      </c>
      <c r="N20">
        <f>VLOOKUP(G20,PartA!$B:$D,3,0)</f>
        <v>0</v>
      </c>
    </row>
    <row r="21" spans="1:14" x14ac:dyDescent="0.3">
      <c r="A21" s="65"/>
      <c r="B21" s="29" t="s">
        <v>222</v>
      </c>
      <c r="C21" s="29" t="s">
        <v>220</v>
      </c>
      <c r="D21" s="29" t="s">
        <v>218</v>
      </c>
      <c r="E21" s="29" t="s">
        <v>212</v>
      </c>
      <c r="F21" s="29" t="s">
        <v>214</v>
      </c>
      <c r="G21" s="29" t="s">
        <v>216</v>
      </c>
      <c r="I21">
        <f>VLOOKUP(B21,PartA!$B:$D,3,0)</f>
        <v>0</v>
      </c>
      <c r="J21">
        <f>VLOOKUP(C21,PartA!$B:$D,3,0)</f>
        <v>0</v>
      </c>
      <c r="K21">
        <f>VLOOKUP(D21,PartA!$B:$D,3,0)</f>
        <v>10</v>
      </c>
      <c r="L21">
        <f>VLOOKUP(E21,PartA!$B:$D,3,0)</f>
        <v>10</v>
      </c>
      <c r="M21">
        <f>VLOOKUP(F21,PartA!$B:$D,3,0)</f>
        <v>0</v>
      </c>
      <c r="N21">
        <f>VLOOKUP(G21,PartA!$B:$D,3,0)</f>
        <v>0</v>
      </c>
    </row>
    <row r="22" spans="1:14" x14ac:dyDescent="0.3">
      <c r="A22" s="65"/>
      <c r="B22" s="29" t="s">
        <v>223</v>
      </c>
      <c r="C22" s="29" t="s">
        <v>221</v>
      </c>
      <c r="D22" s="29" t="s">
        <v>219</v>
      </c>
      <c r="E22" s="29" t="s">
        <v>213</v>
      </c>
      <c r="F22" s="29" t="s">
        <v>215</v>
      </c>
      <c r="G22" s="29" t="s">
        <v>217</v>
      </c>
      <c r="I22">
        <f>VLOOKUP(B22,PartA!$B:$D,3,0)</f>
        <v>10</v>
      </c>
      <c r="J22">
        <f>VLOOKUP(C22,PartA!$B:$D,3,0)</f>
        <v>0</v>
      </c>
      <c r="K22">
        <f>VLOOKUP(D22,PartA!$B:$D,3,0)</f>
        <v>10</v>
      </c>
      <c r="L22">
        <f>VLOOKUP(E22,PartA!$B:$D,3,0)</f>
        <v>10</v>
      </c>
      <c r="M22">
        <f>VLOOKUP(F22,PartA!$B:$D,3,0)</f>
        <v>10</v>
      </c>
      <c r="N22">
        <f>VLOOKUP(G22,PartA!$B:$D,3,0)</f>
        <v>10</v>
      </c>
    </row>
    <row r="23" spans="1:14" x14ac:dyDescent="0.3">
      <c r="A23" s="65"/>
      <c r="B23" s="29" t="s">
        <v>234</v>
      </c>
      <c r="C23" s="29" t="s">
        <v>232</v>
      </c>
      <c r="D23" s="29" t="s">
        <v>230</v>
      </c>
      <c r="E23" s="29" t="s">
        <v>224</v>
      </c>
      <c r="F23" s="29" t="s">
        <v>226</v>
      </c>
      <c r="G23" s="29" t="s">
        <v>228</v>
      </c>
      <c r="I23">
        <f>VLOOKUP(B23,PartA!$B:$D,3,0)</f>
        <v>0</v>
      </c>
      <c r="J23">
        <f>VLOOKUP(C23,PartA!$B:$D,3,0)</f>
        <v>0</v>
      </c>
      <c r="K23">
        <f>VLOOKUP(D23,PartA!$B:$D,3,0)</f>
        <v>0</v>
      </c>
      <c r="L23">
        <f>VLOOKUP(E23,PartA!$B:$D,3,0)</f>
        <v>0</v>
      </c>
      <c r="M23">
        <f>VLOOKUP(F23,PartA!$B:$D,3,0)</f>
        <v>0</v>
      </c>
      <c r="N23">
        <f>VLOOKUP(G23,PartA!$B:$D,3,0)</f>
        <v>0</v>
      </c>
    </row>
    <row r="24" spans="1:14" x14ac:dyDescent="0.3">
      <c r="A24" s="65"/>
      <c r="B24" s="29" t="s">
        <v>235</v>
      </c>
      <c r="C24" s="29" t="s">
        <v>233</v>
      </c>
      <c r="D24" s="29" t="s">
        <v>231</v>
      </c>
      <c r="E24" s="29" t="s">
        <v>225</v>
      </c>
      <c r="F24" s="29" t="s">
        <v>227</v>
      </c>
      <c r="G24" s="29" t="s">
        <v>229</v>
      </c>
      <c r="I24">
        <f>VLOOKUP(B24,PartA!$B:$D,3,0)</f>
        <v>0</v>
      </c>
      <c r="J24">
        <f>VLOOKUP(C24,PartA!$B:$D,3,0)</f>
        <v>0</v>
      </c>
      <c r="K24">
        <f>VLOOKUP(D24,PartA!$B:$D,3,0)</f>
        <v>10</v>
      </c>
      <c r="L24">
        <f>VLOOKUP(E24,PartA!$B:$D,3,0)</f>
        <v>0</v>
      </c>
      <c r="M24">
        <f>VLOOKUP(F24,PartA!$B:$D,3,0)</f>
        <v>0</v>
      </c>
      <c r="N24">
        <f>VLOOKUP(G24,PartA!$B:$D,3,0)</f>
        <v>0</v>
      </c>
    </row>
    <row r="25" spans="1:14" x14ac:dyDescent="0.3">
      <c r="A25" s="65"/>
      <c r="B25" s="29" t="s">
        <v>246</v>
      </c>
      <c r="C25" s="29" t="s">
        <v>244</v>
      </c>
      <c r="D25" s="29" t="s">
        <v>242</v>
      </c>
      <c r="E25" s="29" t="s">
        <v>236</v>
      </c>
      <c r="F25" s="29" t="s">
        <v>238</v>
      </c>
      <c r="G25" s="29" t="s">
        <v>240</v>
      </c>
      <c r="I25">
        <f>VLOOKUP(B25,PartA!$B:$D,3,0)</f>
        <v>10</v>
      </c>
      <c r="J25">
        <f>VLOOKUP(C25,PartA!$B:$D,3,0)</f>
        <v>0</v>
      </c>
      <c r="K25">
        <f>VLOOKUP(D25,PartA!$B:$D,3,0)</f>
        <v>0</v>
      </c>
      <c r="L25">
        <f>VLOOKUP(E25,PartA!$B:$D,3,0)</f>
        <v>0</v>
      </c>
      <c r="M25">
        <f>VLOOKUP(F25,PartA!$B:$D,3,0)</f>
        <v>0</v>
      </c>
      <c r="N25">
        <f>VLOOKUP(G25,PartA!$B:$D,3,0)</f>
        <v>0</v>
      </c>
    </row>
    <row r="26" spans="1:14" x14ac:dyDescent="0.3">
      <c r="A26" s="66"/>
      <c r="B26" s="30" t="s">
        <v>247</v>
      </c>
      <c r="C26" s="30" t="s">
        <v>245</v>
      </c>
      <c r="D26" s="30" t="s">
        <v>243</v>
      </c>
      <c r="E26" s="30" t="s">
        <v>237</v>
      </c>
      <c r="F26" s="30" t="s">
        <v>239</v>
      </c>
      <c r="G26" s="30" t="s">
        <v>241</v>
      </c>
      <c r="I26">
        <f>VLOOKUP(B26,PartA!$B:$D,3,0)</f>
        <v>10</v>
      </c>
      <c r="J26">
        <f>VLOOKUP(C26,PartA!$B:$D,3,0)</f>
        <v>0</v>
      </c>
      <c r="K26">
        <f>VLOOKUP(D26,PartA!$B:$D,3,0)</f>
        <v>10</v>
      </c>
      <c r="L26">
        <f>VLOOKUP(E26,PartA!$B:$D,3,0)</f>
        <v>0</v>
      </c>
      <c r="M26">
        <f>VLOOKUP(F26,PartA!$B:$D,3,0)</f>
        <v>0</v>
      </c>
      <c r="N26">
        <f>VLOOKUP(G26,PartA!$B:$D,3,0)</f>
        <v>0</v>
      </c>
    </row>
    <row r="27" spans="1:14" x14ac:dyDescent="0.3">
      <c r="A27" s="29" t="s">
        <v>276</v>
      </c>
      <c r="B27" s="29" t="s">
        <v>277</v>
      </c>
      <c r="C27" s="29" t="s">
        <v>277</v>
      </c>
      <c r="D27" s="29" t="s">
        <v>277</v>
      </c>
      <c r="E27" s="29" t="s">
        <v>277</v>
      </c>
      <c r="F27" s="29" t="s">
        <v>277</v>
      </c>
      <c r="G27" s="29" t="s">
        <v>277</v>
      </c>
      <c r="I27">
        <f>SUM(I2:I26)</f>
        <v>160</v>
      </c>
      <c r="J27">
        <f t="shared" ref="J27:N27" si="0">SUM(J2:J26)</f>
        <v>90</v>
      </c>
      <c r="K27">
        <f t="shared" si="0"/>
        <v>195</v>
      </c>
      <c r="L27">
        <f t="shared" si="0"/>
        <v>160</v>
      </c>
      <c r="M27">
        <f t="shared" si="0"/>
        <v>145</v>
      </c>
      <c r="N27">
        <f t="shared" si="0"/>
        <v>110</v>
      </c>
    </row>
    <row r="28" spans="1:14" x14ac:dyDescent="0.3">
      <c r="I28" t="s">
        <v>262</v>
      </c>
      <c r="J28" t="s">
        <v>271</v>
      </c>
      <c r="K28" t="s">
        <v>272</v>
      </c>
      <c r="L28" t="s">
        <v>273</v>
      </c>
      <c r="M28" t="s">
        <v>274</v>
      </c>
      <c r="N28" t="s">
        <v>265</v>
      </c>
    </row>
    <row r="29" spans="1:14" x14ac:dyDescent="0.3">
      <c r="B29" s="31"/>
      <c r="C29" s="32">
        <v>1</v>
      </c>
      <c r="D29" s="32">
        <v>0.5</v>
      </c>
      <c r="E29" s="33">
        <v>1</v>
      </c>
      <c r="F29" s="33">
        <v>0.5</v>
      </c>
      <c r="H29" t="s">
        <v>278</v>
      </c>
    </row>
    <row r="30" spans="1:14" ht="21" x14ac:dyDescent="0.3">
      <c r="B30" s="31" t="s">
        <v>253</v>
      </c>
      <c r="C30" s="34" t="s">
        <v>262</v>
      </c>
      <c r="D30" s="34" t="s">
        <v>274</v>
      </c>
      <c r="E30">
        <f>HLOOKUP(C30,I$1:N$27,27,0)</f>
        <v>160</v>
      </c>
      <c r="F30">
        <f>HLOOKUP(D30,$I$1:$N$27,27,0)</f>
        <v>145</v>
      </c>
      <c r="G30">
        <f>E30*$E$29+$F$29*F30</f>
        <v>232.5</v>
      </c>
      <c r="H30" s="35">
        <f>G30/(15*2.5)</f>
        <v>6.2</v>
      </c>
      <c r="I30" s="36"/>
    </row>
    <row r="31" spans="1:14" ht="21" x14ac:dyDescent="0.3">
      <c r="B31" s="31" t="s">
        <v>254</v>
      </c>
      <c r="C31" s="34" t="s">
        <v>271</v>
      </c>
      <c r="D31" s="34" t="s">
        <v>262</v>
      </c>
      <c r="E31">
        <f t="shared" ref="E31:E38" si="1">HLOOKUP(C31,I$1:N$27,27,0)</f>
        <v>90</v>
      </c>
      <c r="F31">
        <f t="shared" ref="F31:F38" si="2">HLOOKUP(D31,$I$1:$N$27,27,0)</f>
        <v>160</v>
      </c>
      <c r="G31">
        <f t="shared" ref="G31:G38" si="3">E31*$E$29+$F$29*F31</f>
        <v>170</v>
      </c>
      <c r="H31" s="35">
        <f t="shared" ref="H31:H38" si="4">G31/(15*2.5)</f>
        <v>4.5333333333333332</v>
      </c>
      <c r="I31" s="36"/>
    </row>
    <row r="32" spans="1:14" ht="21" x14ac:dyDescent="0.3">
      <c r="B32" s="31" t="s">
        <v>255</v>
      </c>
      <c r="C32" s="34" t="s">
        <v>272</v>
      </c>
      <c r="D32" s="34" t="s">
        <v>271</v>
      </c>
      <c r="E32">
        <f t="shared" si="1"/>
        <v>195</v>
      </c>
      <c r="F32">
        <f t="shared" si="2"/>
        <v>90</v>
      </c>
      <c r="G32">
        <f t="shared" si="3"/>
        <v>240</v>
      </c>
      <c r="H32" s="35">
        <f t="shared" si="4"/>
        <v>6.4</v>
      </c>
      <c r="I32" s="36"/>
    </row>
    <row r="33" spans="2:9" ht="28.8" x14ac:dyDescent="0.3">
      <c r="B33" s="37" t="s">
        <v>266</v>
      </c>
      <c r="C33" s="34" t="s">
        <v>262</v>
      </c>
      <c r="D33" s="34" t="s">
        <v>271</v>
      </c>
      <c r="E33">
        <f t="shared" si="1"/>
        <v>160</v>
      </c>
      <c r="F33">
        <f t="shared" si="2"/>
        <v>90</v>
      </c>
      <c r="G33">
        <f t="shared" si="3"/>
        <v>205</v>
      </c>
      <c r="H33" s="35">
        <f t="shared" si="4"/>
        <v>5.4666666666666668</v>
      </c>
      <c r="I33" s="36"/>
    </row>
    <row r="34" spans="2:9" ht="21" x14ac:dyDescent="0.3">
      <c r="B34" s="31" t="s">
        <v>267</v>
      </c>
      <c r="C34" s="34" t="s">
        <v>272</v>
      </c>
      <c r="D34" s="34" t="s">
        <v>262</v>
      </c>
      <c r="E34">
        <f t="shared" si="1"/>
        <v>195</v>
      </c>
      <c r="F34">
        <f t="shared" si="2"/>
        <v>160</v>
      </c>
      <c r="G34">
        <f t="shared" si="3"/>
        <v>275</v>
      </c>
      <c r="H34" s="35">
        <f t="shared" si="4"/>
        <v>7.333333333333333</v>
      </c>
      <c r="I34" s="36"/>
    </row>
    <row r="35" spans="2:9" ht="21" x14ac:dyDescent="0.3">
      <c r="B35" s="31" t="s">
        <v>268</v>
      </c>
      <c r="C35" s="34" t="s">
        <v>273</v>
      </c>
      <c r="D35" s="34" t="s">
        <v>274</v>
      </c>
      <c r="E35">
        <f t="shared" si="1"/>
        <v>160</v>
      </c>
      <c r="F35">
        <f t="shared" si="2"/>
        <v>145</v>
      </c>
      <c r="G35">
        <f t="shared" si="3"/>
        <v>232.5</v>
      </c>
      <c r="H35" s="35">
        <f t="shared" si="4"/>
        <v>6.2</v>
      </c>
      <c r="I35" s="36"/>
    </row>
    <row r="36" spans="2:9" ht="21" x14ac:dyDescent="0.3">
      <c r="B36" s="31" t="s">
        <v>259</v>
      </c>
      <c r="C36" s="34" t="s">
        <v>272</v>
      </c>
      <c r="D36" s="34" t="s">
        <v>262</v>
      </c>
      <c r="E36">
        <f t="shared" si="1"/>
        <v>195</v>
      </c>
      <c r="F36">
        <f t="shared" si="2"/>
        <v>160</v>
      </c>
      <c r="G36">
        <f t="shared" si="3"/>
        <v>275</v>
      </c>
      <c r="H36" s="35">
        <f t="shared" si="4"/>
        <v>7.333333333333333</v>
      </c>
      <c r="I36" s="36"/>
    </row>
    <row r="37" spans="2:9" ht="21" x14ac:dyDescent="0.3">
      <c r="B37" s="31" t="s">
        <v>260</v>
      </c>
      <c r="C37" s="34" t="s">
        <v>271</v>
      </c>
      <c r="D37" s="34" t="s">
        <v>272</v>
      </c>
      <c r="E37">
        <f t="shared" si="1"/>
        <v>90</v>
      </c>
      <c r="F37">
        <f t="shared" si="2"/>
        <v>195</v>
      </c>
      <c r="G37">
        <f t="shared" si="3"/>
        <v>187.5</v>
      </c>
      <c r="H37" s="35">
        <f t="shared" si="4"/>
        <v>5</v>
      </c>
      <c r="I37" s="36"/>
    </row>
    <row r="38" spans="2:9" ht="21" x14ac:dyDescent="0.3">
      <c r="B38" s="31" t="s">
        <v>261</v>
      </c>
      <c r="C38" s="34" t="s">
        <v>274</v>
      </c>
      <c r="D38" s="34" t="s">
        <v>265</v>
      </c>
      <c r="E38">
        <f t="shared" si="1"/>
        <v>145</v>
      </c>
      <c r="F38">
        <f t="shared" si="2"/>
        <v>110</v>
      </c>
      <c r="G38">
        <f t="shared" si="3"/>
        <v>200</v>
      </c>
      <c r="H38" s="35">
        <f t="shared" si="4"/>
        <v>5.333333333333333</v>
      </c>
      <c r="I38" s="36"/>
    </row>
  </sheetData>
  <mergeCells count="1">
    <mergeCell ref="A2:A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E5DC6-A4E5-4D68-8505-705DA2C9E037}">
  <sheetPr>
    <tabColor rgb="FF00B050"/>
  </sheetPr>
  <dimension ref="A1:Y51"/>
  <sheetViews>
    <sheetView tabSelected="1" workbookViewId="0">
      <selection activeCell="H3" sqref="H3"/>
    </sheetView>
  </sheetViews>
  <sheetFormatPr defaultColWidth="9.109375" defaultRowHeight="14.4" x14ac:dyDescent="0.3"/>
  <cols>
    <col min="1" max="1" width="5.88671875" style="5" customWidth="1"/>
    <col min="2" max="2" width="8.33203125" bestFit="1" customWidth="1"/>
    <col min="3" max="3" width="3.88671875" style="5" customWidth="1"/>
    <col min="4" max="4" width="5.44140625" style="5" customWidth="1"/>
    <col min="5" max="5" width="5.21875" style="5" customWidth="1"/>
    <col min="6" max="6" width="4.109375" style="5" customWidth="1"/>
    <col min="7" max="7" width="16.77734375" style="10" customWidth="1"/>
    <col min="8" max="8" width="9.109375" style="10"/>
    <col min="9" max="11" width="9.109375" style="5"/>
    <col min="12" max="12" width="9.109375" style="10"/>
    <col min="13" max="15" width="9.109375" style="5"/>
    <col min="16" max="16" width="1.77734375" style="5" customWidth="1"/>
    <col min="17" max="16384" width="9.109375" style="5"/>
  </cols>
  <sheetData>
    <row r="1" spans="1:25" x14ac:dyDescent="0.3">
      <c r="B1" s="29"/>
      <c r="C1" s="6"/>
      <c r="D1" s="6"/>
      <c r="E1" s="6"/>
      <c r="F1" s="6"/>
      <c r="G1" s="67" t="s">
        <v>279</v>
      </c>
      <c r="H1" s="67"/>
      <c r="I1" s="67"/>
      <c r="J1" s="67"/>
      <c r="K1" s="67"/>
      <c r="L1" s="67"/>
      <c r="M1" s="67"/>
      <c r="N1" s="67"/>
      <c r="O1" s="67"/>
    </row>
    <row r="2" spans="1:25" ht="124.2" x14ac:dyDescent="0.3">
      <c r="A2" s="38" t="s">
        <v>248</v>
      </c>
      <c r="B2" s="39" t="s">
        <v>249</v>
      </c>
      <c r="C2" s="40" t="s">
        <v>250</v>
      </c>
      <c r="D2" s="40" t="s">
        <v>251</v>
      </c>
      <c r="E2" s="40" t="s">
        <v>252</v>
      </c>
      <c r="F2" s="6"/>
      <c r="G2" s="16" t="s">
        <v>253</v>
      </c>
      <c r="H2" s="16" t="s">
        <v>254</v>
      </c>
      <c r="I2" s="16" t="s">
        <v>255</v>
      </c>
      <c r="J2" s="16" t="s">
        <v>256</v>
      </c>
      <c r="K2" s="16" t="s">
        <v>257</v>
      </c>
      <c r="L2" s="16" t="s">
        <v>258</v>
      </c>
      <c r="M2" s="16" t="s">
        <v>259</v>
      </c>
      <c r="N2" s="16" t="s">
        <v>260</v>
      </c>
      <c r="O2" s="16" t="s">
        <v>261</v>
      </c>
      <c r="Q2" s="16" t="s">
        <v>253</v>
      </c>
      <c r="R2" s="16" t="s">
        <v>254</v>
      </c>
      <c r="S2" s="16" t="s">
        <v>255</v>
      </c>
      <c r="T2" s="16" t="s">
        <v>256</v>
      </c>
      <c r="U2" s="16" t="s">
        <v>257</v>
      </c>
      <c r="V2" s="16" t="s">
        <v>258</v>
      </c>
      <c r="W2" s="16" t="s">
        <v>259</v>
      </c>
      <c r="X2" s="16" t="s">
        <v>260</v>
      </c>
      <c r="Y2" s="16" t="s">
        <v>261</v>
      </c>
    </row>
    <row r="3" spans="1:25" x14ac:dyDescent="0.3">
      <c r="A3" s="41">
        <v>1</v>
      </c>
      <c r="B3" s="7">
        <v>1</v>
      </c>
      <c r="C3" s="42" t="s">
        <v>262</v>
      </c>
      <c r="D3" s="7" t="s">
        <v>262</v>
      </c>
      <c r="E3" s="42">
        <f>IF(C3=D3,1,0)</f>
        <v>1</v>
      </c>
      <c r="F3" s="43" t="s">
        <v>280</v>
      </c>
      <c r="G3" s="17"/>
      <c r="H3" s="17">
        <v>0.5</v>
      </c>
      <c r="I3" s="17"/>
      <c r="J3" s="17">
        <v>0.5</v>
      </c>
      <c r="K3" s="17">
        <v>0.5</v>
      </c>
      <c r="L3" s="17">
        <v>0.5</v>
      </c>
      <c r="M3" s="17">
        <v>1</v>
      </c>
      <c r="N3" s="17">
        <v>0.5</v>
      </c>
      <c r="O3" s="17"/>
      <c r="Q3" s="6">
        <f>G3*$E3</f>
        <v>0</v>
      </c>
      <c r="R3" s="6">
        <f>H3*$E3</f>
        <v>0.5</v>
      </c>
      <c r="S3" s="6">
        <f t="shared" ref="R3:Y18" si="0">I3*$E3</f>
        <v>0</v>
      </c>
      <c r="T3" s="6">
        <f t="shared" si="0"/>
        <v>0.5</v>
      </c>
      <c r="U3" s="6">
        <f t="shared" si="0"/>
        <v>0.5</v>
      </c>
      <c r="V3" s="6">
        <f t="shared" si="0"/>
        <v>0.5</v>
      </c>
      <c r="W3" s="6">
        <f t="shared" si="0"/>
        <v>1</v>
      </c>
      <c r="X3" s="6">
        <f t="shared" si="0"/>
        <v>0.5</v>
      </c>
      <c r="Y3" s="6">
        <f t="shared" si="0"/>
        <v>0</v>
      </c>
    </row>
    <row r="4" spans="1:25" x14ac:dyDescent="0.3">
      <c r="A4" s="41">
        <v>2</v>
      </c>
      <c r="B4" s="7">
        <v>2</v>
      </c>
      <c r="C4" s="42" t="s">
        <v>262</v>
      </c>
      <c r="D4" s="7" t="s">
        <v>262</v>
      </c>
      <c r="E4" s="42">
        <f t="shared" ref="E4:E41" si="1">IF(C4=D4,1,0)</f>
        <v>1</v>
      </c>
      <c r="F4" s="43" t="s">
        <v>280</v>
      </c>
      <c r="G4" s="17"/>
      <c r="H4" s="17">
        <v>0.5</v>
      </c>
      <c r="I4" s="17"/>
      <c r="J4" s="17">
        <v>0.5</v>
      </c>
      <c r="K4" s="17">
        <v>0.5</v>
      </c>
      <c r="L4" s="17">
        <v>0.5</v>
      </c>
      <c r="M4" s="17">
        <v>1</v>
      </c>
      <c r="N4" s="17">
        <v>0.5</v>
      </c>
      <c r="O4" s="17"/>
      <c r="Q4" s="6">
        <f t="shared" ref="Q4:Y41" si="2">G4*$E4</f>
        <v>0</v>
      </c>
      <c r="R4" s="6">
        <f t="shared" si="0"/>
        <v>0.5</v>
      </c>
      <c r="S4" s="6">
        <f t="shared" si="0"/>
        <v>0</v>
      </c>
      <c r="T4" s="6">
        <f t="shared" si="0"/>
        <v>0.5</v>
      </c>
      <c r="U4" s="6">
        <f t="shared" si="0"/>
        <v>0.5</v>
      </c>
      <c r="V4" s="6">
        <f t="shared" si="0"/>
        <v>0.5</v>
      </c>
      <c r="W4" s="6">
        <f t="shared" si="0"/>
        <v>1</v>
      </c>
      <c r="X4" s="6">
        <f t="shared" si="0"/>
        <v>0.5</v>
      </c>
      <c r="Y4" s="6">
        <f t="shared" si="0"/>
        <v>0</v>
      </c>
    </row>
    <row r="5" spans="1:25" x14ac:dyDescent="0.3">
      <c r="A5" s="41">
        <v>3</v>
      </c>
      <c r="B5" s="7">
        <v>3</v>
      </c>
      <c r="C5" s="42" t="s">
        <v>263</v>
      </c>
      <c r="D5" s="7" t="s">
        <v>264</v>
      </c>
      <c r="E5" s="42">
        <f t="shared" si="1"/>
        <v>0</v>
      </c>
      <c r="F5" s="43" t="s">
        <v>280</v>
      </c>
      <c r="G5" s="17"/>
      <c r="H5" s="17">
        <v>0.5</v>
      </c>
      <c r="I5" s="17"/>
      <c r="J5" s="17">
        <v>0.5</v>
      </c>
      <c r="K5" s="17">
        <v>0.5</v>
      </c>
      <c r="L5" s="17">
        <v>0.5</v>
      </c>
      <c r="M5" s="17">
        <v>1</v>
      </c>
      <c r="N5" s="17">
        <v>0.5</v>
      </c>
      <c r="O5" s="17"/>
      <c r="Q5" s="6">
        <f t="shared" si="2"/>
        <v>0</v>
      </c>
      <c r="R5" s="6">
        <f t="shared" si="0"/>
        <v>0</v>
      </c>
      <c r="S5" s="6">
        <f t="shared" si="0"/>
        <v>0</v>
      </c>
      <c r="T5" s="6">
        <f t="shared" si="0"/>
        <v>0</v>
      </c>
      <c r="U5" s="6">
        <f t="shared" si="0"/>
        <v>0</v>
      </c>
      <c r="V5" s="6">
        <f t="shared" si="0"/>
        <v>0</v>
      </c>
      <c r="W5" s="6">
        <f t="shared" si="0"/>
        <v>0</v>
      </c>
      <c r="X5" s="6">
        <f t="shared" si="0"/>
        <v>0</v>
      </c>
      <c r="Y5" s="6">
        <f t="shared" si="0"/>
        <v>0</v>
      </c>
    </row>
    <row r="6" spans="1:25" x14ac:dyDescent="0.3">
      <c r="A6" s="41">
        <v>4</v>
      </c>
      <c r="B6" s="7">
        <v>4</v>
      </c>
      <c r="C6" s="42" t="s">
        <v>262</v>
      </c>
      <c r="D6" s="7" t="s">
        <v>264</v>
      </c>
      <c r="E6" s="42">
        <f t="shared" si="1"/>
        <v>0</v>
      </c>
      <c r="F6" s="43" t="s">
        <v>281</v>
      </c>
      <c r="G6" s="17">
        <v>0.5</v>
      </c>
      <c r="H6" s="17">
        <v>0.5</v>
      </c>
      <c r="I6" s="17">
        <v>1</v>
      </c>
      <c r="J6" s="17">
        <v>1</v>
      </c>
      <c r="K6" s="17">
        <v>0.5</v>
      </c>
      <c r="L6" s="17">
        <v>0.5</v>
      </c>
      <c r="M6" s="17"/>
      <c r="N6" s="17">
        <v>1</v>
      </c>
      <c r="O6" s="17">
        <v>1</v>
      </c>
      <c r="Q6" s="6">
        <f t="shared" si="2"/>
        <v>0</v>
      </c>
      <c r="R6" s="6">
        <f t="shared" si="0"/>
        <v>0</v>
      </c>
      <c r="S6" s="6">
        <f t="shared" si="0"/>
        <v>0</v>
      </c>
      <c r="T6" s="6">
        <f t="shared" si="0"/>
        <v>0</v>
      </c>
      <c r="U6" s="6">
        <f t="shared" si="0"/>
        <v>0</v>
      </c>
      <c r="V6" s="6">
        <f t="shared" si="0"/>
        <v>0</v>
      </c>
      <c r="W6" s="6">
        <f t="shared" si="0"/>
        <v>0</v>
      </c>
      <c r="X6" s="6">
        <f t="shared" si="0"/>
        <v>0</v>
      </c>
      <c r="Y6" s="6">
        <f t="shared" si="0"/>
        <v>0</v>
      </c>
    </row>
    <row r="7" spans="1:25" x14ac:dyDescent="0.3">
      <c r="A7" s="41">
        <v>5</v>
      </c>
      <c r="B7" s="7">
        <v>5</v>
      </c>
      <c r="C7" s="42" t="s">
        <v>264</v>
      </c>
      <c r="D7" s="7" t="s">
        <v>262</v>
      </c>
      <c r="E7" s="42">
        <f t="shared" si="1"/>
        <v>0</v>
      </c>
      <c r="F7" s="43" t="s">
        <v>281</v>
      </c>
      <c r="G7" s="17">
        <v>0.5</v>
      </c>
      <c r="H7" s="17">
        <v>0.5</v>
      </c>
      <c r="I7" s="17">
        <v>1</v>
      </c>
      <c r="J7" s="17">
        <v>1</v>
      </c>
      <c r="K7" s="17">
        <v>0.5</v>
      </c>
      <c r="L7" s="17">
        <v>0.5</v>
      </c>
      <c r="M7" s="17"/>
      <c r="N7" s="17">
        <v>1</v>
      </c>
      <c r="O7" s="17">
        <v>1</v>
      </c>
      <c r="Q7" s="6">
        <f t="shared" si="2"/>
        <v>0</v>
      </c>
      <c r="R7" s="6">
        <f t="shared" si="0"/>
        <v>0</v>
      </c>
      <c r="S7" s="6">
        <f t="shared" si="0"/>
        <v>0</v>
      </c>
      <c r="T7" s="6">
        <f t="shared" si="0"/>
        <v>0</v>
      </c>
      <c r="U7" s="6">
        <f t="shared" si="0"/>
        <v>0</v>
      </c>
      <c r="V7" s="6">
        <f t="shared" si="0"/>
        <v>0</v>
      </c>
      <c r="W7" s="6">
        <f t="shared" si="0"/>
        <v>0</v>
      </c>
      <c r="X7" s="6">
        <f t="shared" si="0"/>
        <v>0</v>
      </c>
      <c r="Y7" s="6">
        <f t="shared" si="0"/>
        <v>0</v>
      </c>
    </row>
    <row r="8" spans="1:25" x14ac:dyDescent="0.3">
      <c r="A8" s="41">
        <v>6</v>
      </c>
      <c r="B8" s="7">
        <v>6</v>
      </c>
      <c r="C8" s="42" t="s">
        <v>263</v>
      </c>
      <c r="D8" s="44" t="s">
        <v>262</v>
      </c>
      <c r="E8" s="42">
        <f t="shared" si="1"/>
        <v>0</v>
      </c>
      <c r="F8" s="43" t="s">
        <v>281</v>
      </c>
      <c r="G8" s="17">
        <v>0.5</v>
      </c>
      <c r="H8" s="17">
        <v>0.5</v>
      </c>
      <c r="I8" s="17">
        <v>1</v>
      </c>
      <c r="J8" s="17">
        <v>1</v>
      </c>
      <c r="K8" s="17">
        <v>0.5</v>
      </c>
      <c r="L8" s="17">
        <v>0.5</v>
      </c>
      <c r="M8" s="17"/>
      <c r="N8" s="17">
        <v>1</v>
      </c>
      <c r="O8" s="17">
        <v>1</v>
      </c>
      <c r="Q8" s="6">
        <f t="shared" si="2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  <c r="U8" s="6">
        <f t="shared" si="0"/>
        <v>0</v>
      </c>
      <c r="V8" s="6">
        <f t="shared" si="0"/>
        <v>0</v>
      </c>
      <c r="W8" s="6">
        <f t="shared" si="0"/>
        <v>0</v>
      </c>
      <c r="X8" s="6">
        <f t="shared" si="0"/>
        <v>0</v>
      </c>
      <c r="Y8" s="6">
        <f t="shared" si="0"/>
        <v>0</v>
      </c>
    </row>
    <row r="9" spans="1:25" x14ac:dyDescent="0.3">
      <c r="A9" s="41">
        <v>7</v>
      </c>
      <c r="B9" s="7">
        <v>7</v>
      </c>
      <c r="C9" s="42" t="s">
        <v>265</v>
      </c>
      <c r="D9" s="7" t="s">
        <v>263</v>
      </c>
      <c r="E9" s="42">
        <f t="shared" si="1"/>
        <v>0</v>
      </c>
      <c r="F9" s="43" t="s">
        <v>282</v>
      </c>
      <c r="G9" s="17">
        <v>1</v>
      </c>
      <c r="H9" s="17">
        <v>0.5</v>
      </c>
      <c r="I9" s="17"/>
      <c r="J9" s="17">
        <v>0.5</v>
      </c>
      <c r="K9" s="17">
        <v>0.5</v>
      </c>
      <c r="L9" s="17">
        <v>2</v>
      </c>
      <c r="M9" s="17"/>
      <c r="N9" s="17">
        <v>1</v>
      </c>
      <c r="O9" s="17">
        <v>1</v>
      </c>
      <c r="Q9" s="6">
        <f t="shared" si="2"/>
        <v>0</v>
      </c>
      <c r="R9" s="6">
        <f t="shared" si="0"/>
        <v>0</v>
      </c>
      <c r="S9" s="6">
        <f t="shared" si="0"/>
        <v>0</v>
      </c>
      <c r="T9" s="6">
        <f t="shared" si="0"/>
        <v>0</v>
      </c>
      <c r="U9" s="6">
        <f t="shared" si="0"/>
        <v>0</v>
      </c>
      <c r="V9" s="6">
        <f t="shared" si="0"/>
        <v>0</v>
      </c>
      <c r="W9" s="6">
        <f t="shared" si="0"/>
        <v>0</v>
      </c>
      <c r="X9" s="6">
        <f t="shared" si="0"/>
        <v>0</v>
      </c>
      <c r="Y9" s="6">
        <f t="shared" si="0"/>
        <v>0</v>
      </c>
    </row>
    <row r="10" spans="1:25" x14ac:dyDescent="0.3">
      <c r="A10" s="41">
        <v>8</v>
      </c>
      <c r="B10" s="7">
        <v>8</v>
      </c>
      <c r="C10" s="42" t="s">
        <v>263</v>
      </c>
      <c r="D10" s="7" t="s">
        <v>263</v>
      </c>
      <c r="E10" s="42">
        <f t="shared" si="1"/>
        <v>1</v>
      </c>
      <c r="F10" s="43" t="s">
        <v>282</v>
      </c>
      <c r="G10" s="17">
        <v>1</v>
      </c>
      <c r="H10" s="17">
        <v>0.5</v>
      </c>
      <c r="I10" s="17"/>
      <c r="J10" s="17">
        <v>0.5</v>
      </c>
      <c r="K10" s="17">
        <v>0.5</v>
      </c>
      <c r="L10" s="17">
        <v>2</v>
      </c>
      <c r="M10" s="17"/>
      <c r="N10" s="17">
        <v>1</v>
      </c>
      <c r="O10" s="17">
        <v>1</v>
      </c>
      <c r="Q10" s="6">
        <f t="shared" si="2"/>
        <v>1</v>
      </c>
      <c r="R10" s="6">
        <f t="shared" si="0"/>
        <v>0.5</v>
      </c>
      <c r="S10" s="6">
        <f t="shared" si="0"/>
        <v>0</v>
      </c>
      <c r="T10" s="6">
        <f t="shared" si="0"/>
        <v>0.5</v>
      </c>
      <c r="U10" s="6">
        <f t="shared" si="0"/>
        <v>0.5</v>
      </c>
      <c r="V10" s="6">
        <f t="shared" si="0"/>
        <v>2</v>
      </c>
      <c r="W10" s="6">
        <f t="shared" si="0"/>
        <v>0</v>
      </c>
      <c r="X10" s="6">
        <f t="shared" si="0"/>
        <v>1</v>
      </c>
      <c r="Y10" s="6">
        <f t="shared" si="0"/>
        <v>1</v>
      </c>
    </row>
    <row r="11" spans="1:25" x14ac:dyDescent="0.3">
      <c r="A11" s="41">
        <v>9</v>
      </c>
      <c r="B11" s="7">
        <v>9</v>
      </c>
      <c r="C11" s="42" t="s">
        <v>262</v>
      </c>
      <c r="D11" s="7" t="s">
        <v>264</v>
      </c>
      <c r="E11" s="42">
        <f t="shared" si="1"/>
        <v>0</v>
      </c>
      <c r="F11" s="43" t="s">
        <v>282</v>
      </c>
      <c r="G11" s="17">
        <v>1</v>
      </c>
      <c r="H11" s="17">
        <v>0.5</v>
      </c>
      <c r="I11" s="17"/>
      <c r="J11" s="17">
        <v>0.5</v>
      </c>
      <c r="K11" s="17">
        <v>0.5</v>
      </c>
      <c r="L11" s="17">
        <v>2</v>
      </c>
      <c r="M11" s="17"/>
      <c r="N11" s="17">
        <v>1</v>
      </c>
      <c r="O11" s="17">
        <v>1</v>
      </c>
      <c r="Q11" s="6">
        <f t="shared" si="2"/>
        <v>0</v>
      </c>
      <c r="R11" s="6">
        <f t="shared" si="0"/>
        <v>0</v>
      </c>
      <c r="S11" s="6">
        <f t="shared" si="0"/>
        <v>0</v>
      </c>
      <c r="T11" s="6">
        <f t="shared" si="0"/>
        <v>0</v>
      </c>
      <c r="U11" s="6">
        <f t="shared" si="0"/>
        <v>0</v>
      </c>
      <c r="V11" s="6">
        <f t="shared" si="0"/>
        <v>0</v>
      </c>
      <c r="W11" s="6">
        <f t="shared" si="0"/>
        <v>0</v>
      </c>
      <c r="X11" s="6">
        <f t="shared" si="0"/>
        <v>0</v>
      </c>
      <c r="Y11" s="6">
        <f t="shared" si="0"/>
        <v>0</v>
      </c>
    </row>
    <row r="12" spans="1:25" x14ac:dyDescent="0.3">
      <c r="A12" s="41">
        <v>10</v>
      </c>
      <c r="B12" s="7">
        <v>10</v>
      </c>
      <c r="C12" s="42" t="s">
        <v>263</v>
      </c>
      <c r="D12" s="7" t="s">
        <v>265</v>
      </c>
      <c r="E12" s="42">
        <f t="shared" si="1"/>
        <v>0</v>
      </c>
      <c r="F12" s="43" t="s">
        <v>283</v>
      </c>
      <c r="G12" s="17"/>
      <c r="H12" s="17">
        <v>1</v>
      </c>
      <c r="I12" s="17">
        <v>1</v>
      </c>
      <c r="J12" s="17">
        <v>0.5</v>
      </c>
      <c r="K12" s="17">
        <v>0.5</v>
      </c>
      <c r="L12" s="17"/>
      <c r="M12" s="17">
        <v>0.5</v>
      </c>
      <c r="N12" s="17">
        <v>1</v>
      </c>
      <c r="O12" s="17">
        <v>1</v>
      </c>
      <c r="Q12" s="6">
        <f t="shared" si="2"/>
        <v>0</v>
      </c>
      <c r="R12" s="6">
        <f t="shared" si="0"/>
        <v>0</v>
      </c>
      <c r="S12" s="6">
        <f t="shared" si="0"/>
        <v>0</v>
      </c>
      <c r="T12" s="6">
        <f t="shared" si="0"/>
        <v>0</v>
      </c>
      <c r="U12" s="6">
        <f t="shared" si="0"/>
        <v>0</v>
      </c>
      <c r="V12" s="6">
        <f t="shared" si="0"/>
        <v>0</v>
      </c>
      <c r="W12" s="6">
        <f t="shared" si="0"/>
        <v>0</v>
      </c>
      <c r="X12" s="6">
        <f t="shared" si="0"/>
        <v>0</v>
      </c>
      <c r="Y12" s="6">
        <f t="shared" si="0"/>
        <v>0</v>
      </c>
    </row>
    <row r="13" spans="1:25" x14ac:dyDescent="0.3">
      <c r="A13" s="41">
        <v>11</v>
      </c>
      <c r="B13" s="7">
        <v>11</v>
      </c>
      <c r="C13" s="42" t="s">
        <v>262</v>
      </c>
      <c r="D13" s="7" t="s">
        <v>264</v>
      </c>
      <c r="E13" s="42">
        <f t="shared" si="1"/>
        <v>0</v>
      </c>
      <c r="F13" s="43" t="s">
        <v>283</v>
      </c>
      <c r="G13" s="17"/>
      <c r="H13" s="17">
        <v>1</v>
      </c>
      <c r="I13" s="17">
        <v>1</v>
      </c>
      <c r="J13" s="17">
        <v>0.5</v>
      </c>
      <c r="K13" s="17">
        <v>0.5</v>
      </c>
      <c r="L13" s="17"/>
      <c r="M13" s="17">
        <v>0.5</v>
      </c>
      <c r="N13" s="17">
        <v>1</v>
      </c>
      <c r="O13" s="17">
        <v>1</v>
      </c>
      <c r="Q13" s="6">
        <f t="shared" si="2"/>
        <v>0</v>
      </c>
      <c r="R13" s="6">
        <f t="shared" si="0"/>
        <v>0</v>
      </c>
      <c r="S13" s="6">
        <f t="shared" si="0"/>
        <v>0</v>
      </c>
      <c r="T13" s="6">
        <f t="shared" si="0"/>
        <v>0</v>
      </c>
      <c r="U13" s="6">
        <f t="shared" si="0"/>
        <v>0</v>
      </c>
      <c r="V13" s="6">
        <f t="shared" si="0"/>
        <v>0</v>
      </c>
      <c r="W13" s="6">
        <f t="shared" si="0"/>
        <v>0</v>
      </c>
      <c r="X13" s="6">
        <f t="shared" si="0"/>
        <v>0</v>
      </c>
      <c r="Y13" s="6">
        <f t="shared" si="0"/>
        <v>0</v>
      </c>
    </row>
    <row r="14" spans="1:25" x14ac:dyDescent="0.3">
      <c r="A14" s="41">
        <v>12</v>
      </c>
      <c r="B14" s="7">
        <v>12</v>
      </c>
      <c r="C14" s="42" t="s">
        <v>262</v>
      </c>
      <c r="D14" s="7" t="s">
        <v>264</v>
      </c>
      <c r="E14" s="42">
        <f t="shared" si="1"/>
        <v>0</v>
      </c>
      <c r="F14" s="43" t="s">
        <v>283</v>
      </c>
      <c r="G14" s="17"/>
      <c r="H14" s="17">
        <v>1</v>
      </c>
      <c r="I14" s="17">
        <v>1</v>
      </c>
      <c r="J14" s="17">
        <v>0.5</v>
      </c>
      <c r="K14" s="17">
        <v>0.5</v>
      </c>
      <c r="L14" s="17"/>
      <c r="M14" s="17">
        <v>0.5</v>
      </c>
      <c r="N14" s="17">
        <v>1</v>
      </c>
      <c r="O14" s="17">
        <v>1</v>
      </c>
      <c r="Q14" s="6">
        <f t="shared" si="2"/>
        <v>0</v>
      </c>
      <c r="R14" s="6">
        <f t="shared" si="0"/>
        <v>0</v>
      </c>
      <c r="S14" s="6">
        <f t="shared" si="0"/>
        <v>0</v>
      </c>
      <c r="T14" s="6">
        <f t="shared" si="0"/>
        <v>0</v>
      </c>
      <c r="U14" s="6">
        <f t="shared" si="0"/>
        <v>0</v>
      </c>
      <c r="V14" s="6">
        <f t="shared" si="0"/>
        <v>0</v>
      </c>
      <c r="W14" s="6">
        <f t="shared" si="0"/>
        <v>0</v>
      </c>
      <c r="X14" s="6">
        <f t="shared" si="0"/>
        <v>0</v>
      </c>
      <c r="Y14" s="6">
        <f t="shared" si="0"/>
        <v>0</v>
      </c>
    </row>
    <row r="15" spans="1:25" x14ac:dyDescent="0.3">
      <c r="A15" s="41">
        <v>13</v>
      </c>
      <c r="B15" s="7">
        <v>13</v>
      </c>
      <c r="C15" s="42" t="s">
        <v>263</v>
      </c>
      <c r="D15" s="7" t="s">
        <v>262</v>
      </c>
      <c r="E15" s="42">
        <f t="shared" si="1"/>
        <v>0</v>
      </c>
      <c r="F15" s="43" t="s">
        <v>284</v>
      </c>
      <c r="G15" s="17">
        <v>0.5</v>
      </c>
      <c r="H15" s="17">
        <v>0.5</v>
      </c>
      <c r="I15" s="17">
        <v>0.5</v>
      </c>
      <c r="J15" s="17">
        <v>1</v>
      </c>
      <c r="K15" s="17">
        <v>1</v>
      </c>
      <c r="L15" s="17">
        <v>2</v>
      </c>
      <c r="M15" s="17">
        <v>0.5</v>
      </c>
      <c r="N15" s="17">
        <v>1</v>
      </c>
      <c r="O15" s="17">
        <v>1</v>
      </c>
      <c r="Q15" s="6">
        <f t="shared" si="2"/>
        <v>0</v>
      </c>
      <c r="R15" s="6">
        <f t="shared" si="0"/>
        <v>0</v>
      </c>
      <c r="S15" s="6">
        <f t="shared" si="0"/>
        <v>0</v>
      </c>
      <c r="T15" s="6">
        <f t="shared" si="0"/>
        <v>0</v>
      </c>
      <c r="U15" s="6">
        <f t="shared" si="0"/>
        <v>0</v>
      </c>
      <c r="V15" s="6">
        <f t="shared" si="0"/>
        <v>0</v>
      </c>
      <c r="W15" s="6">
        <f t="shared" si="0"/>
        <v>0</v>
      </c>
      <c r="X15" s="6">
        <f t="shared" si="0"/>
        <v>0</v>
      </c>
      <c r="Y15" s="6">
        <f t="shared" si="0"/>
        <v>0</v>
      </c>
    </row>
    <row r="16" spans="1:25" x14ac:dyDescent="0.3">
      <c r="A16" s="41">
        <v>14</v>
      </c>
      <c r="B16" s="7">
        <v>14</v>
      </c>
      <c r="C16" s="42" t="s">
        <v>264</v>
      </c>
      <c r="D16" s="44" t="s">
        <v>264</v>
      </c>
      <c r="E16" s="42">
        <f t="shared" si="1"/>
        <v>1</v>
      </c>
      <c r="F16" s="43" t="s">
        <v>284</v>
      </c>
      <c r="G16" s="17">
        <v>0.5</v>
      </c>
      <c r="H16" s="17">
        <v>0.5</v>
      </c>
      <c r="I16" s="17">
        <v>0.5</v>
      </c>
      <c r="J16" s="17">
        <v>1</v>
      </c>
      <c r="K16" s="17">
        <v>1</v>
      </c>
      <c r="L16" s="17">
        <v>2</v>
      </c>
      <c r="M16" s="17">
        <v>0.5</v>
      </c>
      <c r="N16" s="17">
        <v>1</v>
      </c>
      <c r="O16" s="17">
        <v>1</v>
      </c>
      <c r="Q16" s="6">
        <f t="shared" si="2"/>
        <v>0.5</v>
      </c>
      <c r="R16" s="6">
        <f t="shared" si="0"/>
        <v>0.5</v>
      </c>
      <c r="S16" s="6">
        <f t="shared" si="0"/>
        <v>0.5</v>
      </c>
      <c r="T16" s="6">
        <f t="shared" si="0"/>
        <v>1</v>
      </c>
      <c r="U16" s="6">
        <f t="shared" si="0"/>
        <v>1</v>
      </c>
      <c r="V16" s="6">
        <f t="shared" si="0"/>
        <v>2</v>
      </c>
      <c r="W16" s="6">
        <f t="shared" si="0"/>
        <v>0.5</v>
      </c>
      <c r="X16" s="6">
        <f t="shared" si="0"/>
        <v>1</v>
      </c>
      <c r="Y16" s="6">
        <f t="shared" si="0"/>
        <v>1</v>
      </c>
    </row>
    <row r="17" spans="1:25" x14ac:dyDescent="0.3">
      <c r="A17" s="41">
        <v>15</v>
      </c>
      <c r="B17" s="7">
        <v>15</v>
      </c>
      <c r="C17" s="42" t="s">
        <v>262</v>
      </c>
      <c r="D17" s="7" t="s">
        <v>264</v>
      </c>
      <c r="E17" s="42">
        <f t="shared" si="1"/>
        <v>0</v>
      </c>
      <c r="F17" s="43" t="s">
        <v>284</v>
      </c>
      <c r="G17" s="17">
        <v>0.5</v>
      </c>
      <c r="H17" s="17">
        <v>0.5</v>
      </c>
      <c r="I17" s="17">
        <v>0.5</v>
      </c>
      <c r="J17" s="17">
        <v>1</v>
      </c>
      <c r="K17" s="17">
        <v>1</v>
      </c>
      <c r="L17" s="17">
        <v>2</v>
      </c>
      <c r="M17" s="17">
        <v>0.5</v>
      </c>
      <c r="N17" s="17">
        <v>1</v>
      </c>
      <c r="O17" s="17">
        <v>1</v>
      </c>
      <c r="Q17" s="6">
        <f t="shared" si="2"/>
        <v>0</v>
      </c>
      <c r="R17" s="6">
        <f t="shared" si="0"/>
        <v>0</v>
      </c>
      <c r="S17" s="6">
        <f t="shared" si="0"/>
        <v>0</v>
      </c>
      <c r="T17" s="6">
        <f t="shared" si="0"/>
        <v>0</v>
      </c>
      <c r="U17" s="6">
        <f t="shared" si="0"/>
        <v>0</v>
      </c>
      <c r="V17" s="6">
        <f t="shared" si="0"/>
        <v>0</v>
      </c>
      <c r="W17" s="6">
        <f t="shared" si="0"/>
        <v>0</v>
      </c>
      <c r="X17" s="6">
        <f t="shared" si="0"/>
        <v>0</v>
      </c>
      <c r="Y17" s="6">
        <f t="shared" si="0"/>
        <v>0</v>
      </c>
    </row>
    <row r="18" spans="1:25" x14ac:dyDescent="0.3">
      <c r="A18" s="41">
        <v>16</v>
      </c>
      <c r="B18" s="7">
        <v>16</v>
      </c>
      <c r="C18" s="42" t="s">
        <v>265</v>
      </c>
      <c r="D18" s="7" t="s">
        <v>263</v>
      </c>
      <c r="E18" s="42">
        <f t="shared" si="1"/>
        <v>0</v>
      </c>
      <c r="F18" s="43" t="s">
        <v>285</v>
      </c>
      <c r="G18" s="17"/>
      <c r="H18" s="17"/>
      <c r="I18" s="17"/>
      <c r="J18" s="17"/>
      <c r="K18" s="17">
        <v>0.5</v>
      </c>
      <c r="L18" s="17">
        <v>1</v>
      </c>
      <c r="M18" s="17"/>
      <c r="N18" s="17">
        <v>0.5</v>
      </c>
      <c r="O18" s="17">
        <v>0.5</v>
      </c>
      <c r="Q18" s="6">
        <f t="shared" si="2"/>
        <v>0</v>
      </c>
      <c r="R18" s="6">
        <f t="shared" si="0"/>
        <v>0</v>
      </c>
      <c r="S18" s="6">
        <f t="shared" si="0"/>
        <v>0</v>
      </c>
      <c r="T18" s="6">
        <f t="shared" si="0"/>
        <v>0</v>
      </c>
      <c r="U18" s="6">
        <f t="shared" si="0"/>
        <v>0</v>
      </c>
      <c r="V18" s="6">
        <f t="shared" si="0"/>
        <v>0</v>
      </c>
      <c r="W18" s="6">
        <f t="shared" si="0"/>
        <v>0</v>
      </c>
      <c r="X18" s="6">
        <f t="shared" si="0"/>
        <v>0</v>
      </c>
      <c r="Y18" s="6">
        <f t="shared" si="0"/>
        <v>0</v>
      </c>
    </row>
    <row r="19" spans="1:25" x14ac:dyDescent="0.3">
      <c r="A19" s="41">
        <v>17</v>
      </c>
      <c r="B19" s="7">
        <v>17</v>
      </c>
      <c r="C19" s="42" t="s">
        <v>262</v>
      </c>
      <c r="D19" s="7" t="s">
        <v>265</v>
      </c>
      <c r="E19" s="42">
        <f t="shared" si="1"/>
        <v>0</v>
      </c>
      <c r="F19" s="43" t="s">
        <v>285</v>
      </c>
      <c r="G19" s="17"/>
      <c r="H19" s="17"/>
      <c r="I19" s="17"/>
      <c r="J19" s="17"/>
      <c r="K19" s="17">
        <v>0.5</v>
      </c>
      <c r="L19" s="17">
        <v>1</v>
      </c>
      <c r="M19" s="17"/>
      <c r="N19" s="17">
        <v>0.5</v>
      </c>
      <c r="O19" s="17">
        <v>0.5</v>
      </c>
      <c r="Q19" s="6">
        <f t="shared" si="2"/>
        <v>0</v>
      </c>
      <c r="R19" s="6">
        <f t="shared" si="2"/>
        <v>0</v>
      </c>
      <c r="S19" s="6">
        <f t="shared" si="2"/>
        <v>0</v>
      </c>
      <c r="T19" s="6">
        <f t="shared" si="2"/>
        <v>0</v>
      </c>
      <c r="U19" s="6">
        <f t="shared" si="2"/>
        <v>0</v>
      </c>
      <c r="V19" s="6">
        <f t="shared" si="2"/>
        <v>0</v>
      </c>
      <c r="W19" s="6">
        <f t="shared" si="2"/>
        <v>0</v>
      </c>
      <c r="X19" s="6">
        <f t="shared" si="2"/>
        <v>0</v>
      </c>
      <c r="Y19" s="6">
        <f t="shared" si="2"/>
        <v>0</v>
      </c>
    </row>
    <row r="20" spans="1:25" x14ac:dyDescent="0.3">
      <c r="A20" s="41">
        <v>18</v>
      </c>
      <c r="B20" s="7">
        <v>18</v>
      </c>
      <c r="C20" s="42" t="s">
        <v>263</v>
      </c>
      <c r="D20" s="7" t="s">
        <v>263</v>
      </c>
      <c r="E20" s="42">
        <f t="shared" si="1"/>
        <v>1</v>
      </c>
      <c r="F20" s="43" t="s">
        <v>285</v>
      </c>
      <c r="G20" s="17"/>
      <c r="H20" s="17"/>
      <c r="I20" s="17"/>
      <c r="J20" s="17"/>
      <c r="K20" s="17">
        <v>0.5</v>
      </c>
      <c r="L20" s="17">
        <v>1</v>
      </c>
      <c r="M20" s="17"/>
      <c r="N20" s="17">
        <v>0.5</v>
      </c>
      <c r="O20" s="17">
        <v>0.5</v>
      </c>
      <c r="Q20" s="6">
        <f t="shared" si="2"/>
        <v>0</v>
      </c>
      <c r="R20" s="6">
        <f t="shared" si="2"/>
        <v>0</v>
      </c>
      <c r="S20" s="6">
        <f t="shared" si="2"/>
        <v>0</v>
      </c>
      <c r="T20" s="6">
        <f t="shared" si="2"/>
        <v>0</v>
      </c>
      <c r="U20" s="6">
        <f t="shared" si="2"/>
        <v>0.5</v>
      </c>
      <c r="V20" s="6">
        <f t="shared" si="2"/>
        <v>1</v>
      </c>
      <c r="W20" s="6">
        <f t="shared" si="2"/>
        <v>0</v>
      </c>
      <c r="X20" s="6">
        <f t="shared" si="2"/>
        <v>0.5</v>
      </c>
      <c r="Y20" s="6">
        <f t="shared" si="2"/>
        <v>0.5</v>
      </c>
    </row>
    <row r="21" spans="1:25" x14ac:dyDescent="0.3">
      <c r="A21" s="41">
        <v>19</v>
      </c>
      <c r="B21" s="7">
        <v>19</v>
      </c>
      <c r="C21" s="42" t="s">
        <v>262</v>
      </c>
      <c r="D21" s="7" t="s">
        <v>264</v>
      </c>
      <c r="E21" s="42">
        <f t="shared" si="1"/>
        <v>0</v>
      </c>
      <c r="F21" s="43" t="s">
        <v>286</v>
      </c>
      <c r="G21" s="17">
        <v>1</v>
      </c>
      <c r="H21" s="17">
        <v>0.5</v>
      </c>
      <c r="I21" s="17">
        <v>0.5</v>
      </c>
      <c r="J21" s="17">
        <v>0.5</v>
      </c>
      <c r="K21" s="17">
        <v>0.5</v>
      </c>
      <c r="L21" s="17">
        <v>1</v>
      </c>
      <c r="M21" s="17"/>
      <c r="N21" s="17">
        <v>1</v>
      </c>
      <c r="O21" s="17">
        <v>1</v>
      </c>
      <c r="Q21" s="6">
        <f t="shared" si="2"/>
        <v>0</v>
      </c>
      <c r="R21" s="6">
        <f t="shared" si="2"/>
        <v>0</v>
      </c>
      <c r="S21" s="6">
        <f t="shared" si="2"/>
        <v>0</v>
      </c>
      <c r="T21" s="6">
        <f t="shared" si="2"/>
        <v>0</v>
      </c>
      <c r="U21" s="6">
        <f t="shared" si="2"/>
        <v>0</v>
      </c>
      <c r="V21" s="6">
        <f t="shared" si="2"/>
        <v>0</v>
      </c>
      <c r="W21" s="6">
        <f t="shared" si="2"/>
        <v>0</v>
      </c>
      <c r="X21" s="6">
        <f t="shared" si="2"/>
        <v>0</v>
      </c>
      <c r="Y21" s="6">
        <f t="shared" si="2"/>
        <v>0</v>
      </c>
    </row>
    <row r="22" spans="1:25" x14ac:dyDescent="0.3">
      <c r="A22" s="41">
        <v>20</v>
      </c>
      <c r="B22" s="7">
        <v>20</v>
      </c>
      <c r="C22" s="42" t="s">
        <v>265</v>
      </c>
      <c r="D22" s="7" t="s">
        <v>264</v>
      </c>
      <c r="E22" s="42">
        <f t="shared" si="1"/>
        <v>0</v>
      </c>
      <c r="F22" s="43" t="s">
        <v>286</v>
      </c>
      <c r="G22" s="17">
        <v>1</v>
      </c>
      <c r="H22" s="17">
        <v>0.5</v>
      </c>
      <c r="I22" s="17">
        <v>0.5</v>
      </c>
      <c r="J22" s="17">
        <v>0.5</v>
      </c>
      <c r="K22" s="17">
        <v>0.5</v>
      </c>
      <c r="L22" s="17">
        <v>1</v>
      </c>
      <c r="M22" s="17"/>
      <c r="N22" s="17">
        <v>1</v>
      </c>
      <c r="O22" s="17">
        <v>1</v>
      </c>
      <c r="Q22" s="6">
        <f t="shared" si="2"/>
        <v>0</v>
      </c>
      <c r="R22" s="6">
        <f t="shared" si="2"/>
        <v>0</v>
      </c>
      <c r="S22" s="6">
        <f t="shared" si="2"/>
        <v>0</v>
      </c>
      <c r="T22" s="6">
        <f t="shared" si="2"/>
        <v>0</v>
      </c>
      <c r="U22" s="6">
        <f t="shared" si="2"/>
        <v>0</v>
      </c>
      <c r="V22" s="6">
        <f t="shared" si="2"/>
        <v>0</v>
      </c>
      <c r="W22" s="6">
        <f t="shared" si="2"/>
        <v>0</v>
      </c>
      <c r="X22" s="6">
        <f t="shared" si="2"/>
        <v>0</v>
      </c>
      <c r="Y22" s="6">
        <f t="shared" si="2"/>
        <v>0</v>
      </c>
    </row>
    <row r="23" spans="1:25" x14ac:dyDescent="0.3">
      <c r="A23" s="41">
        <v>21</v>
      </c>
      <c r="B23" s="7">
        <v>21</v>
      </c>
      <c r="C23" s="42" t="s">
        <v>263</v>
      </c>
      <c r="D23" s="7" t="s">
        <v>262</v>
      </c>
      <c r="E23" s="42">
        <f t="shared" si="1"/>
        <v>0</v>
      </c>
      <c r="F23" s="43" t="s">
        <v>286</v>
      </c>
      <c r="G23" s="17">
        <v>1</v>
      </c>
      <c r="H23" s="17">
        <v>0.5</v>
      </c>
      <c r="I23" s="17">
        <v>0.5</v>
      </c>
      <c r="J23" s="17">
        <v>0.5</v>
      </c>
      <c r="K23" s="17">
        <v>0.5</v>
      </c>
      <c r="L23" s="17">
        <v>1</v>
      </c>
      <c r="M23" s="17"/>
      <c r="N23" s="17">
        <v>1</v>
      </c>
      <c r="O23" s="17">
        <v>1</v>
      </c>
      <c r="Q23" s="6">
        <f t="shared" si="2"/>
        <v>0</v>
      </c>
      <c r="R23" s="6">
        <f t="shared" si="2"/>
        <v>0</v>
      </c>
      <c r="S23" s="6">
        <f t="shared" si="2"/>
        <v>0</v>
      </c>
      <c r="T23" s="6">
        <f t="shared" si="2"/>
        <v>0</v>
      </c>
      <c r="U23" s="6">
        <f t="shared" si="2"/>
        <v>0</v>
      </c>
      <c r="V23" s="6">
        <f t="shared" si="2"/>
        <v>0</v>
      </c>
      <c r="W23" s="6">
        <f t="shared" si="2"/>
        <v>0</v>
      </c>
      <c r="X23" s="6">
        <f t="shared" si="2"/>
        <v>0</v>
      </c>
      <c r="Y23" s="6">
        <f t="shared" si="2"/>
        <v>0</v>
      </c>
    </row>
    <row r="24" spans="1:25" x14ac:dyDescent="0.3">
      <c r="A24" s="41">
        <v>22</v>
      </c>
      <c r="B24" s="7">
        <v>22</v>
      </c>
      <c r="C24" s="42" t="s">
        <v>262</v>
      </c>
      <c r="D24" s="7" t="s">
        <v>265</v>
      </c>
      <c r="E24" s="42">
        <f t="shared" si="1"/>
        <v>0</v>
      </c>
      <c r="F24" s="43" t="s">
        <v>287</v>
      </c>
      <c r="G24" s="17">
        <v>2</v>
      </c>
      <c r="H24" s="17"/>
      <c r="I24" s="17"/>
      <c r="J24" s="17"/>
      <c r="K24" s="17"/>
      <c r="L24" s="17"/>
      <c r="M24" s="17"/>
      <c r="N24" s="17">
        <v>1</v>
      </c>
      <c r="O24" s="17"/>
      <c r="Q24" s="6">
        <f t="shared" si="2"/>
        <v>0</v>
      </c>
      <c r="R24" s="6">
        <f t="shared" si="2"/>
        <v>0</v>
      </c>
      <c r="S24" s="6">
        <f t="shared" si="2"/>
        <v>0</v>
      </c>
      <c r="T24" s="6">
        <f t="shared" si="2"/>
        <v>0</v>
      </c>
      <c r="U24" s="6">
        <f t="shared" si="2"/>
        <v>0</v>
      </c>
      <c r="V24" s="6">
        <f t="shared" si="2"/>
        <v>0</v>
      </c>
      <c r="W24" s="6">
        <f t="shared" si="2"/>
        <v>0</v>
      </c>
      <c r="X24" s="6">
        <f t="shared" si="2"/>
        <v>0</v>
      </c>
      <c r="Y24" s="6">
        <f t="shared" si="2"/>
        <v>0</v>
      </c>
    </row>
    <row r="25" spans="1:25" x14ac:dyDescent="0.3">
      <c r="A25" s="41">
        <v>23</v>
      </c>
      <c r="B25" s="7">
        <v>23</v>
      </c>
      <c r="C25" s="42" t="s">
        <v>262</v>
      </c>
      <c r="D25" s="7" t="s">
        <v>265</v>
      </c>
      <c r="E25" s="42">
        <f t="shared" si="1"/>
        <v>0</v>
      </c>
      <c r="F25" s="43" t="s">
        <v>287</v>
      </c>
      <c r="G25" s="17">
        <v>2</v>
      </c>
      <c r="H25" s="17"/>
      <c r="I25" s="17"/>
      <c r="J25" s="17"/>
      <c r="K25" s="17"/>
      <c r="L25" s="17"/>
      <c r="M25" s="17"/>
      <c r="N25" s="17">
        <v>1</v>
      </c>
      <c r="O25" s="17"/>
      <c r="Q25" s="6">
        <f t="shared" si="2"/>
        <v>0</v>
      </c>
      <c r="R25" s="6">
        <f t="shared" si="2"/>
        <v>0</v>
      </c>
      <c r="S25" s="6">
        <f t="shared" si="2"/>
        <v>0</v>
      </c>
      <c r="T25" s="6">
        <f t="shared" si="2"/>
        <v>0</v>
      </c>
      <c r="U25" s="6">
        <f t="shared" si="2"/>
        <v>0</v>
      </c>
      <c r="V25" s="6">
        <f t="shared" si="2"/>
        <v>0</v>
      </c>
      <c r="W25" s="6">
        <f t="shared" si="2"/>
        <v>0</v>
      </c>
      <c r="X25" s="6">
        <f t="shared" si="2"/>
        <v>0</v>
      </c>
      <c r="Y25" s="6">
        <f t="shared" si="2"/>
        <v>0</v>
      </c>
    </row>
    <row r="26" spans="1:25" x14ac:dyDescent="0.3">
      <c r="A26" s="41">
        <v>24</v>
      </c>
      <c r="B26" s="7">
        <v>24</v>
      </c>
      <c r="C26" s="42" t="s">
        <v>263</v>
      </c>
      <c r="D26" s="7" t="s">
        <v>264</v>
      </c>
      <c r="E26" s="42">
        <f t="shared" si="1"/>
        <v>0</v>
      </c>
      <c r="F26" s="43" t="s">
        <v>287</v>
      </c>
      <c r="G26" s="17">
        <v>2</v>
      </c>
      <c r="H26" s="17"/>
      <c r="I26" s="17"/>
      <c r="J26" s="17"/>
      <c r="K26" s="17"/>
      <c r="L26" s="17"/>
      <c r="M26" s="17"/>
      <c r="N26" s="17">
        <v>1</v>
      </c>
      <c r="O26" s="17"/>
      <c r="Q26" s="6">
        <f t="shared" si="2"/>
        <v>0</v>
      </c>
      <c r="R26" s="6">
        <f t="shared" si="2"/>
        <v>0</v>
      </c>
      <c r="S26" s="6">
        <f t="shared" si="2"/>
        <v>0</v>
      </c>
      <c r="T26" s="6">
        <f t="shared" si="2"/>
        <v>0</v>
      </c>
      <c r="U26" s="6">
        <f t="shared" si="2"/>
        <v>0</v>
      </c>
      <c r="V26" s="6">
        <f t="shared" si="2"/>
        <v>0</v>
      </c>
      <c r="W26" s="6">
        <f t="shared" si="2"/>
        <v>0</v>
      </c>
      <c r="X26" s="6">
        <f t="shared" si="2"/>
        <v>0</v>
      </c>
      <c r="Y26" s="6">
        <f t="shared" si="2"/>
        <v>0</v>
      </c>
    </row>
    <row r="27" spans="1:25" x14ac:dyDescent="0.3">
      <c r="A27" s="41">
        <v>25</v>
      </c>
      <c r="B27" s="7">
        <v>25</v>
      </c>
      <c r="C27" s="42" t="s">
        <v>265</v>
      </c>
      <c r="D27" s="7" t="s">
        <v>263</v>
      </c>
      <c r="E27" s="42">
        <f t="shared" si="1"/>
        <v>0</v>
      </c>
      <c r="F27" s="43" t="s">
        <v>288</v>
      </c>
      <c r="G27" s="17"/>
      <c r="H27" s="17">
        <v>2</v>
      </c>
      <c r="I27" s="17"/>
      <c r="J27" s="17"/>
      <c r="K27" s="17"/>
      <c r="L27" s="17"/>
      <c r="M27" s="17"/>
      <c r="N27" s="17">
        <v>1</v>
      </c>
      <c r="O27" s="17"/>
      <c r="Q27" s="6">
        <f t="shared" si="2"/>
        <v>0</v>
      </c>
      <c r="R27" s="6">
        <f t="shared" si="2"/>
        <v>0</v>
      </c>
      <c r="S27" s="6">
        <f t="shared" si="2"/>
        <v>0</v>
      </c>
      <c r="T27" s="6">
        <f t="shared" si="2"/>
        <v>0</v>
      </c>
      <c r="U27" s="6">
        <f t="shared" si="2"/>
        <v>0</v>
      </c>
      <c r="V27" s="6">
        <f t="shared" si="2"/>
        <v>0</v>
      </c>
      <c r="W27" s="6">
        <f t="shared" si="2"/>
        <v>0</v>
      </c>
      <c r="X27" s="6">
        <f t="shared" si="2"/>
        <v>0</v>
      </c>
      <c r="Y27" s="6">
        <f t="shared" si="2"/>
        <v>0</v>
      </c>
    </row>
    <row r="28" spans="1:25" x14ac:dyDescent="0.3">
      <c r="A28" s="41">
        <v>26</v>
      </c>
      <c r="B28" s="7">
        <v>26</v>
      </c>
      <c r="C28" s="42" t="s">
        <v>263</v>
      </c>
      <c r="D28" s="7" t="s">
        <v>265</v>
      </c>
      <c r="E28" s="42">
        <f t="shared" si="1"/>
        <v>0</v>
      </c>
      <c r="F28" s="43" t="s">
        <v>288</v>
      </c>
      <c r="G28" s="17"/>
      <c r="H28" s="17">
        <v>2</v>
      </c>
      <c r="I28" s="17"/>
      <c r="J28" s="17"/>
      <c r="K28" s="17"/>
      <c r="L28" s="17"/>
      <c r="M28" s="17"/>
      <c r="N28" s="17">
        <v>1</v>
      </c>
      <c r="O28" s="17"/>
      <c r="Q28" s="6">
        <f t="shared" si="2"/>
        <v>0</v>
      </c>
      <c r="R28" s="6">
        <f t="shared" si="2"/>
        <v>0</v>
      </c>
      <c r="S28" s="6">
        <f t="shared" si="2"/>
        <v>0</v>
      </c>
      <c r="T28" s="6">
        <f t="shared" si="2"/>
        <v>0</v>
      </c>
      <c r="U28" s="6">
        <f t="shared" si="2"/>
        <v>0</v>
      </c>
      <c r="V28" s="6">
        <f t="shared" si="2"/>
        <v>0</v>
      </c>
      <c r="W28" s="6">
        <f t="shared" si="2"/>
        <v>0</v>
      </c>
      <c r="X28" s="6">
        <f t="shared" si="2"/>
        <v>0</v>
      </c>
      <c r="Y28" s="6">
        <f t="shared" si="2"/>
        <v>0</v>
      </c>
    </row>
    <row r="29" spans="1:25" x14ac:dyDescent="0.3">
      <c r="A29" s="41">
        <v>27</v>
      </c>
      <c r="B29" s="7">
        <v>27</v>
      </c>
      <c r="C29" s="42" t="s">
        <v>262</v>
      </c>
      <c r="D29" s="7" t="s">
        <v>265</v>
      </c>
      <c r="E29" s="42">
        <f t="shared" si="1"/>
        <v>0</v>
      </c>
      <c r="F29" s="43" t="s">
        <v>288</v>
      </c>
      <c r="G29" s="17"/>
      <c r="H29" s="17">
        <v>2</v>
      </c>
      <c r="I29" s="17"/>
      <c r="J29" s="17"/>
      <c r="K29" s="17"/>
      <c r="L29" s="17"/>
      <c r="M29" s="17"/>
      <c r="N29" s="17">
        <v>1</v>
      </c>
      <c r="O29" s="17"/>
      <c r="Q29" s="6">
        <f t="shared" si="2"/>
        <v>0</v>
      </c>
      <c r="R29" s="6">
        <f t="shared" si="2"/>
        <v>0</v>
      </c>
      <c r="S29" s="6">
        <f t="shared" si="2"/>
        <v>0</v>
      </c>
      <c r="T29" s="6">
        <f t="shared" si="2"/>
        <v>0</v>
      </c>
      <c r="U29" s="6">
        <f t="shared" si="2"/>
        <v>0</v>
      </c>
      <c r="V29" s="6">
        <f t="shared" si="2"/>
        <v>0</v>
      </c>
      <c r="W29" s="6">
        <f t="shared" si="2"/>
        <v>0</v>
      </c>
      <c r="X29" s="6">
        <f t="shared" si="2"/>
        <v>0</v>
      </c>
      <c r="Y29" s="6">
        <f t="shared" si="2"/>
        <v>0</v>
      </c>
    </row>
    <row r="30" spans="1:25" x14ac:dyDescent="0.3">
      <c r="A30" s="41">
        <v>28</v>
      </c>
      <c r="B30" s="7">
        <v>28</v>
      </c>
      <c r="C30" s="42" t="s">
        <v>264</v>
      </c>
      <c r="D30" s="7" t="s">
        <v>263</v>
      </c>
      <c r="E30" s="42">
        <f t="shared" si="1"/>
        <v>0</v>
      </c>
      <c r="F30" s="43" t="s">
        <v>289</v>
      </c>
      <c r="G30" s="17"/>
      <c r="H30" s="17"/>
      <c r="I30" s="17"/>
      <c r="J30" s="17"/>
      <c r="K30" s="17">
        <v>0.5</v>
      </c>
      <c r="L30" s="17"/>
      <c r="M30" s="17"/>
      <c r="N30" s="17">
        <v>0.5</v>
      </c>
      <c r="O30" s="17">
        <v>0.5</v>
      </c>
      <c r="Q30" s="6">
        <f t="shared" si="2"/>
        <v>0</v>
      </c>
      <c r="R30" s="6">
        <f t="shared" si="2"/>
        <v>0</v>
      </c>
      <c r="S30" s="6">
        <f t="shared" si="2"/>
        <v>0</v>
      </c>
      <c r="T30" s="6">
        <f t="shared" si="2"/>
        <v>0</v>
      </c>
      <c r="U30" s="6">
        <f t="shared" si="2"/>
        <v>0</v>
      </c>
      <c r="V30" s="6">
        <f t="shared" si="2"/>
        <v>0</v>
      </c>
      <c r="W30" s="6">
        <f t="shared" si="2"/>
        <v>0</v>
      </c>
      <c r="X30" s="6">
        <f t="shared" si="2"/>
        <v>0</v>
      </c>
      <c r="Y30" s="6">
        <f t="shared" si="2"/>
        <v>0</v>
      </c>
    </row>
    <row r="31" spans="1:25" x14ac:dyDescent="0.3">
      <c r="A31" s="41">
        <v>29</v>
      </c>
      <c r="B31" s="7">
        <v>29</v>
      </c>
      <c r="C31" s="42" t="s">
        <v>262</v>
      </c>
      <c r="D31" s="7" t="s">
        <v>263</v>
      </c>
      <c r="E31" s="42">
        <f t="shared" si="1"/>
        <v>0</v>
      </c>
      <c r="F31" s="43" t="s">
        <v>289</v>
      </c>
      <c r="G31" s="17"/>
      <c r="H31" s="17"/>
      <c r="I31" s="17"/>
      <c r="J31" s="17"/>
      <c r="K31" s="17">
        <v>0.5</v>
      </c>
      <c r="L31" s="17"/>
      <c r="M31" s="17"/>
      <c r="N31" s="17">
        <v>0.5</v>
      </c>
      <c r="O31" s="17">
        <v>0.5</v>
      </c>
      <c r="Q31" s="6">
        <f t="shared" si="2"/>
        <v>0</v>
      </c>
      <c r="R31" s="6">
        <f t="shared" si="2"/>
        <v>0</v>
      </c>
      <c r="S31" s="6">
        <f t="shared" si="2"/>
        <v>0</v>
      </c>
      <c r="T31" s="6">
        <f t="shared" si="2"/>
        <v>0</v>
      </c>
      <c r="U31" s="6">
        <f t="shared" si="2"/>
        <v>0</v>
      </c>
      <c r="V31" s="6">
        <f t="shared" si="2"/>
        <v>0</v>
      </c>
      <c r="W31" s="6">
        <f t="shared" si="2"/>
        <v>0</v>
      </c>
      <c r="X31" s="6">
        <f t="shared" si="2"/>
        <v>0</v>
      </c>
      <c r="Y31" s="6">
        <f t="shared" si="2"/>
        <v>0</v>
      </c>
    </row>
    <row r="32" spans="1:25" x14ac:dyDescent="0.3">
      <c r="A32" s="41">
        <v>30</v>
      </c>
      <c r="B32" s="7">
        <v>30</v>
      </c>
      <c r="C32" s="42" t="s">
        <v>262</v>
      </c>
      <c r="D32" s="7" t="s">
        <v>262</v>
      </c>
      <c r="E32" s="42">
        <f t="shared" si="1"/>
        <v>1</v>
      </c>
      <c r="F32" s="43" t="s">
        <v>289</v>
      </c>
      <c r="G32" s="17"/>
      <c r="H32" s="17"/>
      <c r="I32" s="17"/>
      <c r="J32" s="17"/>
      <c r="K32" s="17">
        <v>0.5</v>
      </c>
      <c r="L32" s="17"/>
      <c r="M32" s="17"/>
      <c r="N32" s="17">
        <v>0.5</v>
      </c>
      <c r="O32" s="17">
        <v>0.5</v>
      </c>
      <c r="Q32" s="6">
        <f t="shared" si="2"/>
        <v>0</v>
      </c>
      <c r="R32" s="6">
        <f t="shared" si="2"/>
        <v>0</v>
      </c>
      <c r="S32" s="6">
        <f t="shared" si="2"/>
        <v>0</v>
      </c>
      <c r="T32" s="6">
        <f t="shared" si="2"/>
        <v>0</v>
      </c>
      <c r="U32" s="6">
        <f t="shared" si="2"/>
        <v>0.5</v>
      </c>
      <c r="V32" s="6">
        <f t="shared" si="2"/>
        <v>0</v>
      </c>
      <c r="W32" s="6">
        <f t="shared" si="2"/>
        <v>0</v>
      </c>
      <c r="X32" s="6">
        <f t="shared" si="2"/>
        <v>0.5</v>
      </c>
      <c r="Y32" s="6">
        <f t="shared" si="2"/>
        <v>0.5</v>
      </c>
    </row>
    <row r="33" spans="1:25" x14ac:dyDescent="0.3">
      <c r="A33" s="41">
        <v>31</v>
      </c>
      <c r="B33" s="7">
        <v>31</v>
      </c>
      <c r="C33" s="42" t="s">
        <v>265</v>
      </c>
      <c r="D33" s="7" t="s">
        <v>262</v>
      </c>
      <c r="E33" s="42">
        <f t="shared" si="1"/>
        <v>0</v>
      </c>
      <c r="F33" s="43" t="s">
        <v>290</v>
      </c>
      <c r="G33" s="17"/>
      <c r="H33" s="17"/>
      <c r="I33" s="17"/>
      <c r="J33" s="17"/>
      <c r="K33" s="17"/>
      <c r="L33" s="17"/>
      <c r="M33" s="17"/>
      <c r="N33" s="17">
        <v>0.5</v>
      </c>
      <c r="O33" s="17"/>
      <c r="Q33" s="6">
        <f t="shared" si="2"/>
        <v>0</v>
      </c>
      <c r="R33" s="6">
        <f t="shared" si="2"/>
        <v>0</v>
      </c>
      <c r="S33" s="6">
        <f t="shared" si="2"/>
        <v>0</v>
      </c>
      <c r="T33" s="6">
        <f t="shared" si="2"/>
        <v>0</v>
      </c>
      <c r="U33" s="6">
        <f t="shared" si="2"/>
        <v>0</v>
      </c>
      <c r="V33" s="6">
        <f t="shared" si="2"/>
        <v>0</v>
      </c>
      <c r="W33" s="6">
        <f t="shared" si="2"/>
        <v>0</v>
      </c>
      <c r="X33" s="6">
        <f t="shared" si="2"/>
        <v>0</v>
      </c>
      <c r="Y33" s="6">
        <f t="shared" si="2"/>
        <v>0</v>
      </c>
    </row>
    <row r="34" spans="1:25" x14ac:dyDescent="0.3">
      <c r="A34" s="41">
        <v>32</v>
      </c>
      <c r="B34" s="7">
        <v>32</v>
      </c>
      <c r="C34" s="42" t="s">
        <v>264</v>
      </c>
      <c r="D34" s="7" t="s">
        <v>262</v>
      </c>
      <c r="E34" s="42">
        <f t="shared" si="1"/>
        <v>0</v>
      </c>
      <c r="F34" s="43" t="s">
        <v>290</v>
      </c>
      <c r="G34" s="17"/>
      <c r="H34" s="17"/>
      <c r="I34" s="17"/>
      <c r="J34" s="17"/>
      <c r="K34" s="17"/>
      <c r="L34" s="17"/>
      <c r="M34" s="17"/>
      <c r="N34" s="17">
        <v>0.5</v>
      </c>
      <c r="O34" s="17"/>
      <c r="Q34" s="6">
        <f t="shared" si="2"/>
        <v>0</v>
      </c>
      <c r="R34" s="6">
        <f t="shared" si="2"/>
        <v>0</v>
      </c>
      <c r="S34" s="6">
        <f t="shared" si="2"/>
        <v>0</v>
      </c>
      <c r="T34" s="6">
        <f t="shared" si="2"/>
        <v>0</v>
      </c>
      <c r="U34" s="6">
        <f t="shared" si="2"/>
        <v>0</v>
      </c>
      <c r="V34" s="6">
        <f t="shared" si="2"/>
        <v>0</v>
      </c>
      <c r="W34" s="6">
        <f t="shared" si="2"/>
        <v>0</v>
      </c>
      <c r="X34" s="6">
        <f t="shared" si="2"/>
        <v>0</v>
      </c>
      <c r="Y34" s="6">
        <f t="shared" si="2"/>
        <v>0</v>
      </c>
    </row>
    <row r="35" spans="1:25" x14ac:dyDescent="0.3">
      <c r="A35" s="41">
        <v>33</v>
      </c>
      <c r="B35" s="7">
        <v>33</v>
      </c>
      <c r="C35" s="42" t="s">
        <v>262</v>
      </c>
      <c r="D35" s="7" t="s">
        <v>264</v>
      </c>
      <c r="E35" s="42">
        <f t="shared" si="1"/>
        <v>0</v>
      </c>
      <c r="F35" s="43" t="s">
        <v>290</v>
      </c>
      <c r="G35" s="17"/>
      <c r="H35" s="17"/>
      <c r="I35" s="17"/>
      <c r="J35" s="17"/>
      <c r="K35" s="17"/>
      <c r="L35" s="17"/>
      <c r="M35" s="17"/>
      <c r="N35" s="17">
        <v>0.5</v>
      </c>
      <c r="O35" s="17"/>
      <c r="Q35" s="6">
        <f t="shared" si="2"/>
        <v>0</v>
      </c>
      <c r="R35" s="6">
        <f t="shared" si="2"/>
        <v>0</v>
      </c>
      <c r="S35" s="6">
        <f t="shared" si="2"/>
        <v>0</v>
      </c>
      <c r="T35" s="6">
        <f t="shared" si="2"/>
        <v>0</v>
      </c>
      <c r="U35" s="6">
        <f t="shared" si="2"/>
        <v>0</v>
      </c>
      <c r="V35" s="6">
        <f t="shared" si="2"/>
        <v>0</v>
      </c>
      <c r="W35" s="6">
        <f t="shared" si="2"/>
        <v>0</v>
      </c>
      <c r="X35" s="6">
        <f t="shared" si="2"/>
        <v>0</v>
      </c>
      <c r="Y35" s="6">
        <f t="shared" si="2"/>
        <v>0</v>
      </c>
    </row>
    <row r="36" spans="1:25" x14ac:dyDescent="0.3">
      <c r="A36" s="41">
        <v>34</v>
      </c>
      <c r="B36" s="7">
        <v>34</v>
      </c>
      <c r="C36" s="42" t="s">
        <v>263</v>
      </c>
      <c r="D36" s="7" t="s">
        <v>262</v>
      </c>
      <c r="E36" s="42">
        <f t="shared" si="1"/>
        <v>0</v>
      </c>
      <c r="F36" s="43" t="s">
        <v>291</v>
      </c>
      <c r="G36" s="17">
        <v>0.5</v>
      </c>
      <c r="H36" s="17">
        <v>0.5</v>
      </c>
      <c r="I36" s="17">
        <v>1</v>
      </c>
      <c r="J36" s="17">
        <v>1</v>
      </c>
      <c r="K36" s="17">
        <v>1</v>
      </c>
      <c r="L36" s="17">
        <v>0.5</v>
      </c>
      <c r="M36" s="17">
        <v>1</v>
      </c>
      <c r="N36" s="17">
        <v>1</v>
      </c>
      <c r="O36" s="17">
        <v>1</v>
      </c>
      <c r="Q36" s="6">
        <f t="shared" si="2"/>
        <v>0</v>
      </c>
      <c r="R36" s="6">
        <f t="shared" si="2"/>
        <v>0</v>
      </c>
      <c r="S36" s="6">
        <f t="shared" si="2"/>
        <v>0</v>
      </c>
      <c r="T36" s="6">
        <f t="shared" si="2"/>
        <v>0</v>
      </c>
      <c r="U36" s="6">
        <f t="shared" si="2"/>
        <v>0</v>
      </c>
      <c r="V36" s="6">
        <f t="shared" si="2"/>
        <v>0</v>
      </c>
      <c r="W36" s="6">
        <f t="shared" si="2"/>
        <v>0</v>
      </c>
      <c r="X36" s="6">
        <f t="shared" si="2"/>
        <v>0</v>
      </c>
      <c r="Y36" s="6">
        <f t="shared" si="2"/>
        <v>0</v>
      </c>
    </row>
    <row r="37" spans="1:25" x14ac:dyDescent="0.3">
      <c r="A37" s="41">
        <v>35</v>
      </c>
      <c r="B37" s="7">
        <v>35</v>
      </c>
      <c r="C37" s="42" t="s">
        <v>262</v>
      </c>
      <c r="D37" s="7" t="s">
        <v>263</v>
      </c>
      <c r="E37" s="42">
        <f t="shared" si="1"/>
        <v>0</v>
      </c>
      <c r="F37" s="43" t="s">
        <v>291</v>
      </c>
      <c r="G37" s="17">
        <v>0.5</v>
      </c>
      <c r="H37" s="17">
        <v>0.5</v>
      </c>
      <c r="I37" s="17">
        <v>1</v>
      </c>
      <c r="J37" s="17">
        <v>1</v>
      </c>
      <c r="K37" s="17">
        <v>1</v>
      </c>
      <c r="L37" s="17">
        <v>0.5</v>
      </c>
      <c r="M37" s="17">
        <v>1</v>
      </c>
      <c r="N37" s="17">
        <v>1</v>
      </c>
      <c r="O37" s="17">
        <v>1</v>
      </c>
      <c r="Q37" s="6">
        <f t="shared" si="2"/>
        <v>0</v>
      </c>
      <c r="R37" s="6">
        <f t="shared" si="2"/>
        <v>0</v>
      </c>
      <c r="S37" s="6">
        <f t="shared" si="2"/>
        <v>0</v>
      </c>
      <c r="T37" s="6">
        <f t="shared" si="2"/>
        <v>0</v>
      </c>
      <c r="U37" s="6">
        <f t="shared" si="2"/>
        <v>0</v>
      </c>
      <c r="V37" s="6">
        <f t="shared" si="2"/>
        <v>0</v>
      </c>
      <c r="W37" s="6">
        <f t="shared" si="2"/>
        <v>0</v>
      </c>
      <c r="X37" s="6">
        <f t="shared" si="2"/>
        <v>0</v>
      </c>
      <c r="Y37" s="6">
        <f t="shared" si="2"/>
        <v>0</v>
      </c>
    </row>
    <row r="38" spans="1:25" x14ac:dyDescent="0.3">
      <c r="A38" s="41">
        <v>36</v>
      </c>
      <c r="B38" s="7">
        <v>36</v>
      </c>
      <c r="C38" s="42" t="s">
        <v>262</v>
      </c>
      <c r="D38" s="7" t="s">
        <v>265</v>
      </c>
      <c r="E38" s="42">
        <f t="shared" si="1"/>
        <v>0</v>
      </c>
      <c r="F38" s="43" t="s">
        <v>291</v>
      </c>
      <c r="G38" s="17">
        <v>0.5</v>
      </c>
      <c r="H38" s="17">
        <v>0.5</v>
      </c>
      <c r="I38" s="17">
        <v>1</v>
      </c>
      <c r="J38" s="17">
        <v>1</v>
      </c>
      <c r="K38" s="17">
        <v>1</v>
      </c>
      <c r="L38" s="17">
        <v>0.5</v>
      </c>
      <c r="M38" s="17">
        <v>1</v>
      </c>
      <c r="N38" s="17">
        <v>1</v>
      </c>
      <c r="O38" s="17">
        <v>1</v>
      </c>
      <c r="Q38" s="6">
        <f t="shared" si="2"/>
        <v>0</v>
      </c>
      <c r="R38" s="6">
        <f t="shared" si="2"/>
        <v>0</v>
      </c>
      <c r="S38" s="6">
        <f t="shared" si="2"/>
        <v>0</v>
      </c>
      <c r="T38" s="6">
        <f t="shared" si="2"/>
        <v>0</v>
      </c>
      <c r="U38" s="6">
        <f t="shared" si="2"/>
        <v>0</v>
      </c>
      <c r="V38" s="6">
        <f t="shared" si="2"/>
        <v>0</v>
      </c>
      <c r="W38" s="6">
        <f t="shared" si="2"/>
        <v>0</v>
      </c>
      <c r="X38" s="6">
        <f t="shared" si="2"/>
        <v>0</v>
      </c>
      <c r="Y38" s="6">
        <f t="shared" si="2"/>
        <v>0</v>
      </c>
    </row>
    <row r="39" spans="1:25" x14ac:dyDescent="0.3">
      <c r="A39" s="41">
        <v>37</v>
      </c>
      <c r="B39" s="7">
        <v>37</v>
      </c>
      <c r="C39" s="42" t="s">
        <v>265</v>
      </c>
      <c r="D39" s="7" t="s">
        <v>265</v>
      </c>
      <c r="E39" s="42">
        <f t="shared" si="1"/>
        <v>1</v>
      </c>
      <c r="F39" s="43" t="s">
        <v>292</v>
      </c>
      <c r="G39" s="17"/>
      <c r="H39" s="17">
        <v>0.5</v>
      </c>
      <c r="I39" s="17"/>
      <c r="J39" s="17"/>
      <c r="K39" s="17"/>
      <c r="L39" s="17">
        <v>1</v>
      </c>
      <c r="M39" s="17"/>
      <c r="N39" s="17">
        <v>1</v>
      </c>
      <c r="O39" s="17">
        <v>1</v>
      </c>
      <c r="Q39" s="6">
        <f t="shared" si="2"/>
        <v>0</v>
      </c>
      <c r="R39" s="6">
        <f t="shared" si="2"/>
        <v>0.5</v>
      </c>
      <c r="S39" s="6">
        <f t="shared" si="2"/>
        <v>0</v>
      </c>
      <c r="T39" s="6">
        <f t="shared" si="2"/>
        <v>0</v>
      </c>
      <c r="U39" s="6">
        <f t="shared" si="2"/>
        <v>0</v>
      </c>
      <c r="V39" s="6">
        <f t="shared" si="2"/>
        <v>1</v>
      </c>
      <c r="W39" s="6">
        <f t="shared" si="2"/>
        <v>0</v>
      </c>
      <c r="X39" s="6">
        <f t="shared" si="2"/>
        <v>1</v>
      </c>
      <c r="Y39" s="6">
        <f t="shared" si="2"/>
        <v>1</v>
      </c>
    </row>
    <row r="40" spans="1:25" x14ac:dyDescent="0.3">
      <c r="A40" s="41">
        <v>38</v>
      </c>
      <c r="B40" s="7">
        <v>38</v>
      </c>
      <c r="C40" s="42" t="s">
        <v>264</v>
      </c>
      <c r="D40" s="7" t="s">
        <v>265</v>
      </c>
      <c r="E40" s="42">
        <f t="shared" si="1"/>
        <v>0</v>
      </c>
      <c r="F40" s="43" t="s">
        <v>292</v>
      </c>
      <c r="G40" s="17"/>
      <c r="H40" s="17">
        <v>0.5</v>
      </c>
      <c r="I40" s="17"/>
      <c r="J40" s="17"/>
      <c r="K40" s="17"/>
      <c r="L40" s="17">
        <v>1</v>
      </c>
      <c r="M40" s="17"/>
      <c r="N40" s="17">
        <v>1</v>
      </c>
      <c r="O40" s="17">
        <v>1</v>
      </c>
      <c r="Q40" s="6">
        <f t="shared" si="2"/>
        <v>0</v>
      </c>
      <c r="R40" s="6">
        <f t="shared" si="2"/>
        <v>0</v>
      </c>
      <c r="S40" s="6">
        <f t="shared" si="2"/>
        <v>0</v>
      </c>
      <c r="T40" s="6">
        <f t="shared" si="2"/>
        <v>0</v>
      </c>
      <c r="U40" s="6">
        <f t="shared" si="2"/>
        <v>0</v>
      </c>
      <c r="V40" s="6">
        <f t="shared" si="2"/>
        <v>0</v>
      </c>
      <c r="W40" s="6">
        <f t="shared" si="2"/>
        <v>0</v>
      </c>
      <c r="X40" s="6">
        <f t="shared" si="2"/>
        <v>0</v>
      </c>
      <c r="Y40" s="6">
        <f t="shared" si="2"/>
        <v>0</v>
      </c>
    </row>
    <row r="41" spans="1:25" x14ac:dyDescent="0.3">
      <c r="A41" s="41">
        <v>39</v>
      </c>
      <c r="B41" s="7">
        <v>39</v>
      </c>
      <c r="C41" s="42" t="s">
        <v>265</v>
      </c>
      <c r="D41" s="7" t="s">
        <v>265</v>
      </c>
      <c r="E41" s="42">
        <f t="shared" si="1"/>
        <v>1</v>
      </c>
      <c r="F41" s="43" t="s">
        <v>292</v>
      </c>
      <c r="G41" s="17"/>
      <c r="H41" s="17">
        <v>0.5</v>
      </c>
      <c r="I41" s="17"/>
      <c r="J41" s="17"/>
      <c r="K41" s="17"/>
      <c r="L41" s="17">
        <v>1</v>
      </c>
      <c r="M41" s="17"/>
      <c r="N41" s="17">
        <v>1</v>
      </c>
      <c r="O41" s="17">
        <v>1</v>
      </c>
      <c r="Q41" s="6">
        <f t="shared" si="2"/>
        <v>0</v>
      </c>
      <c r="R41" s="6">
        <f t="shared" si="2"/>
        <v>0.5</v>
      </c>
      <c r="S41" s="6">
        <f t="shared" si="2"/>
        <v>0</v>
      </c>
      <c r="T41" s="6">
        <f t="shared" si="2"/>
        <v>0</v>
      </c>
      <c r="U41" s="6">
        <f t="shared" si="2"/>
        <v>0</v>
      </c>
      <c r="V41" s="6">
        <f t="shared" si="2"/>
        <v>1</v>
      </c>
      <c r="W41" s="6">
        <f t="shared" si="2"/>
        <v>0</v>
      </c>
      <c r="X41" s="6">
        <f t="shared" si="2"/>
        <v>1</v>
      </c>
      <c r="Y41" s="6">
        <f t="shared" si="2"/>
        <v>1</v>
      </c>
    </row>
    <row r="42" spans="1:25" x14ac:dyDescent="0.3">
      <c r="B42" s="29" t="s">
        <v>277</v>
      </c>
      <c r="C42" s="6"/>
      <c r="D42" s="6"/>
      <c r="E42" s="6"/>
      <c r="F42" s="6"/>
      <c r="G42" s="17">
        <f>SUM(G3:G41)/10</f>
        <v>1.65</v>
      </c>
      <c r="H42" s="17">
        <f t="shared" ref="H42:O42" si="3">SUM(H3:H41)/10</f>
        <v>1.95</v>
      </c>
      <c r="I42" s="17">
        <f t="shared" si="3"/>
        <v>1.2</v>
      </c>
      <c r="J42" s="17">
        <f t="shared" si="3"/>
        <v>1.5</v>
      </c>
      <c r="K42" s="17">
        <f t="shared" si="3"/>
        <v>1.65</v>
      </c>
      <c r="L42" s="17">
        <f t="shared" si="3"/>
        <v>2.5499999999999998</v>
      </c>
      <c r="M42" s="17">
        <f t="shared" si="3"/>
        <v>0.9</v>
      </c>
      <c r="N42" s="17">
        <f t="shared" si="3"/>
        <v>3.3</v>
      </c>
      <c r="O42" s="17">
        <f t="shared" si="3"/>
        <v>2.4</v>
      </c>
      <c r="Q42" s="5">
        <f>SUM(Q3:Q41)</f>
        <v>1.5</v>
      </c>
      <c r="R42" s="5">
        <f t="shared" ref="R42:Y42" si="4">SUM(R3:R41)</f>
        <v>3</v>
      </c>
      <c r="S42" s="5">
        <f t="shared" si="4"/>
        <v>0.5</v>
      </c>
      <c r="T42" s="5">
        <f t="shared" si="4"/>
        <v>2.5</v>
      </c>
      <c r="U42" s="5">
        <f t="shared" si="4"/>
        <v>3.5</v>
      </c>
      <c r="V42" s="5">
        <f t="shared" si="4"/>
        <v>8</v>
      </c>
      <c r="W42" s="5">
        <f t="shared" si="4"/>
        <v>2.5</v>
      </c>
      <c r="X42" s="5">
        <f t="shared" si="4"/>
        <v>6</v>
      </c>
      <c r="Y42" s="5">
        <f t="shared" si="4"/>
        <v>5</v>
      </c>
    </row>
    <row r="43" spans="1:25" x14ac:dyDescent="0.3">
      <c r="G43" s="24"/>
      <c r="H43" s="24"/>
      <c r="I43" s="25"/>
      <c r="J43" s="25"/>
      <c r="K43" s="25"/>
      <c r="L43" s="25"/>
      <c r="M43" s="25"/>
      <c r="N43" s="25"/>
      <c r="O43" s="25"/>
      <c r="Q43" s="26">
        <f>Q42/G42</f>
        <v>0.90909090909090917</v>
      </c>
      <c r="R43" s="26">
        <f t="shared" ref="R43:Y43" si="5">R42/H42</f>
        <v>1.5384615384615385</v>
      </c>
      <c r="S43" s="26">
        <f t="shared" si="5"/>
        <v>0.41666666666666669</v>
      </c>
      <c r="T43" s="26">
        <f t="shared" si="5"/>
        <v>1.6666666666666667</v>
      </c>
      <c r="U43" s="26">
        <f t="shared" si="5"/>
        <v>2.1212121212121211</v>
      </c>
      <c r="V43" s="26">
        <f t="shared" si="5"/>
        <v>3.1372549019607847</v>
      </c>
      <c r="W43" s="26">
        <f t="shared" si="5"/>
        <v>2.7777777777777777</v>
      </c>
      <c r="X43" s="26">
        <f t="shared" si="5"/>
        <v>1.8181818181818183</v>
      </c>
      <c r="Y43" s="26">
        <f t="shared" si="5"/>
        <v>2.0833333333333335</v>
      </c>
    </row>
    <row r="44" spans="1:25" x14ac:dyDescent="0.3">
      <c r="G44" s="24"/>
      <c r="H44" s="24"/>
      <c r="I44" s="25"/>
      <c r="J44" s="25"/>
      <c r="K44" s="25"/>
      <c r="L44" s="25"/>
      <c r="M44" s="25"/>
      <c r="N44" s="25"/>
      <c r="O44" s="25"/>
    </row>
    <row r="45" spans="1:25" x14ac:dyDescent="0.3">
      <c r="G45" s="24"/>
      <c r="H45" s="24"/>
      <c r="I45" s="25"/>
      <c r="J45" s="25"/>
      <c r="K45" s="25"/>
      <c r="L45" s="25"/>
      <c r="M45" s="25"/>
      <c r="N45" s="25"/>
      <c r="O45" s="25"/>
      <c r="Q45" s="26"/>
      <c r="R45" s="26"/>
      <c r="S45" s="26"/>
      <c r="T45" s="26"/>
      <c r="U45" s="26"/>
      <c r="V45" s="26"/>
      <c r="W45" s="26"/>
      <c r="X45" s="26"/>
      <c r="Y45" s="26"/>
    </row>
    <row r="46" spans="1:25" x14ac:dyDescent="0.3">
      <c r="G46" s="24"/>
      <c r="H46" s="24"/>
      <c r="I46" s="25"/>
      <c r="J46" s="25"/>
      <c r="K46" s="25"/>
      <c r="L46" s="25"/>
      <c r="M46" s="25"/>
      <c r="N46" s="25"/>
      <c r="O46" s="25"/>
    </row>
    <row r="47" spans="1:25" x14ac:dyDescent="0.3">
      <c r="G47" s="24"/>
      <c r="H47" s="24"/>
      <c r="I47" s="25"/>
      <c r="J47" s="25"/>
      <c r="K47" s="25"/>
      <c r="L47" s="25"/>
      <c r="M47" s="25"/>
      <c r="N47" s="25"/>
      <c r="O47" s="25"/>
    </row>
    <row r="48" spans="1:25" x14ac:dyDescent="0.3">
      <c r="G48" s="24"/>
      <c r="H48" s="24"/>
      <c r="I48" s="25"/>
      <c r="J48" s="25"/>
      <c r="K48" s="25"/>
      <c r="L48" s="25"/>
      <c r="M48" s="25"/>
      <c r="N48" s="25"/>
      <c r="O48" s="25"/>
    </row>
    <row r="49" spans="7:15" x14ac:dyDescent="0.3">
      <c r="G49" s="24"/>
      <c r="H49" s="24"/>
      <c r="I49" s="25"/>
      <c r="J49" s="25"/>
      <c r="K49" s="25"/>
      <c r="L49" s="25"/>
      <c r="M49" s="25"/>
      <c r="N49" s="25"/>
      <c r="O49" s="25"/>
    </row>
    <row r="50" spans="7:15" x14ac:dyDescent="0.3">
      <c r="G50" s="24"/>
      <c r="H50" s="24"/>
      <c r="I50" s="25"/>
      <c r="J50" s="25"/>
      <c r="K50" s="25"/>
      <c r="L50" s="25"/>
      <c r="M50" s="25"/>
      <c r="N50" s="25"/>
      <c r="O50" s="25"/>
    </row>
    <row r="51" spans="7:15" x14ac:dyDescent="0.3">
      <c r="G51" s="24"/>
      <c r="H51" s="24"/>
      <c r="I51" s="25"/>
      <c r="J51" s="25"/>
      <c r="K51" s="25"/>
      <c r="L51" s="25"/>
      <c r="M51" s="25"/>
      <c r="N51" s="25"/>
      <c r="O51" s="25"/>
    </row>
  </sheetData>
  <sheetProtection formatCells="0"/>
  <mergeCells count="1">
    <mergeCell ref="G1:O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D42ED-3E79-49D3-8B28-2CA11A6855F0}">
  <dimension ref="A3:I29"/>
  <sheetViews>
    <sheetView topLeftCell="A16" workbookViewId="0">
      <selection activeCell="B32" sqref="B32"/>
    </sheetView>
  </sheetViews>
  <sheetFormatPr defaultRowHeight="14.4" x14ac:dyDescent="0.3"/>
  <cols>
    <col min="2" max="2" width="67.6640625" bestFit="1" customWidth="1"/>
    <col min="3" max="3" width="10.109375" bestFit="1" customWidth="1"/>
    <col min="4" max="4" width="11.5546875" bestFit="1" customWidth="1"/>
    <col min="5" max="5" width="13.33203125" bestFit="1" customWidth="1"/>
    <col min="7" max="8" width="8.77734375" style="36"/>
  </cols>
  <sheetData>
    <row r="3" spans="1:9" x14ac:dyDescent="0.3">
      <c r="A3" s="45" t="s">
        <v>265</v>
      </c>
      <c r="B3" s="45">
        <v>1.25</v>
      </c>
    </row>
    <row r="4" spans="1:9" x14ac:dyDescent="0.3">
      <c r="A4" s="45" t="s">
        <v>278</v>
      </c>
      <c r="B4" s="45">
        <v>0.5</v>
      </c>
    </row>
    <row r="5" spans="1:9" x14ac:dyDescent="0.3">
      <c r="A5" s="45" t="s">
        <v>293</v>
      </c>
      <c r="B5" s="46" t="s">
        <v>294</v>
      </c>
    </row>
    <row r="6" spans="1:9" x14ac:dyDescent="0.3">
      <c r="A6" s="45" t="s">
        <v>295</v>
      </c>
      <c r="B6" s="45">
        <v>1.25</v>
      </c>
    </row>
    <row r="7" spans="1:9" x14ac:dyDescent="0.3">
      <c r="B7" s="29" t="s">
        <v>296</v>
      </c>
      <c r="C7" s="29">
        <v>1.25</v>
      </c>
      <c r="D7" s="29">
        <v>0.5</v>
      </c>
      <c r="E7" s="29">
        <v>1.25</v>
      </c>
      <c r="F7" s="29"/>
    </row>
    <row r="8" spans="1:9" x14ac:dyDescent="0.3">
      <c r="B8" s="29" t="s">
        <v>297</v>
      </c>
      <c r="C8" s="7" t="s">
        <v>298</v>
      </c>
      <c r="D8" s="7" t="s">
        <v>299</v>
      </c>
      <c r="E8" s="7" t="s">
        <v>300</v>
      </c>
      <c r="F8" s="7" t="s">
        <v>301</v>
      </c>
    </row>
    <row r="9" spans="1:9" ht="21" x14ac:dyDescent="0.3">
      <c r="A9">
        <f>RANK(F9,$F$9:$F$17,0)</f>
        <v>5</v>
      </c>
      <c r="B9" s="47" t="s">
        <v>253</v>
      </c>
      <c r="C9" s="48">
        <f>'T0-A'!B28</f>
        <v>2.5</v>
      </c>
      <c r="D9" s="48">
        <f>'T0-BC'!H30</f>
        <v>6.2</v>
      </c>
      <c r="E9" s="48">
        <f>'T0-ii'!Q43</f>
        <v>0.90909090909090917</v>
      </c>
      <c r="F9" s="49">
        <f>(($C$7*C9)+($D$7*D9)+($E$7*E9))/30</f>
        <v>0.24537878787878789</v>
      </c>
      <c r="G9" s="36">
        <v>0.24537878787878789</v>
      </c>
      <c r="H9" s="36">
        <v>7.3613636363636363</v>
      </c>
      <c r="I9">
        <f>RANK(F9,$F$9:$F$17,0)</f>
        <v>5</v>
      </c>
    </row>
    <row r="10" spans="1:9" ht="21" x14ac:dyDescent="0.3">
      <c r="A10">
        <f t="shared" ref="A10:A17" si="0">RANK(F10,$F$9:$F$17,0)</f>
        <v>8</v>
      </c>
      <c r="B10" s="47" t="s">
        <v>254</v>
      </c>
      <c r="C10" s="48">
        <f>'T0-A'!C28</f>
        <v>2</v>
      </c>
      <c r="D10" s="48">
        <f>'T0-BC'!H31</f>
        <v>4.5333333333333332</v>
      </c>
      <c r="E10" s="48">
        <f>'T0-ii'!R43</f>
        <v>1.5384615384615385</v>
      </c>
      <c r="F10" s="49">
        <f t="shared" ref="F10:F17" si="1">(($C$7*C10)+($D$7*D10)+($E$7*E10))/30</f>
        <v>0.22299145299145301</v>
      </c>
      <c r="G10" s="36">
        <v>0.22299145299145298</v>
      </c>
      <c r="H10" s="36">
        <v>6.6897435897435891</v>
      </c>
      <c r="I10">
        <f t="shared" ref="I10:I17" si="2">RANK(F10,$F$9:$F$17,0)</f>
        <v>8</v>
      </c>
    </row>
    <row r="11" spans="1:9" ht="21" x14ac:dyDescent="0.3">
      <c r="A11">
        <f t="shared" si="0"/>
        <v>3</v>
      </c>
      <c r="B11" s="47" t="s">
        <v>255</v>
      </c>
      <c r="C11" s="48">
        <f>'T0-A'!D28</f>
        <v>6</v>
      </c>
      <c r="D11" s="48">
        <f>'T0-BC'!H32</f>
        <v>6.4</v>
      </c>
      <c r="E11" s="48">
        <f>'T0-ii'!S43</f>
        <v>0.41666666666666669</v>
      </c>
      <c r="F11" s="49">
        <f t="shared" si="1"/>
        <v>0.37402777777777779</v>
      </c>
      <c r="G11" s="36">
        <v>0.37402777777777779</v>
      </c>
      <c r="H11" s="36">
        <v>11.220833333333333</v>
      </c>
      <c r="I11">
        <f t="shared" si="2"/>
        <v>3</v>
      </c>
    </row>
    <row r="12" spans="1:9" ht="21" x14ac:dyDescent="0.3">
      <c r="A12">
        <f t="shared" si="0"/>
        <v>7</v>
      </c>
      <c r="B12" s="47" t="s">
        <v>266</v>
      </c>
      <c r="C12" s="48">
        <f>'T0-A'!E28</f>
        <v>1.5</v>
      </c>
      <c r="D12" s="48">
        <f>'T0-BC'!H33</f>
        <v>5.4666666666666668</v>
      </c>
      <c r="E12" s="48">
        <f>'T0-ii'!T43</f>
        <v>1.6666666666666667</v>
      </c>
      <c r="F12" s="49">
        <f t="shared" si="1"/>
        <v>0.22305555555555553</v>
      </c>
      <c r="G12" s="36">
        <v>0.22305555555555559</v>
      </c>
      <c r="H12" s="36">
        <v>6.6916666666666673</v>
      </c>
      <c r="I12">
        <f t="shared" si="2"/>
        <v>7</v>
      </c>
    </row>
    <row r="13" spans="1:9" ht="21" x14ac:dyDescent="0.3">
      <c r="A13">
        <f t="shared" si="0"/>
        <v>4</v>
      </c>
      <c r="B13" s="47" t="s">
        <v>267</v>
      </c>
      <c r="C13" s="48">
        <f>'T0-A'!F28</f>
        <v>2</v>
      </c>
      <c r="D13" s="48">
        <f>'T0-BC'!H34</f>
        <v>7.333333333333333</v>
      </c>
      <c r="E13" s="48">
        <f>'T0-ii'!U43</f>
        <v>2.1212121212121211</v>
      </c>
      <c r="F13" s="49">
        <f t="shared" si="1"/>
        <v>0.29393939393939389</v>
      </c>
      <c r="G13" s="36">
        <v>0.29393939393939389</v>
      </c>
      <c r="H13" s="36">
        <v>8.8181818181818166</v>
      </c>
      <c r="I13">
        <f t="shared" si="2"/>
        <v>4</v>
      </c>
    </row>
    <row r="14" spans="1:9" ht="21" x14ac:dyDescent="0.3">
      <c r="A14">
        <f t="shared" si="0"/>
        <v>2</v>
      </c>
      <c r="B14" s="47" t="s">
        <v>268</v>
      </c>
      <c r="C14" s="48">
        <f>'T0-A'!G28</f>
        <v>7.5</v>
      </c>
      <c r="D14" s="48">
        <f>'T0-BC'!H35</f>
        <v>6.2</v>
      </c>
      <c r="E14" s="48">
        <f>'T0-ii'!V43</f>
        <v>3.1372549019607847</v>
      </c>
      <c r="F14" s="49">
        <f t="shared" si="1"/>
        <v>0.54655228758169938</v>
      </c>
      <c r="G14" s="36">
        <v>0.54655228758169927</v>
      </c>
      <c r="H14" s="36">
        <v>16.396568627450979</v>
      </c>
      <c r="I14">
        <f t="shared" si="2"/>
        <v>2</v>
      </c>
    </row>
    <row r="15" spans="1:9" ht="21" x14ac:dyDescent="0.3">
      <c r="A15">
        <f t="shared" si="0"/>
        <v>1</v>
      </c>
      <c r="B15" s="47" t="s">
        <v>259</v>
      </c>
      <c r="C15" s="48">
        <f>'T0-A'!H28</f>
        <v>9</v>
      </c>
      <c r="D15" s="48">
        <f>'T0-BC'!H36</f>
        <v>7.333333333333333</v>
      </c>
      <c r="E15" s="48">
        <f>'T0-ii'!W43</f>
        <v>2.7777777777777777</v>
      </c>
      <c r="F15" s="49">
        <f t="shared" si="1"/>
        <v>0.61296296296296293</v>
      </c>
      <c r="G15" s="36">
        <v>0.52037037037037037</v>
      </c>
      <c r="H15" s="36">
        <v>15.611111111111111</v>
      </c>
      <c r="I15">
        <f t="shared" si="2"/>
        <v>1</v>
      </c>
    </row>
    <row r="16" spans="1:9" ht="21" x14ac:dyDescent="0.3">
      <c r="A16">
        <f t="shared" si="0"/>
        <v>9</v>
      </c>
      <c r="B16" s="47" t="s">
        <v>260</v>
      </c>
      <c r="C16" s="48">
        <f>'T0-A'!I28</f>
        <v>1.5</v>
      </c>
      <c r="D16" s="48">
        <f>'T0-BC'!H37</f>
        <v>5</v>
      </c>
      <c r="E16" s="48">
        <f>'T0-ii'!X43</f>
        <v>1.8181818181818183</v>
      </c>
      <c r="F16" s="49">
        <f t="shared" si="1"/>
        <v>0.22159090909090912</v>
      </c>
      <c r="G16" s="36">
        <v>0.22159090909090906</v>
      </c>
      <c r="H16" s="36">
        <v>6.6477272727272716</v>
      </c>
      <c r="I16">
        <f t="shared" si="2"/>
        <v>9</v>
      </c>
    </row>
    <row r="17" spans="1:9" ht="21" x14ac:dyDescent="0.3">
      <c r="A17">
        <f t="shared" si="0"/>
        <v>6</v>
      </c>
      <c r="B17" s="47" t="s">
        <v>261</v>
      </c>
      <c r="C17" s="48">
        <f>'T0-A'!J28</f>
        <v>1.5</v>
      </c>
      <c r="D17" s="48">
        <f>'T0-BC'!H38</f>
        <v>5.333333333333333</v>
      </c>
      <c r="E17" s="48">
        <f>'T0-ii'!Y43</f>
        <v>2.0833333333333335</v>
      </c>
      <c r="F17" s="49">
        <f t="shared" si="1"/>
        <v>0.23819444444444443</v>
      </c>
      <c r="G17" s="36">
        <v>0.23819444444444446</v>
      </c>
      <c r="H17" s="36">
        <v>7.1458333333333339</v>
      </c>
      <c r="I17">
        <f t="shared" si="2"/>
        <v>6</v>
      </c>
    </row>
    <row r="21" spans="1:9" ht="21" x14ac:dyDescent="0.3">
      <c r="B21" s="47" t="s">
        <v>253</v>
      </c>
      <c r="C21">
        <v>1</v>
      </c>
    </row>
    <row r="22" spans="1:9" ht="21" x14ac:dyDescent="0.3">
      <c r="B22" s="47" t="s">
        <v>254</v>
      </c>
      <c r="C22">
        <v>2</v>
      </c>
    </row>
    <row r="23" spans="1:9" ht="21" x14ac:dyDescent="0.3">
      <c r="B23" s="47" t="s">
        <v>255</v>
      </c>
      <c r="C23">
        <v>3</v>
      </c>
    </row>
    <row r="24" spans="1:9" ht="21" x14ac:dyDescent="0.3">
      <c r="B24" s="47" t="s">
        <v>266</v>
      </c>
      <c r="C24">
        <v>4</v>
      </c>
    </row>
    <row r="25" spans="1:9" ht="21" x14ac:dyDescent="0.3">
      <c r="B25" s="47" t="s">
        <v>267</v>
      </c>
      <c r="C25">
        <v>5</v>
      </c>
    </row>
    <row r="26" spans="1:9" ht="21" x14ac:dyDescent="0.3">
      <c r="B26" s="47" t="s">
        <v>268</v>
      </c>
      <c r="C26">
        <v>6</v>
      </c>
    </row>
    <row r="27" spans="1:9" ht="21" x14ac:dyDescent="0.3">
      <c r="B27" s="47" t="s">
        <v>259</v>
      </c>
      <c r="C27">
        <v>7</v>
      </c>
    </row>
    <row r="28" spans="1:9" ht="21" x14ac:dyDescent="0.3">
      <c r="B28" s="47" t="s">
        <v>260</v>
      </c>
      <c r="C28">
        <v>8</v>
      </c>
    </row>
    <row r="29" spans="1:9" ht="21" x14ac:dyDescent="0.3">
      <c r="B29" s="47" t="s">
        <v>261</v>
      </c>
      <c r="C29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85B77-4B2C-4969-8080-090DCE40DB2B}">
  <dimension ref="A1:E29"/>
  <sheetViews>
    <sheetView workbookViewId="0">
      <selection activeCell="E29" sqref="E29"/>
    </sheetView>
  </sheetViews>
  <sheetFormatPr defaultRowHeight="14.4" x14ac:dyDescent="0.3"/>
  <cols>
    <col min="3" max="3" width="57.21875" customWidth="1"/>
    <col min="4" max="4" width="49.44140625" customWidth="1"/>
    <col min="5" max="5" width="40.109375" customWidth="1"/>
  </cols>
  <sheetData>
    <row r="1" spans="1:4" ht="15" thickBot="1" x14ac:dyDescent="0.35"/>
    <row r="2" spans="1:4" x14ac:dyDescent="0.3">
      <c r="C2" s="51" t="s">
        <v>302</v>
      </c>
      <c r="D2" s="51" t="s">
        <v>303</v>
      </c>
    </row>
    <row r="3" spans="1:4" x14ac:dyDescent="0.3">
      <c r="A3">
        <v>1</v>
      </c>
      <c r="C3" s="7" t="str">
        <f>VLOOKUP(A3,RESULT!$A$9:$F$17,2,0)</f>
        <v>Education/Training</v>
      </c>
      <c r="D3" s="52">
        <f>VLOOKUP(A3,RESULT!$A$9:$F$17,6,0)</f>
        <v>0.61296296296296293</v>
      </c>
    </row>
    <row r="4" spans="1:4" x14ac:dyDescent="0.3">
      <c r="A4">
        <v>2</v>
      </c>
      <c r="C4" s="7" t="str">
        <f>VLOOKUP(A4,RESULT!$A$9:$F$17,2,0)</f>
        <v>Technical (core)</v>
      </c>
      <c r="D4" s="52">
        <f>VLOOKUP(A4,RESULT!$A$9:$F$17,6,0)</f>
        <v>0.54655228758169938</v>
      </c>
    </row>
    <row r="5" spans="1:4" x14ac:dyDescent="0.3">
      <c r="A5">
        <v>3</v>
      </c>
      <c r="C5" s="7" t="str">
        <f>VLOOKUP(A5,RESULT!$A$9:$F$17,2,0)</f>
        <v>Human Resource Management</v>
      </c>
      <c r="D5" s="52">
        <f>VLOOKUP(A5,RESULT!$A$9:$F$17,6,0)</f>
        <v>0.37402777777777779</v>
      </c>
    </row>
    <row r="6" spans="1:4" x14ac:dyDescent="0.3">
      <c r="A6">
        <v>4</v>
      </c>
      <c r="C6" s="7" t="str">
        <f>VLOOKUP(A6,RESULT!$A$9:$F$17,2,0)</f>
        <v>Public Administration &amp; Governance</v>
      </c>
      <c r="D6" s="52">
        <f>VLOOKUP(A6,RESULT!$A$9:$F$17,6,0)</f>
        <v>0.29393939393939389</v>
      </c>
    </row>
    <row r="7" spans="1:4" x14ac:dyDescent="0.3">
      <c r="A7">
        <v>5</v>
      </c>
      <c r="C7" s="7" t="str">
        <f>VLOOKUP(A7,RESULT!$A$9:$F$17,2,0)</f>
        <v>Finance/Banking/Accountancy</v>
      </c>
      <c r="D7" s="52">
        <f>VLOOKUP(A7,RESULT!$A$9:$F$17,6,0)</f>
        <v>0.24537878787878789</v>
      </c>
    </row>
    <row r="8" spans="1:4" x14ac:dyDescent="0.3">
      <c r="A8">
        <v>6</v>
      </c>
      <c r="C8" s="7" t="str">
        <f>VLOOKUP(A8,RESULT!$A$9:$F$17,2,0)</f>
        <v>Consulting</v>
      </c>
      <c r="D8" s="52">
        <f>VLOOKUP(A8,RESULT!$A$9:$F$17,6,0)</f>
        <v>0.23819444444444443</v>
      </c>
    </row>
    <row r="9" spans="1:4" x14ac:dyDescent="0.3">
      <c r="A9">
        <v>7</v>
      </c>
      <c r="C9" s="7" t="str">
        <f>VLOOKUP(A9,RESULT!$A$9:$F$17,2,0)</f>
        <v>General Management (operations/event management)</v>
      </c>
      <c r="D9" s="52">
        <f>VLOOKUP(A9,RESULT!$A$9:$F$17,6,0)</f>
        <v>0.22305555555555553</v>
      </c>
    </row>
    <row r="10" spans="1:4" x14ac:dyDescent="0.3">
      <c r="A10">
        <v>8</v>
      </c>
      <c r="C10" s="7" t="str">
        <f>VLOOKUP(A10,RESULT!$A$9:$F$17,2,0)</f>
        <v>Sales &amp; Marketing</v>
      </c>
      <c r="D10" s="52">
        <f>VLOOKUP(A10,RESULT!$A$9:$F$17,6,0)</f>
        <v>0.22299145299145301</v>
      </c>
    </row>
    <row r="11" spans="1:4" x14ac:dyDescent="0.3">
      <c r="A11">
        <v>9</v>
      </c>
      <c r="C11" s="7" t="str">
        <f>VLOOKUP(A11,RESULT!$A$9:$F$17,2,0)</f>
        <v>Entrepreneurship</v>
      </c>
      <c r="D11" s="52">
        <f>VLOOKUP(A11,RESULT!$A$9:$F$17,6,0)</f>
        <v>0.22159090909090912</v>
      </c>
    </row>
    <row r="15" spans="1:4" ht="15" thickBot="1" x14ac:dyDescent="0.35"/>
    <row r="16" spans="1:4" ht="15" thickBot="1" x14ac:dyDescent="0.35">
      <c r="C16" s="53" t="s">
        <v>302</v>
      </c>
      <c r="D16" s="63" t="s">
        <v>304</v>
      </c>
    </row>
    <row r="17" spans="3:5" hidden="1" x14ac:dyDescent="0.3">
      <c r="C17" s="54" t="s">
        <v>305</v>
      </c>
      <c r="D17" s="64">
        <f>D5</f>
        <v>0.37402777777777779</v>
      </c>
    </row>
    <row r="18" spans="3:5" x14ac:dyDescent="0.3">
      <c r="C18" s="55" t="str">
        <f>C6</f>
        <v>Public Administration &amp; Governance</v>
      </c>
      <c r="D18" s="56">
        <f>($D$5-D6)/$D$5</f>
        <v>0.21412416028086301</v>
      </c>
    </row>
    <row r="19" spans="3:5" x14ac:dyDescent="0.3">
      <c r="C19" s="55" t="str">
        <f t="shared" ref="C19:C23" si="0">C7</f>
        <v>Finance/Banking/Accountancy</v>
      </c>
      <c r="D19" s="56">
        <f t="shared" ref="D19:D23" si="1">($D$5-D7)/$D$5</f>
        <v>0.34395571009013265</v>
      </c>
    </row>
    <row r="20" spans="3:5" x14ac:dyDescent="0.3">
      <c r="C20" s="55" t="str">
        <f t="shared" si="0"/>
        <v>Consulting</v>
      </c>
      <c r="D20" s="56">
        <f t="shared" si="1"/>
        <v>0.36316375789082811</v>
      </c>
    </row>
    <row r="21" spans="3:5" x14ac:dyDescent="0.3">
      <c r="C21" s="55" t="str">
        <f t="shared" si="0"/>
        <v>General Management (operations/event management)</v>
      </c>
      <c r="D21" s="56">
        <f t="shared" si="1"/>
        <v>0.4036390642406239</v>
      </c>
    </row>
    <row r="22" spans="3:5" x14ac:dyDescent="0.3">
      <c r="C22" s="55" t="str">
        <f t="shared" si="0"/>
        <v>Sales &amp; Marketing</v>
      </c>
      <c r="D22" s="56">
        <f t="shared" si="1"/>
        <v>0.40381044874175209</v>
      </c>
    </row>
    <row r="23" spans="3:5" x14ac:dyDescent="0.3">
      <c r="C23" s="55" t="str">
        <f t="shared" si="0"/>
        <v>Entrepreneurship</v>
      </c>
      <c r="D23" s="56">
        <f t="shared" si="1"/>
        <v>0.40755494041791845</v>
      </c>
    </row>
    <row r="26" spans="3:5" ht="15" thickBot="1" x14ac:dyDescent="0.35"/>
    <row r="27" spans="3:5" ht="28.8" thickBot="1" x14ac:dyDescent="0.35">
      <c r="C27" s="57">
        <f>VLOOKUP($C3,RESULT!$B$21:$C$29,2,0)</f>
        <v>7</v>
      </c>
      <c r="D27" s="57">
        <f>VLOOKUP($C4,RESULT!$B$21:$C$29,2,0)</f>
        <v>6</v>
      </c>
      <c r="E27" s="57">
        <f>VLOOKUP($C5,RESULT!$B$21:$C$29,2,0)</f>
        <v>3</v>
      </c>
    </row>
    <row r="28" spans="3:5" ht="18.600000000000001" thickBot="1" x14ac:dyDescent="0.35">
      <c r="C28" s="58" t="str">
        <f>C3</f>
        <v>Education/Training</v>
      </c>
      <c r="D28" s="59" t="str">
        <f>C4</f>
        <v>Technical (core)</v>
      </c>
      <c r="E28" s="60" t="str">
        <f>C5</f>
        <v>Human Resource Management</v>
      </c>
    </row>
    <row r="29" spans="3:5" ht="18.600000000000001" thickBot="1" x14ac:dyDescent="0.35">
      <c r="C29" s="61" t="s">
        <v>306</v>
      </c>
      <c r="D29" s="62" t="s">
        <v>307</v>
      </c>
      <c r="E29" s="62" t="s">
        <v>308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PartA</vt:lpstr>
      <vt:lpstr>PartB </vt:lpstr>
      <vt:lpstr>T0-A</vt:lpstr>
      <vt:lpstr>T0-BC</vt:lpstr>
      <vt:lpstr>T0-ii</vt:lpstr>
      <vt:lpstr>RESULT</vt:lpstr>
      <vt:lpstr>RESULT FOR PUBLISHING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Sunieeta Rana Jarrial</dc:creator>
  <cp:lastModifiedBy>Pawandeep Batra</cp:lastModifiedBy>
  <dcterms:created xsi:type="dcterms:W3CDTF">2023-03-22T13:05:33Z</dcterms:created>
  <dcterms:modified xsi:type="dcterms:W3CDTF">2024-08-13T07:22:02Z</dcterms:modified>
</cp:coreProperties>
</file>