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66925"/>
  <mc:AlternateContent xmlns:mc="http://schemas.openxmlformats.org/markup-compatibility/2006">
    <mc:Choice Requires="x15">
      <x15ac:absPath xmlns:x15ac="http://schemas.microsoft.com/office/spreadsheetml/2010/11/ac" url="C:\Users\kumar\Desktop\"/>
    </mc:Choice>
  </mc:AlternateContent>
  <xr:revisionPtr revIDLastSave="0" documentId="13_ncr:1_{EA6A02C2-B8B0-4839-921C-ED931FA5B166}" xr6:coauthVersionLast="47" xr6:coauthVersionMax="47" xr10:uidLastSave="{00000000-0000-0000-0000-000000000000}"/>
  <bookViews>
    <workbookView xWindow="-120" yWindow="-120" windowWidth="20730" windowHeight="11160" firstSheet="1" activeTab="3" xr2:uid="{5D85A029-87F2-4B9B-8D1D-D4B4A4EDD293}"/>
  </bookViews>
  <sheets>
    <sheet name="data" sheetId="1" r:id="rId1"/>
    <sheet name="pivot reference" sheetId="4" r:id="rId2"/>
    <sheet name="calculation" sheetId="2" r:id="rId3"/>
    <sheet name="dashboard" sheetId="5" r:id="rId4"/>
    <sheet name="pivot table" sheetId="3" r:id="rId5"/>
    <sheet name="conclusion" sheetId="7" r:id="rId6"/>
  </sheets>
  <definedNames>
    <definedName name="Slicer_SOURCE">#N/A</definedName>
  </definedNames>
  <calcPr calcId="191029" concurrentCalc="0"/>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C6" i="2"/>
  <c r="D3" i="2"/>
  <c r="H7" i="2"/>
  <c r="I7" i="2"/>
  <c r="J7" i="2"/>
  <c r="K7" i="2"/>
  <c r="L7" i="2"/>
  <c r="G7" i="2"/>
  <c r="L9" i="2"/>
  <c r="K9" i="2"/>
  <c r="J9" i="2"/>
  <c r="I9" i="2"/>
  <c r="H9" i="2"/>
  <c r="G9"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4" i="2"/>
  <c r="A3" i="2"/>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alcChain>
</file>

<file path=xl/sharedStrings.xml><?xml version="1.0" encoding="utf-8"?>
<sst xmlns="http://schemas.openxmlformats.org/spreadsheetml/2006/main" count="65" uniqueCount="39">
  <si>
    <t>LEADS OVER 30 DAYS</t>
  </si>
  <si>
    <t>DATE</t>
  </si>
  <si>
    <t>LEAD SOURCE</t>
  </si>
  <si>
    <t>PLUS</t>
  </si>
  <si>
    <t>OPP</t>
  </si>
  <si>
    <t>SALE ACCEPTED</t>
  </si>
  <si>
    <t>ACTIONABLE LEAD</t>
  </si>
  <si>
    <t>CAPTURED LEAD</t>
  </si>
  <si>
    <t>WEB VISIT</t>
  </si>
  <si>
    <t>total leads</t>
  </si>
  <si>
    <t>SOURCE</t>
  </si>
  <si>
    <t>JAN</t>
  </si>
  <si>
    <t>FEB</t>
  </si>
  <si>
    <t>MAR</t>
  </si>
  <si>
    <t>APR</t>
  </si>
  <si>
    <t>MAY</t>
  </si>
  <si>
    <t>JUN</t>
  </si>
  <si>
    <t>JUL</t>
  </si>
  <si>
    <t>AUG</t>
  </si>
  <si>
    <t>SEP</t>
  </si>
  <si>
    <t>OCT</t>
  </si>
  <si>
    <t>NOV</t>
  </si>
  <si>
    <t>DEC</t>
  </si>
  <si>
    <t>DIRECT</t>
  </si>
  <si>
    <t>SEARCH</t>
  </si>
  <si>
    <t>REFERAL</t>
  </si>
  <si>
    <t>TOTAL LEADS BY SOURCE</t>
  </si>
  <si>
    <t>TOTAL</t>
  </si>
  <si>
    <t>GOAL</t>
  </si>
  <si>
    <t>% OF GOAL</t>
  </si>
  <si>
    <t>total of leads</t>
  </si>
  <si>
    <t>targeted goal</t>
  </si>
  <si>
    <t>date</t>
  </si>
  <si>
    <t>Grand Total</t>
  </si>
  <si>
    <t>Row Labels</t>
  </si>
  <si>
    <t>Sum of SALE ACCEPTED</t>
  </si>
  <si>
    <t>*DIRECT*</t>
  </si>
  <si>
    <t>*SEARCH*</t>
  </si>
  <si>
    <t>*REFERAL*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</si>
</sst>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1"/>
      <color theme="1"/>
      <name val="Calibri"/>
      <family val="2"/>
      <scheme val="minor"/>
    </font>
    <font>
      <sz val="11"/>
      <color theme="1"/>
      <name val="Calibri"/>
      <family val="2"/>
      <scheme val="minor"/>
    </font>
    <font>
      <b/>
      <sz val="14"/>
      <color theme="0"/>
      <name val="Arial"/>
    </font>
    <font>
      <b/>
      <sz val="11"/>
      <color theme="0"/>
      <name val="Arial"/>
    </font>
    <font>
      <b/>
      <sz val="12"/>
      <color theme="0"/>
      <name val="Arial"/>
    </font>
    <font>
      <b/>
      <sz val="11"/>
      <color theme="8"/>
      <name val="Arial"/>
    </font>
    <font>
      <sz val="10"/>
      <color theme="1"/>
      <name val="Arial"/>
    </font>
    <font>
      <sz val="12"/>
      <color theme="1"/>
      <name val="Arial"/>
    </font>
    <font>
      <b/>
      <sz val="10"/>
      <color theme="1"/>
      <name val="Arial"/>
    </font>
    <font>
      <b/>
      <sz val="10"/>
      <color theme="4" tint="-0.499984740745262"/>
      <name val="Arial"/>
    </font>
  </fonts>
  <fills count="10">
    <fill>
      <patternFill patternType="none"/>
    </fill>
    <fill>
      <patternFill patternType="gray125"/>
    </fill>
    <fill>
      <patternFill patternType="solid">
        <fgColor theme="8" tint="-0.499984740745262"/>
        <bgColor indexed="64"/>
      </patternFill>
    </fill>
    <fill>
      <patternFill patternType="solid">
        <fgColor theme="8" tint="-0.249977111117893"/>
        <bgColor indexed="64"/>
      </patternFill>
    </fill>
    <fill>
      <patternFill patternType="solid">
        <fgColor theme="8"/>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0.14999847407452621"/>
        <bgColor indexed="64"/>
      </patternFill>
    </fill>
  </fills>
  <borders count="17">
    <border>
      <left/>
      <right/>
      <top/>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bottom style="thin">
        <color theme="8" tint="0.399975585192419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medium">
        <color indexed="64"/>
      </right>
      <top style="thin">
        <color indexed="64"/>
      </top>
      <bottom/>
      <diagonal/>
    </border>
    <border>
      <left/>
      <right style="medium">
        <color indexed="64"/>
      </right>
      <top/>
      <bottom style="double">
        <color indexed="64"/>
      </bottom>
      <diagonal/>
    </border>
    <border>
      <left style="thin">
        <color indexed="64"/>
      </left>
      <right style="thin">
        <color indexed="64"/>
      </right>
      <top style="thin">
        <color indexed="64"/>
      </top>
      <bottom style="thin">
        <color indexed="64"/>
      </bottom>
      <diagonal/>
    </border>
    <border>
      <left/>
      <right style="thin">
        <color theme="0" tint="-0.14999847407452621"/>
      </right>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top style="thin">
        <color theme="0" tint="-0.14999847407452621"/>
      </top>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3" fillId="4" borderId="3"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4" xfId="0" applyFont="1" applyBorder="1" applyAlignment="1">
      <alignment horizontal="left" vertical="center" indent="1"/>
    </xf>
    <xf numFmtId="3" fontId="6" fillId="0" borderId="1" xfId="0" applyNumberFormat="1" applyFont="1" applyBorder="1" applyAlignment="1">
      <alignment horizontal="center" vertical="center"/>
    </xf>
    <xf numFmtId="3" fontId="6" fillId="0" borderId="1" xfId="1" applyNumberFormat="1" applyFont="1" applyBorder="1" applyAlignment="1">
      <alignment horizontal="center" vertical="center"/>
    </xf>
    <xf numFmtId="0" fontId="5" fillId="5" borderId="1" xfId="0" applyFont="1" applyFill="1" applyBorder="1" applyAlignment="1">
      <alignment horizontal="left" vertical="center" indent="1"/>
    </xf>
    <xf numFmtId="3" fontId="6" fillId="5" borderId="1" xfId="0" applyNumberFormat="1" applyFont="1" applyFill="1" applyBorder="1" applyAlignment="1">
      <alignment horizontal="center" vertical="center"/>
    </xf>
    <xf numFmtId="3" fontId="6" fillId="5" borderId="1" xfId="1" applyNumberFormat="1" applyFont="1" applyFill="1" applyBorder="1" applyAlignment="1">
      <alignment horizontal="center" vertical="center"/>
    </xf>
    <xf numFmtId="0" fontId="5" fillId="6" borderId="1" xfId="0" applyFont="1" applyFill="1" applyBorder="1" applyAlignment="1">
      <alignment horizontal="left" vertical="center" indent="1"/>
    </xf>
    <xf numFmtId="3" fontId="6" fillId="6" borderId="1" xfId="0" applyNumberFormat="1" applyFont="1" applyFill="1" applyBorder="1" applyAlignment="1">
      <alignment horizontal="center" vertical="center"/>
    </xf>
    <xf numFmtId="3" fontId="0" fillId="0" borderId="0" xfId="0" applyNumberFormat="1"/>
    <xf numFmtId="0" fontId="6" fillId="0" borderId="5" xfId="0" applyFont="1" applyBorder="1" applyAlignment="1">
      <alignment horizontal="left" indent="1"/>
    </xf>
    <xf numFmtId="3" fontId="6" fillId="0" borderId="5" xfId="0" applyNumberFormat="1" applyFont="1" applyBorder="1"/>
    <xf numFmtId="0" fontId="3" fillId="6" borderId="0" xfId="0" applyFont="1" applyFill="1" applyBorder="1" applyAlignment="1">
      <alignment horizontal="center" vertical="center" wrapText="1"/>
    </xf>
    <xf numFmtId="0" fontId="7" fillId="0" borderId="0" xfId="0" applyFont="1"/>
    <xf numFmtId="0" fontId="3" fillId="3" borderId="3"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3" fontId="8" fillId="0" borderId="1" xfId="0" applyNumberFormat="1" applyFont="1" applyBorder="1" applyAlignment="1">
      <alignment horizontal="center" vertical="center"/>
    </xf>
    <xf numFmtId="3" fontId="9" fillId="0" borderId="1" xfId="1" applyNumberFormat="1" applyFont="1" applyFill="1" applyBorder="1" applyAlignment="1">
      <alignment horizontal="center" vertical="center"/>
    </xf>
    <xf numFmtId="3" fontId="9" fillId="0" borderId="1" xfId="1" applyNumberFormat="1" applyFont="1" applyFill="1" applyBorder="1" applyAlignment="1">
      <alignment horizontal="center" vertical="center" wrapText="1"/>
    </xf>
    <xf numFmtId="164" fontId="9" fillId="0" borderId="1" xfId="1" applyNumberFormat="1" applyFont="1" applyFill="1" applyBorder="1" applyAlignment="1">
      <alignment horizontal="center" vertical="center"/>
    </xf>
    <xf numFmtId="3" fontId="0" fillId="8" borderId="8" xfId="0" applyNumberFormat="1" applyFill="1" applyBorder="1"/>
    <xf numFmtId="3" fontId="0" fillId="8" borderId="9" xfId="0" applyNumberFormat="1" applyFill="1" applyBorder="1"/>
    <xf numFmtId="0" fontId="0" fillId="7" borderId="10" xfId="0" applyFill="1" applyBorder="1"/>
    <xf numFmtId="3" fontId="0" fillId="8" borderId="10" xfId="0" applyNumberFormat="1" applyFill="1" applyBorder="1"/>
    <xf numFmtId="0" fontId="0" fillId="0" borderId="0" xfId="0" applyNumberFormat="1"/>
    <xf numFmtId="0" fontId="0" fillId="0" borderId="0" xfId="0" pivotButton="1"/>
    <xf numFmtId="0" fontId="0" fillId="0" borderId="0" xfId="0" applyAlignment="1">
      <alignment horizontal="left"/>
    </xf>
    <xf numFmtId="0" fontId="0" fillId="6" borderId="0" xfId="0" applyFill="1"/>
    <xf numFmtId="0" fontId="4" fillId="6" borderId="5" xfId="0" applyFont="1" applyFill="1" applyBorder="1" applyAlignment="1">
      <alignment horizontal="left" vertical="center" indent="1"/>
    </xf>
    <xf numFmtId="0" fontId="4" fillId="6" borderId="5" xfId="0" applyFont="1" applyFill="1" applyBorder="1" applyAlignment="1">
      <alignment horizontal="center" vertical="center"/>
    </xf>
    <xf numFmtId="0" fontId="6" fillId="6" borderId="5" xfId="0" applyFont="1" applyFill="1" applyBorder="1" applyAlignment="1">
      <alignment horizontal="left" indent="1"/>
    </xf>
    <xf numFmtId="3" fontId="6" fillId="6" borderId="5" xfId="0" applyNumberFormat="1" applyFont="1" applyFill="1" applyBorder="1"/>
    <xf numFmtId="0" fontId="4" fillId="3" borderId="7" xfId="0" applyFont="1" applyFill="1" applyBorder="1" applyAlignment="1">
      <alignment horizontal="center" vertical="center"/>
    </xf>
    <xf numFmtId="3" fontId="6" fillId="0" borderId="6" xfId="0" applyNumberFormat="1" applyFont="1" applyBorder="1"/>
    <xf numFmtId="0" fontId="4" fillId="3" borderId="11" xfId="0" applyFont="1" applyFill="1" applyBorder="1" applyAlignment="1">
      <alignment horizontal="left" vertical="center" indent="1"/>
    </xf>
    <xf numFmtId="0" fontId="6" fillId="0" borderId="12" xfId="0" applyFont="1" applyBorder="1" applyAlignment="1">
      <alignment horizontal="left" indent="1"/>
    </xf>
    <xf numFmtId="0" fontId="6" fillId="0" borderId="13" xfId="0" applyFont="1" applyBorder="1" applyAlignment="1">
      <alignment horizontal="left" indent="1"/>
    </xf>
    <xf numFmtId="0" fontId="4" fillId="3" borderId="14" xfId="0" applyFont="1" applyFill="1" applyBorder="1" applyAlignment="1">
      <alignment horizontal="center" vertical="center"/>
    </xf>
    <xf numFmtId="3" fontId="6" fillId="0" borderId="15" xfId="0" applyNumberFormat="1" applyFont="1" applyBorder="1"/>
    <xf numFmtId="3" fontId="6" fillId="0" borderId="16" xfId="0" applyNumberFormat="1" applyFont="1" applyBorder="1"/>
    <xf numFmtId="0" fontId="0" fillId="9" borderId="0" xfId="0" applyFill="1"/>
    <xf numFmtId="9" fontId="0" fillId="0" borderId="0" xfId="1" applyFont="1"/>
    <xf numFmtId="0" fontId="2"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2" xfId="0" applyFont="1" applyFill="1" applyBorder="1" applyAlignment="1">
      <alignment horizontal="center" vertical="center"/>
    </xf>
    <xf numFmtId="0" fontId="4" fillId="6" borderId="5" xfId="0" applyFont="1" applyFill="1" applyBorder="1" applyAlignment="1">
      <alignment horizontal="center" vertical="center"/>
    </xf>
    <xf numFmtId="0" fontId="4" fillId="2" borderId="2" xfId="0" applyFont="1" applyFill="1" applyBorder="1" applyAlignment="1">
      <alignment horizontal="center" vertical="center"/>
    </xf>
  </cellXfs>
  <cellStyles count="2">
    <cellStyle name="Normal" xfId="0" builtinId="0"/>
    <cellStyle name="Percent" xfId="1" builtinId="5"/>
  </cellStyles>
  <dxfs count="8">
    <dxf>
      <font>
        <b val="0"/>
        <i val="0"/>
        <strike val="0"/>
        <condense val="0"/>
        <extend val="0"/>
        <outline val="0"/>
        <shadow val="0"/>
        <u val="none"/>
        <vertAlign val="baseline"/>
        <sz val="10"/>
        <color theme="1"/>
        <name val="Arial"/>
        <scheme val="none"/>
      </font>
      <numFmt numFmtId="3" formatCode="#,##0"/>
      <border diagonalUp="0" diagonalDown="0">
        <left style="thin">
          <color theme="0" tint="-0.14999847407452621"/>
        </left>
        <right/>
        <top style="thin">
          <color theme="0" tint="-0.14999847407452621"/>
        </top>
        <bottom style="thin">
          <color theme="0" tint="-0.14999847407452621"/>
        </bottom>
        <vertical/>
        <horizontal/>
      </border>
    </dxf>
    <dxf>
      <font>
        <b val="0"/>
        <i val="0"/>
        <strike val="0"/>
        <condense val="0"/>
        <extend val="0"/>
        <outline val="0"/>
        <shadow val="0"/>
        <u val="none"/>
        <vertAlign val="baseline"/>
        <sz val="10"/>
        <color theme="1"/>
        <name val="Arial"/>
        <scheme val="none"/>
      </font>
      <numFmt numFmtId="3"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val="0"/>
        <i val="0"/>
        <strike val="0"/>
        <condense val="0"/>
        <extend val="0"/>
        <outline val="0"/>
        <shadow val="0"/>
        <u val="none"/>
        <vertAlign val="baseline"/>
        <sz val="10"/>
        <color theme="1"/>
        <name val="Arial"/>
        <scheme val="none"/>
      </font>
      <numFmt numFmtId="3" formatCode="#,##0"/>
      <border diagonalUp="0" diagonalDown="0">
        <left style="thin">
          <color theme="0" tint="-0.14999847407452621"/>
        </left>
        <right style="thin">
          <color theme="0" tint="-0.14999847407452621"/>
        </right>
        <top style="thin">
          <color theme="0" tint="-0.14999847407452621"/>
        </top>
        <bottom style="thin">
          <color theme="0" tint="-0.14999847407452621"/>
        </bottom>
        <vertical/>
        <horizontal/>
      </border>
    </dxf>
    <dxf>
      <font>
        <b/>
        <i val="0"/>
        <strike val="0"/>
        <condense val="0"/>
        <extend val="0"/>
        <outline val="0"/>
        <shadow val="0"/>
        <u val="none"/>
        <vertAlign val="baseline"/>
        <sz val="12"/>
        <color theme="0"/>
        <name val="Arial"/>
        <scheme val="none"/>
      </font>
      <fill>
        <patternFill patternType="solid">
          <fgColor indexed="64"/>
          <bgColor theme="8" tint="-0.249977111117893"/>
        </patternFill>
      </fill>
      <alignment horizontal="center" vertical="center" textRotation="0" wrapText="0" indent="0" justifyLastLine="0" shrinkToFit="0" readingOrder="0"/>
      <border diagonalUp="0" diagonalDown="0">
        <left/>
        <right style="thin">
          <color theme="0" tint="-0.14999847407452621"/>
        </right>
        <top style="thin">
          <color theme="0" tint="-0.14999847407452621"/>
        </top>
        <bottom style="thin">
          <color theme="0" tint="-0.14999847407452621"/>
        </bottom>
        <vertical/>
        <horizontal/>
      </border>
    </dxf>
    <dxf>
      <border outline="0">
        <top style="thin">
          <color theme="0" tint="-0.14999847407452621"/>
        </top>
      </border>
    </dxf>
    <dxf>
      <border outline="0">
        <left style="thin">
          <color theme="0" tint="-0.14999847407452621"/>
        </left>
        <right style="thin">
          <color theme="0" tint="-0.14999847407452621"/>
        </right>
        <top style="thin">
          <color theme="0" tint="-0.14999847407452621"/>
        </top>
        <bottom style="thin">
          <color theme="0" tint="-0.14999847407452621"/>
        </bottom>
      </border>
    </dxf>
    <dxf>
      <border outline="0">
        <bottom style="thin">
          <color theme="0" tint="-0.14999847407452621"/>
        </bottom>
      </border>
    </dxf>
    <dxf>
      <font>
        <b val="0"/>
        <i val="0"/>
        <strike val="0"/>
        <condense val="0"/>
        <extend val="0"/>
        <outline val="0"/>
        <shadow val="0"/>
        <u val="none"/>
        <vertAlign val="baseline"/>
        <sz val="10"/>
        <color theme="1"/>
        <name val="Arial"/>
        <scheme val="none"/>
      </font>
      <alignment horizontal="left" vertical="bottom" textRotation="0" wrapText="0" indent="1" justifyLastLine="0" shrinkToFit="0" readingOrder="0"/>
      <border diagonalUp="0" diagonalDown="0" outline="0">
        <left style="thin">
          <color theme="0" tint="-0.14999847407452621"/>
        </left>
        <right style="thin">
          <color theme="0" tint="-0.14999847407452621"/>
        </right>
        <top/>
        <bottom/>
      </border>
    </dxf>
  </dxfs>
  <tableStyles count="0" defaultTableStyle="TableStyleMedium2" defaultPivotStyle="PivotStyleLight16"/>
  <colors>
    <mruColors>
      <color rgb="FF66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6.248306494844643E-2"/>
          <c:y val="0.20207584830339326"/>
          <c:w val="0.91806512249629268"/>
          <c:h val="0.6526286010655854"/>
        </c:manualLayout>
      </c:layout>
      <c:lineChart>
        <c:grouping val="standard"/>
        <c:varyColors val="0"/>
        <c:ser>
          <c:idx val="0"/>
          <c:order val="0"/>
          <c:tx>
            <c:strRef>
              <c:f>calculation!$A$2</c:f>
              <c:strCache>
                <c:ptCount val="1"/>
                <c:pt idx="0">
                  <c:v>total leads</c:v>
                </c:pt>
              </c:strCache>
            </c:strRef>
          </c:tx>
          <c:spPr>
            <a:ln w="34925" cap="rnd" cmpd="dbl">
              <a:solidFill>
                <a:schemeClr val="lt1"/>
              </a:solidFill>
              <a:miter lim="800000"/>
            </a:ln>
            <a:effectLst>
              <a:outerShdw dist="25400" dir="2700000" algn="tl" rotWithShape="0">
                <a:schemeClr val="accent1"/>
              </a:outerShdw>
            </a:effectLst>
          </c:spPr>
          <c:marker>
            <c:symbol val="none"/>
          </c:marker>
          <c:dLbls>
            <c:delete val="1"/>
          </c:dLbls>
          <c:val>
            <c:numRef>
              <c:f>calculation!$A$3:$A$32</c:f>
              <c:numCache>
                <c:formatCode>#,##0</c:formatCode>
                <c:ptCount val="30"/>
                <c:pt idx="0">
                  <c:v>5137</c:v>
                </c:pt>
                <c:pt idx="1">
                  <c:v>4929</c:v>
                </c:pt>
                <c:pt idx="2">
                  <c:v>2933</c:v>
                </c:pt>
                <c:pt idx="3">
                  <c:v>4091</c:v>
                </c:pt>
                <c:pt idx="4">
                  <c:v>3030</c:v>
                </c:pt>
                <c:pt idx="5">
                  <c:v>1399</c:v>
                </c:pt>
                <c:pt idx="6">
                  <c:v>3020</c:v>
                </c:pt>
                <c:pt idx="7">
                  <c:v>2798</c:v>
                </c:pt>
                <c:pt idx="8">
                  <c:v>1382</c:v>
                </c:pt>
                <c:pt idx="9">
                  <c:v>3148</c:v>
                </c:pt>
                <c:pt idx="10">
                  <c:v>2307</c:v>
                </c:pt>
                <c:pt idx="11">
                  <c:v>4117</c:v>
                </c:pt>
                <c:pt idx="12">
                  <c:v>3738</c:v>
                </c:pt>
                <c:pt idx="13">
                  <c:v>5168</c:v>
                </c:pt>
                <c:pt idx="14">
                  <c:v>1657</c:v>
                </c:pt>
                <c:pt idx="15">
                  <c:v>2373</c:v>
                </c:pt>
                <c:pt idx="16">
                  <c:v>3748</c:v>
                </c:pt>
                <c:pt idx="17">
                  <c:v>3734</c:v>
                </c:pt>
                <c:pt idx="18">
                  <c:v>2577</c:v>
                </c:pt>
                <c:pt idx="19">
                  <c:v>3029</c:v>
                </c:pt>
                <c:pt idx="20">
                  <c:v>1533</c:v>
                </c:pt>
                <c:pt idx="21">
                  <c:v>4977</c:v>
                </c:pt>
                <c:pt idx="22">
                  <c:v>3267</c:v>
                </c:pt>
                <c:pt idx="23">
                  <c:v>5033</c:v>
                </c:pt>
                <c:pt idx="24">
                  <c:v>3832</c:v>
                </c:pt>
                <c:pt idx="25">
                  <c:v>4660</c:v>
                </c:pt>
                <c:pt idx="26">
                  <c:v>2379</c:v>
                </c:pt>
                <c:pt idx="27">
                  <c:v>4539</c:v>
                </c:pt>
                <c:pt idx="28">
                  <c:v>3281</c:v>
                </c:pt>
                <c:pt idx="29">
                  <c:v>2091</c:v>
                </c:pt>
              </c:numCache>
            </c:numRef>
          </c:val>
          <c:smooth val="0"/>
          <c:extLst>
            <c:ext xmlns:c16="http://schemas.microsoft.com/office/drawing/2014/chart" uri="{C3380CC4-5D6E-409C-BE32-E72D297353CC}">
              <c16:uniqueId val="{00000000-4AA2-4F3A-B0D7-7A063E74490B}"/>
            </c:ext>
          </c:extLst>
        </c:ser>
        <c:dLbls>
          <c:showLegendKey val="0"/>
          <c:showVal val="1"/>
          <c:showCatName val="0"/>
          <c:showSerName val="0"/>
          <c:showPercent val="0"/>
          <c:showBubbleSize val="0"/>
        </c:dLbls>
        <c:smooth val="0"/>
        <c:axId val="663599248"/>
        <c:axId val="663600560"/>
      </c:lineChart>
      <c:catAx>
        <c:axId val="663599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63600560"/>
        <c:crosses val="autoZero"/>
        <c:auto val="1"/>
        <c:lblAlgn val="ctr"/>
        <c:lblOffset val="100"/>
        <c:noMultiLvlLbl val="0"/>
      </c:catAx>
      <c:valAx>
        <c:axId val="663600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3599248"/>
        <c:crosses val="autoZero"/>
        <c:crossBetween val="between"/>
      </c:valAx>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noFill/>
            <a:ln w="9525" cap="flat" cmpd="sng" algn="ctr">
              <a:solidFill>
                <a:schemeClr val="accent1"/>
              </a:solidFill>
              <a:miter lim="800000"/>
            </a:ln>
            <a:effectLst>
              <a:glow rad="63500">
                <a:schemeClr val="accent1">
                  <a:satMod val="175000"/>
                  <a:alpha val="25000"/>
                </a:schemeClr>
              </a:glow>
            </a:effectLst>
          </c:spPr>
          <c:invertIfNegative val="0"/>
          <c:cat>
            <c:strRef>
              <c:f>calculation!$G$6:$L$6</c:f>
              <c:strCache>
                <c:ptCount val="6"/>
                <c:pt idx="0">
                  <c:v>PLUS</c:v>
                </c:pt>
                <c:pt idx="1">
                  <c:v>OPP</c:v>
                </c:pt>
                <c:pt idx="2">
                  <c:v>SALE ACCEPTED</c:v>
                </c:pt>
                <c:pt idx="3">
                  <c:v>ACTIONABLE LEAD</c:v>
                </c:pt>
                <c:pt idx="4">
                  <c:v>CAPTURED LEAD</c:v>
                </c:pt>
                <c:pt idx="5">
                  <c:v>WEB VISIT</c:v>
                </c:pt>
              </c:strCache>
            </c:strRef>
          </c:cat>
          <c:val>
            <c:numRef>
              <c:f>calculation!$G$7:$L$7</c:f>
              <c:numCache>
                <c:formatCode>#,##0</c:formatCode>
                <c:ptCount val="6"/>
                <c:pt idx="0">
                  <c:v>1516</c:v>
                </c:pt>
                <c:pt idx="1">
                  <c:v>3491</c:v>
                </c:pt>
                <c:pt idx="2">
                  <c:v>5372</c:v>
                </c:pt>
                <c:pt idx="3">
                  <c:v>6187</c:v>
                </c:pt>
                <c:pt idx="4">
                  <c:v>9193</c:v>
                </c:pt>
                <c:pt idx="5">
                  <c:v>74148</c:v>
                </c:pt>
              </c:numCache>
            </c:numRef>
          </c:val>
          <c:extLst>
            <c:ext xmlns:c16="http://schemas.microsoft.com/office/drawing/2014/chart" uri="{C3380CC4-5D6E-409C-BE32-E72D297353CC}">
              <c16:uniqueId val="{00000000-CFAA-43A3-8C7B-B4BCEFB3A2BD}"/>
            </c:ext>
          </c:extLst>
        </c:ser>
        <c:dLbls>
          <c:showLegendKey val="0"/>
          <c:showVal val="0"/>
          <c:showCatName val="0"/>
          <c:showSerName val="0"/>
          <c:showPercent val="0"/>
          <c:showBubbleSize val="0"/>
        </c:dLbls>
        <c:gapWidth val="182"/>
        <c:overlap val="-50"/>
        <c:axId val="656435864"/>
        <c:axId val="656442752"/>
      </c:barChart>
      <c:catAx>
        <c:axId val="656435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6442752"/>
        <c:crosses val="autoZero"/>
        <c:auto val="1"/>
        <c:lblAlgn val="ctr"/>
        <c:lblOffset val="100"/>
        <c:noMultiLvlLbl val="0"/>
      </c:catAx>
      <c:valAx>
        <c:axId val="656442752"/>
        <c:scaling>
          <c:orientation val="minMax"/>
        </c:scaling>
        <c:delete val="1"/>
        <c:axPos val="b"/>
        <c:numFmt formatCode="#,##0" sourceLinked="1"/>
        <c:majorTickMark val="none"/>
        <c:minorTickMark val="none"/>
        <c:tickLblPos val="nextTo"/>
        <c:crossAx val="656435864"/>
        <c:crosses val="autoZero"/>
        <c:crossBetween val="between"/>
      </c:valAx>
      <c:spPr>
        <a:noFill/>
        <a:ln w="25400">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6.248306494844643E-2"/>
          <c:y val="0.20207584830339326"/>
          <c:w val="0.91806512249629268"/>
          <c:h val="0.6526286010655854"/>
        </c:manualLayout>
      </c:layout>
      <c:lineChart>
        <c:grouping val="standard"/>
        <c:varyColors val="0"/>
        <c:ser>
          <c:idx val="0"/>
          <c:order val="0"/>
          <c:tx>
            <c:strRef>
              <c:f>calculation!$A$2</c:f>
              <c:strCache>
                <c:ptCount val="1"/>
                <c:pt idx="0">
                  <c:v>total leads</c:v>
                </c:pt>
              </c:strCache>
            </c:strRef>
          </c:tx>
          <c:spPr>
            <a:ln w="34925" cap="rnd" cmpd="dbl">
              <a:solidFill>
                <a:schemeClr val="lt1"/>
              </a:solidFill>
              <a:miter lim="800000"/>
            </a:ln>
            <a:effectLst>
              <a:outerShdw dist="25400" dir="2700000" algn="tl" rotWithShape="0">
                <a:schemeClr val="accent1"/>
              </a:outerShdw>
            </a:effectLst>
          </c:spPr>
          <c:marker>
            <c:symbol val="none"/>
          </c:marker>
          <c:dLbls>
            <c:delete val="1"/>
          </c:dLbls>
          <c:val>
            <c:numRef>
              <c:f>calculation!$A$3:$A$32</c:f>
              <c:numCache>
                <c:formatCode>#,##0</c:formatCode>
                <c:ptCount val="30"/>
                <c:pt idx="0">
                  <c:v>5137</c:v>
                </c:pt>
                <c:pt idx="1">
                  <c:v>4929</c:v>
                </c:pt>
                <c:pt idx="2">
                  <c:v>2933</c:v>
                </c:pt>
                <c:pt idx="3">
                  <c:v>4091</c:v>
                </c:pt>
                <c:pt idx="4">
                  <c:v>3030</c:v>
                </c:pt>
                <c:pt idx="5">
                  <c:v>1399</c:v>
                </c:pt>
                <c:pt idx="6">
                  <c:v>3020</c:v>
                </c:pt>
                <c:pt idx="7">
                  <c:v>2798</c:v>
                </c:pt>
                <c:pt idx="8">
                  <c:v>1382</c:v>
                </c:pt>
                <c:pt idx="9">
                  <c:v>3148</c:v>
                </c:pt>
                <c:pt idx="10">
                  <c:v>2307</c:v>
                </c:pt>
                <c:pt idx="11">
                  <c:v>4117</c:v>
                </c:pt>
                <c:pt idx="12">
                  <c:v>3738</c:v>
                </c:pt>
                <c:pt idx="13">
                  <c:v>5168</c:v>
                </c:pt>
                <c:pt idx="14">
                  <c:v>1657</c:v>
                </c:pt>
                <c:pt idx="15">
                  <c:v>2373</c:v>
                </c:pt>
                <c:pt idx="16">
                  <c:v>3748</c:v>
                </c:pt>
                <c:pt idx="17">
                  <c:v>3734</c:v>
                </c:pt>
                <c:pt idx="18">
                  <c:v>2577</c:v>
                </c:pt>
                <c:pt idx="19">
                  <c:v>3029</c:v>
                </c:pt>
                <c:pt idx="20">
                  <c:v>1533</c:v>
                </c:pt>
                <c:pt idx="21">
                  <c:v>4977</c:v>
                </c:pt>
                <c:pt idx="22">
                  <c:v>3267</c:v>
                </c:pt>
                <c:pt idx="23">
                  <c:v>5033</c:v>
                </c:pt>
                <c:pt idx="24">
                  <c:v>3832</c:v>
                </c:pt>
                <c:pt idx="25">
                  <c:v>4660</c:v>
                </c:pt>
                <c:pt idx="26">
                  <c:v>2379</c:v>
                </c:pt>
                <c:pt idx="27">
                  <c:v>4539</c:v>
                </c:pt>
                <c:pt idx="28">
                  <c:v>3281</c:v>
                </c:pt>
                <c:pt idx="29">
                  <c:v>2091</c:v>
                </c:pt>
              </c:numCache>
            </c:numRef>
          </c:val>
          <c:smooth val="0"/>
          <c:extLst>
            <c:ext xmlns:c16="http://schemas.microsoft.com/office/drawing/2014/chart" uri="{C3380CC4-5D6E-409C-BE32-E72D297353CC}">
              <c16:uniqueId val="{00000000-5343-4661-AF1F-BEA0A678CC2E}"/>
            </c:ext>
          </c:extLst>
        </c:ser>
        <c:dLbls>
          <c:showLegendKey val="0"/>
          <c:showVal val="1"/>
          <c:showCatName val="0"/>
          <c:showSerName val="0"/>
          <c:showPercent val="0"/>
          <c:showBubbleSize val="0"/>
        </c:dLbls>
        <c:smooth val="0"/>
        <c:axId val="663599248"/>
        <c:axId val="663600560"/>
      </c:lineChart>
      <c:catAx>
        <c:axId val="6635992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663600560"/>
        <c:crosses val="autoZero"/>
        <c:auto val="1"/>
        <c:lblAlgn val="ctr"/>
        <c:lblOffset val="100"/>
        <c:noMultiLvlLbl val="0"/>
      </c:catAx>
      <c:valAx>
        <c:axId val="6636005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63599248"/>
        <c:crosses val="autoZero"/>
        <c:crossBetween val="between"/>
      </c:valAx>
      <c:spPr>
        <a:noFill/>
        <a:ln>
          <a:noFill/>
        </a:ln>
        <a:effectLst/>
      </c:spPr>
    </c:plotArea>
    <c:plotVisOnly val="1"/>
    <c:dispBlanksAs val="gap"/>
    <c:showDLblsOverMax val="0"/>
  </c:chart>
  <c:spPr>
    <a:no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noFill/>
            <a:ln w="25400" cap="flat" cmpd="sng" algn="ctr">
              <a:solidFill>
                <a:schemeClr val="lt1"/>
              </a:solidFill>
              <a:miter lim="800000"/>
            </a:ln>
            <a:effectLst>
              <a:glow rad="63500">
                <a:schemeClr val="accent1">
                  <a:satMod val="175000"/>
                  <a:alpha val="25000"/>
                </a:schemeClr>
              </a:glow>
            </a:effectLst>
          </c:spPr>
          <c:invertIfNegative val="0"/>
          <c:cat>
            <c:strRef>
              <c:f>calculation!$G$6:$L$6</c:f>
              <c:strCache>
                <c:ptCount val="6"/>
                <c:pt idx="0">
                  <c:v>PLUS</c:v>
                </c:pt>
                <c:pt idx="1">
                  <c:v>OPP</c:v>
                </c:pt>
                <c:pt idx="2">
                  <c:v>SALE ACCEPTED</c:v>
                </c:pt>
                <c:pt idx="3">
                  <c:v>ACTIONABLE LEAD</c:v>
                </c:pt>
                <c:pt idx="4">
                  <c:v>CAPTURED LEAD</c:v>
                </c:pt>
                <c:pt idx="5">
                  <c:v>WEB VISIT</c:v>
                </c:pt>
              </c:strCache>
            </c:strRef>
          </c:cat>
          <c:val>
            <c:numRef>
              <c:f>calculation!$G$7:$L$7</c:f>
              <c:numCache>
                <c:formatCode>#,##0</c:formatCode>
                <c:ptCount val="6"/>
                <c:pt idx="0">
                  <c:v>1516</c:v>
                </c:pt>
                <c:pt idx="1">
                  <c:v>3491</c:v>
                </c:pt>
                <c:pt idx="2">
                  <c:v>5372</c:v>
                </c:pt>
                <c:pt idx="3">
                  <c:v>6187</c:v>
                </c:pt>
                <c:pt idx="4">
                  <c:v>9193</c:v>
                </c:pt>
                <c:pt idx="5">
                  <c:v>74148</c:v>
                </c:pt>
              </c:numCache>
            </c:numRef>
          </c:val>
          <c:extLst>
            <c:ext xmlns:c16="http://schemas.microsoft.com/office/drawing/2014/chart" uri="{C3380CC4-5D6E-409C-BE32-E72D297353CC}">
              <c16:uniqueId val="{00000000-7AAE-4449-AB1E-541D8B7DB1FA}"/>
            </c:ext>
          </c:extLst>
        </c:ser>
        <c:dLbls>
          <c:showLegendKey val="0"/>
          <c:showVal val="0"/>
          <c:showCatName val="0"/>
          <c:showSerName val="0"/>
          <c:showPercent val="0"/>
          <c:showBubbleSize val="0"/>
        </c:dLbls>
        <c:gapWidth val="182"/>
        <c:overlap val="-50"/>
        <c:axId val="656435864"/>
        <c:axId val="656442752"/>
      </c:barChart>
      <c:catAx>
        <c:axId val="656435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lt1"/>
                  </a:solidFill>
                </a:ln>
                <a:solidFill>
                  <a:schemeClr val="lt1">
                    <a:lumMod val="75000"/>
                  </a:schemeClr>
                </a:solidFill>
                <a:latin typeface="+mn-lt"/>
                <a:ea typeface="+mn-ea"/>
                <a:cs typeface="+mn-cs"/>
              </a:defRPr>
            </a:pPr>
            <a:endParaRPr lang="en-US"/>
          </a:p>
        </c:txPr>
        <c:crossAx val="656442752"/>
        <c:crosses val="autoZero"/>
        <c:auto val="1"/>
        <c:lblAlgn val="ctr"/>
        <c:lblOffset val="100"/>
        <c:noMultiLvlLbl val="0"/>
      </c:catAx>
      <c:valAx>
        <c:axId val="656442752"/>
        <c:scaling>
          <c:orientation val="minMax"/>
        </c:scaling>
        <c:delete val="1"/>
        <c:axPos val="b"/>
        <c:numFmt formatCode="#,##0" sourceLinked="1"/>
        <c:majorTickMark val="none"/>
        <c:minorTickMark val="none"/>
        <c:tickLblPos val="nextTo"/>
        <c:crossAx val="656435864"/>
        <c:crosses val="autoZero"/>
        <c:crossBetween val="between"/>
      </c:valAx>
      <c:spPr>
        <a:noFill/>
        <a:ln w="25400">
          <a:noFill/>
        </a:ln>
        <a:effectLst/>
      </c:spPr>
    </c:plotArea>
    <c:plotVisOnly val="1"/>
    <c:dispBlanksAs val="gap"/>
    <c:showDLblsOverMax val="0"/>
  </c:chart>
  <c:spPr>
    <a:noFill/>
    <a:ln w="9525" cap="flat" cmpd="sng" algn="ctr">
      <a:solidFill>
        <a:schemeClr val="accent1">
          <a:shade val="50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table!PivotTable5</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pivotFmt>
    </c:pivotFmts>
    <c:plotArea>
      <c:layout/>
      <c:barChart>
        <c:barDir val="col"/>
        <c:grouping val="clustered"/>
        <c:varyColors val="0"/>
        <c:ser>
          <c:idx val="0"/>
          <c:order val="0"/>
          <c:tx>
            <c:strRef>
              <c:f>'pivot table'!$E$3</c:f>
              <c:strCache>
                <c:ptCount val="1"/>
                <c:pt idx="0">
                  <c:v>*DIRECT*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table'!$E$4:$E$16</c:f>
              <c:numCache>
                <c:formatCode>General</c:formatCode>
                <c:ptCount val="12"/>
                <c:pt idx="0">
                  <c:v>222006</c:v>
                </c:pt>
                <c:pt idx="1">
                  <c:v>180009</c:v>
                </c:pt>
                <c:pt idx="2">
                  <c:v>99998</c:v>
                </c:pt>
                <c:pt idx="3">
                  <c:v>215030</c:v>
                </c:pt>
                <c:pt idx="4">
                  <c:v>195262</c:v>
                </c:pt>
                <c:pt idx="5">
                  <c:v>272260</c:v>
                </c:pt>
                <c:pt idx="6">
                  <c:v>128123</c:v>
                </c:pt>
                <c:pt idx="7">
                  <c:v>163950</c:v>
                </c:pt>
                <c:pt idx="8">
                  <c:v>213914</c:v>
                </c:pt>
                <c:pt idx="9">
                  <c:v>180191</c:v>
                </c:pt>
                <c:pt idx="10">
                  <c:v>111890</c:v>
                </c:pt>
                <c:pt idx="11">
                  <c:v>260495</c:v>
                </c:pt>
              </c:numCache>
            </c:numRef>
          </c:val>
          <c:extLst>
            <c:ext xmlns:c16="http://schemas.microsoft.com/office/drawing/2014/chart" uri="{C3380CC4-5D6E-409C-BE32-E72D297353CC}">
              <c16:uniqueId val="{00000000-57B4-4EED-9DEA-650712777059}"/>
            </c:ext>
          </c:extLst>
        </c:ser>
        <c:ser>
          <c:idx val="1"/>
          <c:order val="1"/>
          <c:tx>
            <c:strRef>
              <c:f>'pivot table'!$F$3</c:f>
              <c:strCache>
                <c:ptCount val="1"/>
                <c:pt idx="0">
                  <c:v>*SEARCH*</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table'!$F$4:$F$16</c:f>
              <c:numCache>
                <c:formatCode>General</c:formatCode>
                <c:ptCount val="12"/>
                <c:pt idx="0">
                  <c:v>47216</c:v>
                </c:pt>
                <c:pt idx="1">
                  <c:v>244714</c:v>
                </c:pt>
                <c:pt idx="2">
                  <c:v>246549</c:v>
                </c:pt>
                <c:pt idx="3">
                  <c:v>235062</c:v>
                </c:pt>
                <c:pt idx="4">
                  <c:v>162881</c:v>
                </c:pt>
                <c:pt idx="5">
                  <c:v>96528</c:v>
                </c:pt>
                <c:pt idx="6">
                  <c:v>29235</c:v>
                </c:pt>
                <c:pt idx="7">
                  <c:v>25934</c:v>
                </c:pt>
                <c:pt idx="8">
                  <c:v>233397</c:v>
                </c:pt>
                <c:pt idx="9">
                  <c:v>78479</c:v>
                </c:pt>
                <c:pt idx="10">
                  <c:v>184799</c:v>
                </c:pt>
                <c:pt idx="11">
                  <c:v>248215</c:v>
                </c:pt>
              </c:numCache>
            </c:numRef>
          </c:val>
          <c:extLst>
            <c:ext xmlns:c16="http://schemas.microsoft.com/office/drawing/2014/chart" uri="{C3380CC4-5D6E-409C-BE32-E72D297353CC}">
              <c16:uniqueId val="{00000001-57B4-4EED-9DEA-650712777059}"/>
            </c:ext>
          </c:extLst>
        </c:ser>
        <c:ser>
          <c:idx val="2"/>
          <c:order val="2"/>
          <c:tx>
            <c:strRef>
              <c:f>'pivot table'!$G$3</c:f>
              <c:strCache>
                <c:ptCount val="1"/>
                <c:pt idx="0">
                  <c:v>*REFERAL*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table'!$G$4:$G$16</c:f>
              <c:numCache>
                <c:formatCode>General</c:formatCode>
                <c:ptCount val="12"/>
                <c:pt idx="0">
                  <c:v>19193</c:v>
                </c:pt>
                <c:pt idx="1">
                  <c:v>32086</c:v>
                </c:pt>
                <c:pt idx="2">
                  <c:v>93117</c:v>
                </c:pt>
                <c:pt idx="3">
                  <c:v>45862</c:v>
                </c:pt>
                <c:pt idx="4">
                  <c:v>62853</c:v>
                </c:pt>
                <c:pt idx="5">
                  <c:v>55513</c:v>
                </c:pt>
                <c:pt idx="6">
                  <c:v>22945</c:v>
                </c:pt>
                <c:pt idx="7">
                  <c:v>15084</c:v>
                </c:pt>
                <c:pt idx="8">
                  <c:v>45347</c:v>
                </c:pt>
                <c:pt idx="9">
                  <c:v>57736</c:v>
                </c:pt>
                <c:pt idx="10">
                  <c:v>20142</c:v>
                </c:pt>
                <c:pt idx="11">
                  <c:v>45284</c:v>
                </c:pt>
              </c:numCache>
            </c:numRef>
          </c:val>
          <c:extLst>
            <c:ext xmlns:c16="http://schemas.microsoft.com/office/drawing/2014/chart" uri="{C3380CC4-5D6E-409C-BE32-E72D297353CC}">
              <c16:uniqueId val="{00000002-57B4-4EED-9DEA-650712777059}"/>
            </c:ext>
          </c:extLst>
        </c:ser>
        <c:dLbls>
          <c:showLegendKey val="0"/>
          <c:showVal val="0"/>
          <c:showCatName val="0"/>
          <c:showSerName val="0"/>
          <c:showPercent val="0"/>
          <c:showBubbleSize val="0"/>
        </c:dLbls>
        <c:gapWidth val="315"/>
        <c:overlap val="-40"/>
        <c:axId val="789074424"/>
        <c:axId val="789074752"/>
      </c:barChart>
      <c:catAx>
        <c:axId val="7890744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074752"/>
        <c:crosses val="autoZero"/>
        <c:auto val="1"/>
        <c:lblAlgn val="ctr"/>
        <c:lblOffset val="100"/>
        <c:noMultiLvlLbl val="0"/>
      </c:catAx>
      <c:valAx>
        <c:axId val="789074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8907442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[assignment.xlsx]pivot table!PivotTable5</c:name>
    <c:fmtId val="16"/>
  </c:pivotSource>
  <c:chart>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table'!$E$3</c:f>
              <c:strCache>
                <c:ptCount val="1"/>
                <c:pt idx="0">
                  <c:v>*DIRECT*</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table'!$E$4:$E$16</c:f>
              <c:numCache>
                <c:formatCode>General</c:formatCode>
                <c:ptCount val="12"/>
                <c:pt idx="0">
                  <c:v>222006</c:v>
                </c:pt>
                <c:pt idx="1">
                  <c:v>180009</c:v>
                </c:pt>
                <c:pt idx="2">
                  <c:v>99998</c:v>
                </c:pt>
                <c:pt idx="3">
                  <c:v>215030</c:v>
                </c:pt>
                <c:pt idx="4">
                  <c:v>195262</c:v>
                </c:pt>
                <c:pt idx="5">
                  <c:v>272260</c:v>
                </c:pt>
                <c:pt idx="6">
                  <c:v>128123</c:v>
                </c:pt>
                <c:pt idx="7">
                  <c:v>163950</c:v>
                </c:pt>
                <c:pt idx="8">
                  <c:v>213914</c:v>
                </c:pt>
                <c:pt idx="9">
                  <c:v>180191</c:v>
                </c:pt>
                <c:pt idx="10">
                  <c:v>111890</c:v>
                </c:pt>
                <c:pt idx="11">
                  <c:v>260495</c:v>
                </c:pt>
              </c:numCache>
            </c:numRef>
          </c:val>
          <c:extLst>
            <c:ext xmlns:c16="http://schemas.microsoft.com/office/drawing/2014/chart" uri="{C3380CC4-5D6E-409C-BE32-E72D297353CC}">
              <c16:uniqueId val="{00000000-E300-4699-B197-8A26D282EF20}"/>
            </c:ext>
          </c:extLst>
        </c:ser>
        <c:ser>
          <c:idx val="1"/>
          <c:order val="1"/>
          <c:tx>
            <c:strRef>
              <c:f>'pivot table'!$F$3</c:f>
              <c:strCache>
                <c:ptCount val="1"/>
                <c:pt idx="0">
                  <c:v>*SEARCH*</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table'!$F$4:$F$16</c:f>
              <c:numCache>
                <c:formatCode>General</c:formatCode>
                <c:ptCount val="12"/>
                <c:pt idx="0">
                  <c:v>47216</c:v>
                </c:pt>
                <c:pt idx="1">
                  <c:v>244714</c:v>
                </c:pt>
                <c:pt idx="2">
                  <c:v>246549</c:v>
                </c:pt>
                <c:pt idx="3">
                  <c:v>235062</c:v>
                </c:pt>
                <c:pt idx="4">
                  <c:v>162881</c:v>
                </c:pt>
                <c:pt idx="5">
                  <c:v>96528</c:v>
                </c:pt>
                <c:pt idx="6">
                  <c:v>29235</c:v>
                </c:pt>
                <c:pt idx="7">
                  <c:v>25934</c:v>
                </c:pt>
                <c:pt idx="8">
                  <c:v>233397</c:v>
                </c:pt>
                <c:pt idx="9">
                  <c:v>78479</c:v>
                </c:pt>
                <c:pt idx="10">
                  <c:v>184799</c:v>
                </c:pt>
                <c:pt idx="11">
                  <c:v>248215</c:v>
                </c:pt>
              </c:numCache>
            </c:numRef>
          </c:val>
          <c:extLst>
            <c:ext xmlns:c16="http://schemas.microsoft.com/office/drawing/2014/chart" uri="{C3380CC4-5D6E-409C-BE32-E72D297353CC}">
              <c16:uniqueId val="{00000001-E300-4699-B197-8A26D282EF20}"/>
            </c:ext>
          </c:extLst>
        </c:ser>
        <c:ser>
          <c:idx val="2"/>
          <c:order val="2"/>
          <c:tx>
            <c:strRef>
              <c:f>'pivot table'!$G$3</c:f>
              <c:strCache>
                <c:ptCount val="1"/>
                <c:pt idx="0">
                  <c:v>*REFERAL*</c:v>
                </c:pt>
              </c:strCache>
            </c:strRef>
          </c:tx>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a:noFill/>
            </a:ln>
            <a:effectLst/>
          </c:spPr>
          <c:invertIfNegative val="0"/>
          <c:cat>
            <c:strRef>
              <c:f>'pivot table'!$D$4:$D$16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table'!$G$4:$G$16</c:f>
              <c:numCache>
                <c:formatCode>General</c:formatCode>
                <c:ptCount val="12"/>
                <c:pt idx="0">
                  <c:v>19193</c:v>
                </c:pt>
                <c:pt idx="1">
                  <c:v>32086</c:v>
                </c:pt>
                <c:pt idx="2">
                  <c:v>93117</c:v>
                </c:pt>
                <c:pt idx="3">
                  <c:v>45862</c:v>
                </c:pt>
                <c:pt idx="4">
                  <c:v>62853</c:v>
                </c:pt>
                <c:pt idx="5">
                  <c:v>55513</c:v>
                </c:pt>
                <c:pt idx="6">
                  <c:v>22945</c:v>
                </c:pt>
                <c:pt idx="7">
                  <c:v>15084</c:v>
                </c:pt>
                <c:pt idx="8">
                  <c:v>45347</c:v>
                </c:pt>
                <c:pt idx="9">
                  <c:v>57736</c:v>
                </c:pt>
                <c:pt idx="10">
                  <c:v>20142</c:v>
                </c:pt>
                <c:pt idx="11">
                  <c:v>45284</c:v>
                </c:pt>
              </c:numCache>
            </c:numRef>
          </c:val>
          <c:extLst>
            <c:ext xmlns:c16="http://schemas.microsoft.com/office/drawing/2014/chart" uri="{C3380CC4-5D6E-409C-BE32-E72D297353CC}">
              <c16:uniqueId val="{00000002-E300-4699-B197-8A26D282EF20}"/>
            </c:ext>
          </c:extLst>
        </c:ser>
        <c:dLbls>
          <c:showLegendKey val="0"/>
          <c:showVal val="0"/>
          <c:showCatName val="0"/>
          <c:showSerName val="0"/>
          <c:showPercent val="0"/>
          <c:showBubbleSize val="0"/>
        </c:dLbls>
        <c:gapWidth val="355"/>
        <c:overlap val="-70"/>
        <c:axId val="789074424"/>
        <c:axId val="789074752"/>
      </c:barChart>
      <c:catAx>
        <c:axId val="789074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74752"/>
        <c:crosses val="autoZero"/>
        <c:auto val="1"/>
        <c:lblAlgn val="ctr"/>
        <c:lblOffset val="100"/>
        <c:noMultiLvlLbl val="0"/>
      </c:catAx>
      <c:valAx>
        <c:axId val="78907475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074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3" Type="http://schemas.openxmlformats.org/officeDocument/2006/relationships/hyperlink" Target="#conclusion!A1"/><Relationship Id="rId7"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5.svg"/><Relationship Id="rId10" Type="http://schemas.openxmlformats.org/officeDocument/2006/relationships/chart" Target="../charts/chart5.xml"/><Relationship Id="rId4" Type="http://schemas.openxmlformats.org/officeDocument/2006/relationships/image" Target="../media/image4.png"/><Relationship Id="rId9"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13.svg"/><Relationship Id="rId3" Type="http://schemas.openxmlformats.org/officeDocument/2006/relationships/image" Target="../media/image9.jpg"/><Relationship Id="rId7" Type="http://schemas.openxmlformats.org/officeDocument/2006/relationships/image" Target="../media/image12.pn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11.svg"/><Relationship Id="rId5" Type="http://schemas.openxmlformats.org/officeDocument/2006/relationships/image" Target="../media/image10.png"/><Relationship Id="rId4"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6</xdr:col>
      <xdr:colOff>238125</xdr:colOff>
      <xdr:row>11</xdr:row>
      <xdr:rowOff>28574</xdr:rowOff>
    </xdr:from>
    <xdr:to>
      <xdr:col>11</xdr:col>
      <xdr:colOff>685800</xdr:colOff>
      <xdr:row>19</xdr:row>
      <xdr:rowOff>95249</xdr:rowOff>
    </xdr:to>
    <xdr:graphicFrame macro="">
      <xdr:nvGraphicFramePr>
        <xdr:cNvPr id="2" name="Chart 1">
          <a:extLst>
            <a:ext uri="{FF2B5EF4-FFF2-40B4-BE49-F238E27FC236}">
              <a16:creationId xmlns:a16="http://schemas.microsoft.com/office/drawing/2014/main" id="{F354357A-71D0-43CD-9D0A-A3FDF4C507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561975</xdr:colOff>
      <xdr:row>6</xdr:row>
      <xdr:rowOff>66675</xdr:rowOff>
    </xdr:from>
    <xdr:to>
      <xdr:col>9</xdr:col>
      <xdr:colOff>409575</xdr:colOff>
      <xdr:row>18</xdr:row>
      <xdr:rowOff>14287</xdr:rowOff>
    </xdr:to>
    <xdr:graphicFrame macro="">
      <xdr:nvGraphicFramePr>
        <xdr:cNvPr id="3" name="Chart 2">
          <a:extLst>
            <a:ext uri="{FF2B5EF4-FFF2-40B4-BE49-F238E27FC236}">
              <a16:creationId xmlns:a16="http://schemas.microsoft.com/office/drawing/2014/main" id="{95A0C90B-444F-4258-ABF7-AD03D31E6B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21</xdr:col>
      <xdr:colOff>0</xdr:colOff>
      <xdr:row>22</xdr:row>
      <xdr:rowOff>152400</xdr:rowOff>
    </xdr:to>
    <xdr:grpSp>
      <xdr:nvGrpSpPr>
        <xdr:cNvPr id="44" name="Group 43">
          <a:extLst>
            <a:ext uri="{FF2B5EF4-FFF2-40B4-BE49-F238E27FC236}">
              <a16:creationId xmlns:a16="http://schemas.microsoft.com/office/drawing/2014/main" id="{949E76AD-24E8-4F9A-9373-778CA93A8E3D}"/>
            </a:ext>
          </a:extLst>
        </xdr:cNvPr>
        <xdr:cNvGrpSpPr/>
      </xdr:nvGrpSpPr>
      <xdr:grpSpPr>
        <a:xfrm>
          <a:off x="19050" y="9525"/>
          <a:ext cx="12782550" cy="4333875"/>
          <a:chOff x="19050" y="9525"/>
          <a:chExt cx="12782550" cy="4333875"/>
        </a:xfrm>
      </xdr:grpSpPr>
      <xdr:grpSp>
        <xdr:nvGrpSpPr>
          <xdr:cNvPr id="6" name="Group 5">
            <a:extLst>
              <a:ext uri="{FF2B5EF4-FFF2-40B4-BE49-F238E27FC236}">
                <a16:creationId xmlns:a16="http://schemas.microsoft.com/office/drawing/2014/main" id="{4119A0D0-867A-4769-BF04-1087FF308AE2}"/>
              </a:ext>
            </a:extLst>
          </xdr:cNvPr>
          <xdr:cNvGrpSpPr/>
        </xdr:nvGrpSpPr>
        <xdr:grpSpPr>
          <a:xfrm>
            <a:off x="19050" y="9525"/>
            <a:ext cx="12782550" cy="429022"/>
            <a:chOff x="19050" y="9525"/>
            <a:chExt cx="12782550" cy="438150"/>
          </a:xfrm>
        </xdr:grpSpPr>
        <xdr:sp macro="" textlink="">
          <xdr:nvSpPr>
            <xdr:cNvPr id="2" name="Rectangle 1">
              <a:extLst>
                <a:ext uri="{FF2B5EF4-FFF2-40B4-BE49-F238E27FC236}">
                  <a16:creationId xmlns:a16="http://schemas.microsoft.com/office/drawing/2014/main" id="{9238D9B9-38C6-4548-B38E-0634968F3C67}"/>
                </a:ext>
              </a:extLst>
            </xdr:cNvPr>
            <xdr:cNvSpPr/>
          </xdr:nvSpPr>
          <xdr:spPr>
            <a:xfrm>
              <a:off x="19050" y="9525"/>
              <a:ext cx="12782550" cy="438150"/>
            </a:xfrm>
            <a:prstGeom prst="rect">
              <a:avLst/>
            </a:prstGeom>
            <a:solidFill>
              <a:schemeClr val="accent5">
                <a:lumMod val="75000"/>
              </a:schemeClr>
            </a:solidFill>
            <a:ln>
              <a:solidFill>
                <a:schemeClr val="tx1"/>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pic>
          <xdr:nvPicPr>
            <xdr:cNvPr id="4" name="Graphic 3" descr="Shopping cart with solid fill">
              <a:extLst>
                <a:ext uri="{FF2B5EF4-FFF2-40B4-BE49-F238E27FC236}">
                  <a16:creationId xmlns:a16="http://schemas.microsoft.com/office/drawing/2014/main" id="{E91FCD8F-B393-4CB9-9D27-B0EBA995761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238625" y="28169"/>
              <a:ext cx="419100" cy="419100"/>
            </a:xfrm>
            <a:prstGeom prst="rect">
              <a:avLst/>
            </a:prstGeom>
          </xdr:spPr>
        </xdr:pic>
        <xdr:sp macro="" textlink="">
          <xdr:nvSpPr>
            <xdr:cNvPr id="5" name="Rectangle 4">
              <a:extLst>
                <a:ext uri="{FF2B5EF4-FFF2-40B4-BE49-F238E27FC236}">
                  <a16:creationId xmlns:a16="http://schemas.microsoft.com/office/drawing/2014/main" id="{DE12F004-C22F-43BB-A6A1-EB833DF103CE}"/>
                </a:ext>
              </a:extLst>
            </xdr:cNvPr>
            <xdr:cNvSpPr/>
          </xdr:nvSpPr>
          <xdr:spPr>
            <a:xfrm>
              <a:off x="4695825" y="28169"/>
              <a:ext cx="33718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cap="none" spc="50">
                  <a:ln w="9525" cmpd="sng">
                    <a:solidFill>
                      <a:schemeClr val="accent1"/>
                    </a:solidFill>
                    <a:prstDash val="solid"/>
                  </a:ln>
                  <a:solidFill>
                    <a:schemeClr val="tx1">
                      <a:lumMod val="85000"/>
                      <a:lumOff val="15000"/>
                    </a:schemeClr>
                  </a:solidFill>
                  <a:effectLst>
                    <a:glow rad="101600">
                      <a:schemeClr val="accent2">
                        <a:satMod val="175000"/>
                        <a:alpha val="40000"/>
                      </a:schemeClr>
                    </a:glow>
                  </a:effectLst>
                </a:rPr>
                <a:t>MARKETING DASHBOARD</a:t>
              </a:r>
            </a:p>
          </xdr:txBody>
        </xdr:sp>
      </xdr:grpSp>
      <xdr:sp macro="" textlink="">
        <xdr:nvSpPr>
          <xdr:cNvPr id="7" name="Rectangle 6">
            <a:extLst>
              <a:ext uri="{FF2B5EF4-FFF2-40B4-BE49-F238E27FC236}">
                <a16:creationId xmlns:a16="http://schemas.microsoft.com/office/drawing/2014/main" id="{5AF6D521-E486-49CA-94F5-0A430F091F86}"/>
              </a:ext>
            </a:extLst>
          </xdr:cNvPr>
          <xdr:cNvSpPr/>
        </xdr:nvSpPr>
        <xdr:spPr>
          <a:xfrm>
            <a:off x="19050" y="457200"/>
            <a:ext cx="1676400" cy="3886200"/>
          </a:xfrm>
          <a:prstGeom prst="rect">
            <a:avLst/>
          </a:prstGeom>
          <a:solidFill>
            <a:schemeClr val="accent5">
              <a:lumMod val="60000"/>
              <a:lumOff val="40000"/>
            </a:schemeClr>
          </a:solid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11">
            <a:extLst>
              <a:ext uri="{FF2B5EF4-FFF2-40B4-BE49-F238E27FC236}">
                <a16:creationId xmlns:a16="http://schemas.microsoft.com/office/drawing/2014/main" id="{CAC5DC3A-3182-4D22-9BAC-83A5A58A05CB}"/>
              </a:ext>
            </a:extLst>
          </xdr:cNvPr>
          <xdr:cNvSpPr/>
        </xdr:nvSpPr>
        <xdr:spPr>
          <a:xfrm>
            <a:off x="1733550" y="466725"/>
            <a:ext cx="11068050" cy="3867150"/>
          </a:xfrm>
          <a:prstGeom prst="rect">
            <a:avLst/>
          </a:prstGeom>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sp macro="" textlink="">
        <xdr:nvSpPr>
          <xdr:cNvPr id="8" name="Arrow: Right 7">
            <a:extLst>
              <a:ext uri="{FF2B5EF4-FFF2-40B4-BE49-F238E27FC236}">
                <a16:creationId xmlns:a16="http://schemas.microsoft.com/office/drawing/2014/main" id="{9F021409-EBD1-4AED-A8FF-545A9F6BD44F}"/>
              </a:ext>
            </a:extLst>
          </xdr:cNvPr>
          <xdr:cNvSpPr/>
        </xdr:nvSpPr>
        <xdr:spPr>
          <a:xfrm>
            <a:off x="104775" y="819150"/>
            <a:ext cx="1533525" cy="1000125"/>
          </a:xfrm>
          <a:prstGeom prst="rightArrow">
            <a:avLst/>
          </a:prstGeom>
          <a:effectLst>
            <a:glow rad="101600">
              <a:schemeClr val="accent1">
                <a:satMod val="175000"/>
                <a:alpha val="40000"/>
              </a:schemeClr>
            </a:glo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b="1" cap="none" spc="0">
                <a:ln w="0"/>
                <a:solidFill>
                  <a:schemeClr val="accent1"/>
                </a:solidFill>
                <a:effectLst>
                  <a:outerShdw blurRad="38100" dist="25400" dir="5400000" algn="ctr" rotWithShape="0">
                    <a:srgbClr val="6E747A">
                      <a:alpha val="43000"/>
                    </a:srgbClr>
                  </a:outerShdw>
                </a:effectLst>
              </a:rPr>
              <a:t>DASHBOARD</a:t>
            </a:r>
          </a:p>
        </xdr:txBody>
      </xdr:sp>
      <xdr:sp macro="" textlink="">
        <xdr:nvSpPr>
          <xdr:cNvPr id="9" name="Arrow: Right 8">
            <a:hlinkClick xmlns:r="http://schemas.openxmlformats.org/officeDocument/2006/relationships" r:id="rId3"/>
            <a:extLst>
              <a:ext uri="{FF2B5EF4-FFF2-40B4-BE49-F238E27FC236}">
                <a16:creationId xmlns:a16="http://schemas.microsoft.com/office/drawing/2014/main" id="{FB6E063F-8DE6-4914-AB99-67979EF56076}"/>
              </a:ext>
            </a:extLst>
          </xdr:cNvPr>
          <xdr:cNvSpPr/>
        </xdr:nvSpPr>
        <xdr:spPr>
          <a:xfrm>
            <a:off x="95250" y="2409825"/>
            <a:ext cx="1533525" cy="10001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l"/>
            <a:r>
              <a:rPr lang="en-IN" sz="1400" b="1">
                <a:solidFill>
                  <a:schemeClr val="tx1">
                    <a:lumMod val="85000"/>
                    <a:lumOff val="15000"/>
                  </a:schemeClr>
                </a:solidFill>
                <a:effectLst>
                  <a:glow rad="139700">
                    <a:schemeClr val="accent1">
                      <a:satMod val="175000"/>
                      <a:alpha val="40000"/>
                    </a:schemeClr>
                  </a:glow>
                </a:effectLst>
              </a:rPr>
              <a:t>CONCLUSION</a:t>
            </a:r>
          </a:p>
        </xdr:txBody>
      </xdr:sp>
      <xdr:pic>
        <xdr:nvPicPr>
          <xdr:cNvPr id="28" name="Graphic 27" descr="Steering Wheel with solid fill">
            <a:extLst>
              <a:ext uri="{FF2B5EF4-FFF2-40B4-BE49-F238E27FC236}">
                <a16:creationId xmlns:a16="http://schemas.microsoft.com/office/drawing/2014/main" id="{683B782C-D812-4958-89A9-BEDBC86B435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flipV="1">
            <a:off x="3019425" y="666750"/>
            <a:ext cx="228600" cy="228600"/>
          </a:xfrm>
          <a:prstGeom prst="rect">
            <a:avLst/>
          </a:prstGeom>
        </xdr:spPr>
      </xdr:pic>
      <mc:AlternateContent xmlns:mc="http://schemas.openxmlformats.org/markup-compatibility/2006" xmlns:a14="http://schemas.microsoft.com/office/drawing/2010/main">
        <mc:Choice Requires="a14">
          <xdr:graphicFrame macro="">
            <xdr:nvGraphicFramePr>
              <xdr:cNvPr id="29" name="SOURCE 1">
                <a:extLst>
                  <a:ext uri="{FF2B5EF4-FFF2-40B4-BE49-F238E27FC236}">
                    <a16:creationId xmlns:a16="http://schemas.microsoft.com/office/drawing/2014/main" id="{EE1678B7-3E70-4F36-AF2F-F021E7F63328}"/>
                  </a:ext>
                </a:extLst>
              </xdr:cNvPr>
              <xdr:cNvGraphicFramePr/>
            </xdr:nvGraphicFramePr>
            <xdr:xfrm>
              <a:off x="1847850" y="2809875"/>
              <a:ext cx="1695450" cy="1438275"/>
            </xdr:xfrm>
            <a:graphic>
              <a:graphicData uri="http://schemas.microsoft.com/office/drawing/2010/slicer">
                <sle:slicer xmlns:sle="http://schemas.microsoft.com/office/drawing/2010/slicer" name="SOURCE 1"/>
              </a:graphicData>
            </a:graphic>
          </xdr:graphicFrame>
        </mc:Choice>
        <mc:Fallback xmlns="">
          <xdr:sp macro="" textlink="">
            <xdr:nvSpPr>
              <xdr:cNvPr id="0" name=""/>
              <xdr:cNvSpPr>
                <a:spLocks noTextEdit="1"/>
              </xdr:cNvSpPr>
            </xdr:nvSpPr>
            <xdr:spPr>
              <a:xfrm>
                <a:off x="1847850" y="2809875"/>
                <a:ext cx="169545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26" name="Group 25">
            <a:extLst>
              <a:ext uri="{FF2B5EF4-FFF2-40B4-BE49-F238E27FC236}">
                <a16:creationId xmlns:a16="http://schemas.microsoft.com/office/drawing/2014/main" id="{345BDADB-3E62-47E0-96A9-5EB29DDC751E}"/>
              </a:ext>
            </a:extLst>
          </xdr:cNvPr>
          <xdr:cNvGrpSpPr/>
        </xdr:nvGrpSpPr>
        <xdr:grpSpPr>
          <a:xfrm>
            <a:off x="1819275" y="552450"/>
            <a:ext cx="1714500" cy="1114425"/>
            <a:chOff x="1857375" y="600075"/>
            <a:chExt cx="1524000" cy="1114425"/>
          </a:xfrm>
        </xdr:grpSpPr>
        <xdr:sp macro="" textlink="">
          <xdr:nvSpPr>
            <xdr:cNvPr id="13" name="Rectangle: Rounded Corners 12">
              <a:extLst>
                <a:ext uri="{FF2B5EF4-FFF2-40B4-BE49-F238E27FC236}">
                  <a16:creationId xmlns:a16="http://schemas.microsoft.com/office/drawing/2014/main" id="{72530163-0919-49CD-8A8C-35025887A84F}"/>
                </a:ext>
              </a:extLst>
            </xdr:cNvPr>
            <xdr:cNvSpPr/>
          </xdr:nvSpPr>
          <xdr:spPr>
            <a:xfrm>
              <a:off x="1857375" y="600075"/>
              <a:ext cx="1524000" cy="1114425"/>
            </a:xfrm>
            <a:prstGeom prst="roundRect">
              <a:avLst>
                <a:gd name="adj" fmla="val 4710"/>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effectLst/>
              </a:endParaRPr>
            </a:p>
          </xdr:txBody>
        </xdr:sp>
        <xdr:sp macro="" textlink="">
          <xdr:nvSpPr>
            <xdr:cNvPr id="14" name="Rectangle 13">
              <a:extLst>
                <a:ext uri="{FF2B5EF4-FFF2-40B4-BE49-F238E27FC236}">
                  <a16:creationId xmlns:a16="http://schemas.microsoft.com/office/drawing/2014/main" id="{CBFB46E4-2062-4223-8F2F-D611AA8DAAF4}"/>
                </a:ext>
              </a:extLst>
            </xdr:cNvPr>
            <xdr:cNvSpPr/>
          </xdr:nvSpPr>
          <xdr:spPr>
            <a:xfrm>
              <a:off x="1933575" y="692840"/>
              <a:ext cx="1390650" cy="248789"/>
            </a:xfrm>
            <a:prstGeom prst="rect">
              <a:avLst/>
            </a:prstGeom>
            <a:solidFill>
              <a:schemeClr val="accent1">
                <a:lumMod val="20000"/>
                <a:lumOff val="80000"/>
              </a:schemeClr>
            </a:solidFill>
            <a:ln>
              <a:solidFill>
                <a:schemeClr val="tx1">
                  <a:lumMod val="95000"/>
                  <a:lumOff val="5000"/>
                </a:schemeClr>
              </a:solidFill>
            </a:ln>
          </xdr:spPr>
          <xdr:style>
            <a:lnRef idx="0">
              <a:scrgbClr r="0" g="0" b="0"/>
            </a:lnRef>
            <a:fillRef idx="0">
              <a:scrgbClr r="0" g="0" b="0"/>
            </a:fillRef>
            <a:effectRef idx="0">
              <a:scrgbClr r="0" g="0" b="0"/>
            </a:effectRef>
            <a:fontRef idx="minor">
              <a:schemeClr val="accent1"/>
            </a:fontRef>
          </xdr:style>
          <xdr:txBody>
            <a:bodyPr vertOverflow="clip" horzOverflow="clip" rtlCol="0" anchor="ctr"/>
            <a:lstStyle/>
            <a:p>
              <a:pPr algn="l"/>
              <a:r>
                <a:rPr lang="en-IN" sz="1400" b="0" cap="none" spc="0">
                  <a:ln w="0"/>
                  <a:solidFill>
                    <a:schemeClr val="accent1"/>
                  </a:solidFill>
                  <a:effectLst>
                    <a:outerShdw blurRad="38100" dist="25400" dir="5400000" algn="ctr" rotWithShape="0">
                      <a:srgbClr val="6E747A">
                        <a:alpha val="43000"/>
                      </a:srgbClr>
                    </a:outerShdw>
                  </a:effectLst>
                </a:rPr>
                <a:t>TOTAL LEADS</a:t>
              </a:r>
            </a:p>
          </xdr:txBody>
        </xdr:sp>
        <xdr:sp macro="" textlink="calculation!D3">
          <xdr:nvSpPr>
            <xdr:cNvPr id="17" name="Rectangle 16">
              <a:extLst>
                <a:ext uri="{FF2B5EF4-FFF2-40B4-BE49-F238E27FC236}">
                  <a16:creationId xmlns:a16="http://schemas.microsoft.com/office/drawing/2014/main" id="{40D3DABF-44DB-45EB-A96C-4A329A9EEA66}"/>
                </a:ext>
              </a:extLst>
            </xdr:cNvPr>
            <xdr:cNvSpPr/>
          </xdr:nvSpPr>
          <xdr:spPr>
            <a:xfrm>
              <a:off x="1933575" y="1052202"/>
              <a:ext cx="1390650" cy="248789"/>
            </a:xfrm>
            <a:prstGeom prst="rect">
              <a:avLst/>
            </a:prstGeom>
            <a:solidFill>
              <a:schemeClr val="accent1">
                <a:lumMod val="20000"/>
                <a:lumOff val="80000"/>
              </a:schemeClr>
            </a:solidFill>
            <a:ln>
              <a:solidFill>
                <a:schemeClr val="bg2">
                  <a:lumMod val="10000"/>
                </a:schemeClr>
              </a:solidFill>
            </a:ln>
          </xdr:spPr>
          <xdr:style>
            <a:lnRef idx="0">
              <a:scrgbClr r="0" g="0" b="0"/>
            </a:lnRef>
            <a:fillRef idx="0">
              <a:scrgbClr r="0" g="0" b="0"/>
            </a:fillRef>
            <a:effectRef idx="0">
              <a:scrgbClr r="0" g="0" b="0"/>
            </a:effectRef>
            <a:fontRef idx="minor">
              <a:schemeClr val="accent1"/>
            </a:fontRef>
          </xdr:style>
          <xdr:txBody>
            <a:bodyPr vertOverflow="clip" horzOverflow="clip" rtlCol="0" anchor="ctr"/>
            <a:lstStyle/>
            <a:p>
              <a:pPr algn="ctr"/>
              <a:fld id="{63F7553C-10D1-49EB-8264-AC4E86C55AC6}" type="TxLink">
                <a:rPr lang="en-US" sz="1600" b="1" i="0" u="none" strike="noStrike">
                  <a:solidFill>
                    <a:srgbClr val="000000"/>
                  </a:solidFill>
                  <a:latin typeface="Calibri"/>
                  <a:cs typeface="Calibri"/>
                </a:rPr>
                <a:pPr algn="ctr"/>
                <a:t>99,907</a:t>
              </a:fld>
              <a:endParaRPr lang="en-IN" sz="1600" b="1"/>
            </a:p>
          </xdr:txBody>
        </xdr:sp>
        <xdr:sp macro="" textlink="">
          <xdr:nvSpPr>
            <xdr:cNvPr id="23" name="Rectangle 22">
              <a:extLst>
                <a:ext uri="{FF2B5EF4-FFF2-40B4-BE49-F238E27FC236}">
                  <a16:creationId xmlns:a16="http://schemas.microsoft.com/office/drawing/2014/main" id="{11967081-C982-4DC2-A806-33B05A0D4FFB}"/>
                </a:ext>
              </a:extLst>
            </xdr:cNvPr>
            <xdr:cNvSpPr/>
          </xdr:nvSpPr>
          <xdr:spPr>
            <a:xfrm>
              <a:off x="1943100" y="1395102"/>
              <a:ext cx="1390650" cy="248789"/>
            </a:xfrm>
            <a:prstGeom prst="rect">
              <a:avLst/>
            </a:prstGeom>
            <a:solidFill>
              <a:schemeClr val="accent1">
                <a:lumMod val="20000"/>
                <a:lumOff val="80000"/>
              </a:schemeClr>
            </a:solidFill>
            <a:ln>
              <a:solidFill>
                <a:schemeClr val="bg2">
                  <a:lumMod val="10000"/>
                </a:schemeClr>
              </a:solidFill>
            </a:ln>
          </xdr:spPr>
          <xdr:style>
            <a:lnRef idx="0">
              <a:scrgbClr r="0" g="0" b="0"/>
            </a:lnRef>
            <a:fillRef idx="0">
              <a:scrgbClr r="0" g="0" b="0"/>
            </a:fillRef>
            <a:effectRef idx="0">
              <a:scrgbClr r="0" g="0" b="0"/>
            </a:effectRef>
            <a:fontRef idx="minor">
              <a:schemeClr val="accent1"/>
            </a:fontRef>
          </xdr:style>
          <xdr:txBody>
            <a:bodyPr vertOverflow="clip" horzOverflow="clip" rtlCol="0" anchor="ctr"/>
            <a:lstStyle/>
            <a:p>
              <a:pPr algn="l"/>
              <a:r>
                <a:rPr lang="en-US" sz="1400" b="0" i="0" u="none" strike="noStrike" cap="none" spc="0">
                  <a:ln w="0"/>
                  <a:solidFill>
                    <a:schemeClr val="accent1"/>
                  </a:solidFill>
                  <a:effectLst>
                    <a:outerShdw blurRad="38100" dist="25400" dir="5400000" algn="ctr" rotWithShape="0">
                      <a:srgbClr val="6E747A">
                        <a:alpha val="43000"/>
                      </a:srgbClr>
                    </a:outerShdw>
                  </a:effectLst>
                  <a:latin typeface="Calibri"/>
                  <a:cs typeface="Calibri"/>
                </a:rPr>
                <a:t>GOAL</a:t>
              </a:r>
            </a:p>
          </xdr:txBody>
        </xdr:sp>
        <xdr:sp macro="" textlink="">
          <xdr:nvSpPr>
            <xdr:cNvPr id="24" name="Arrow: Down 23">
              <a:extLst>
                <a:ext uri="{FF2B5EF4-FFF2-40B4-BE49-F238E27FC236}">
                  <a16:creationId xmlns:a16="http://schemas.microsoft.com/office/drawing/2014/main" id="{1B2B017E-BFE4-4334-81F7-A953F6C83CC1}"/>
                </a:ext>
              </a:extLst>
            </xdr:cNvPr>
            <xdr:cNvSpPr/>
          </xdr:nvSpPr>
          <xdr:spPr>
            <a:xfrm>
              <a:off x="2495550" y="942975"/>
              <a:ext cx="219075" cy="762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calculation!D4">
          <xdr:nvSpPr>
            <xdr:cNvPr id="25" name="Rectangle: Rounded Corners 24">
              <a:extLst>
                <a:ext uri="{FF2B5EF4-FFF2-40B4-BE49-F238E27FC236}">
                  <a16:creationId xmlns:a16="http://schemas.microsoft.com/office/drawing/2014/main" id="{85B7D919-78BE-405F-8D52-C31132755103}"/>
                </a:ext>
              </a:extLst>
            </xdr:cNvPr>
            <xdr:cNvSpPr/>
          </xdr:nvSpPr>
          <xdr:spPr>
            <a:xfrm>
              <a:off x="2562225" y="1428750"/>
              <a:ext cx="723900" cy="1905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fld id="{C0AB19E1-8AAE-4F47-9640-876BFEA83D8B}" type="TxLink">
                <a:rPr lang="en-US" sz="1400" b="1" i="0" u="none" strike="noStrike">
                  <a:solidFill>
                    <a:srgbClr val="000000"/>
                  </a:solidFill>
                  <a:latin typeface="Calibri"/>
                  <a:cs typeface="Calibri"/>
                </a:rPr>
                <a:pPr algn="ctr"/>
                <a:t>63,500</a:t>
              </a:fld>
              <a:endParaRPr lang="en-IN" sz="1400" b="1"/>
            </a:p>
          </xdr:txBody>
        </xdr:sp>
      </xdr:grpSp>
      <xdr:grpSp>
        <xdr:nvGrpSpPr>
          <xdr:cNvPr id="19" name="Group 18">
            <a:extLst>
              <a:ext uri="{FF2B5EF4-FFF2-40B4-BE49-F238E27FC236}">
                <a16:creationId xmlns:a16="http://schemas.microsoft.com/office/drawing/2014/main" id="{D3B830D1-2BF0-4DE3-A35B-6C2747D86CAF}"/>
              </a:ext>
            </a:extLst>
          </xdr:cNvPr>
          <xdr:cNvGrpSpPr/>
        </xdr:nvGrpSpPr>
        <xdr:grpSpPr>
          <a:xfrm>
            <a:off x="1847850" y="1781175"/>
            <a:ext cx="1676400" cy="876300"/>
            <a:chOff x="1819275" y="619125"/>
            <a:chExt cx="1524000" cy="876300"/>
          </a:xfrm>
        </xdr:grpSpPr>
        <xdr:sp macro="" textlink="">
          <xdr:nvSpPr>
            <xdr:cNvPr id="20" name="Rectangle: Rounded Corners 19">
              <a:extLst>
                <a:ext uri="{FF2B5EF4-FFF2-40B4-BE49-F238E27FC236}">
                  <a16:creationId xmlns:a16="http://schemas.microsoft.com/office/drawing/2014/main" id="{5EE1226E-D017-4EE3-B015-44C1B7CC2165}"/>
                </a:ext>
              </a:extLst>
            </xdr:cNvPr>
            <xdr:cNvSpPr/>
          </xdr:nvSpPr>
          <xdr:spPr>
            <a:xfrm>
              <a:off x="1819275" y="619125"/>
              <a:ext cx="1524000" cy="876300"/>
            </a:xfrm>
            <a:prstGeom prst="roundRect">
              <a:avLst>
                <a:gd name="adj" fmla="val 4710"/>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effectLst/>
              </a:endParaRPr>
            </a:p>
          </xdr:txBody>
        </xdr:sp>
        <xdr:sp macro="" textlink="">
          <xdr:nvSpPr>
            <xdr:cNvPr id="21" name="Rectangle 20">
              <a:extLst>
                <a:ext uri="{FF2B5EF4-FFF2-40B4-BE49-F238E27FC236}">
                  <a16:creationId xmlns:a16="http://schemas.microsoft.com/office/drawing/2014/main" id="{A9EB93FD-A7B5-4165-B68A-711333C2ECED}"/>
                </a:ext>
              </a:extLst>
            </xdr:cNvPr>
            <xdr:cNvSpPr/>
          </xdr:nvSpPr>
          <xdr:spPr>
            <a:xfrm>
              <a:off x="1853911" y="695325"/>
              <a:ext cx="1472045" cy="257175"/>
            </a:xfrm>
            <a:prstGeom prst="rect">
              <a:avLst/>
            </a:prstGeom>
            <a:solidFill>
              <a:schemeClr val="accent1">
                <a:lumMod val="20000"/>
                <a:lumOff val="80000"/>
              </a:schemeClr>
            </a:solidFill>
            <a:ln>
              <a:solidFill>
                <a:schemeClr val="tx1">
                  <a:lumMod val="95000"/>
                  <a:lumOff val="5000"/>
                </a:schemeClr>
              </a:solidFill>
            </a:ln>
          </xdr:spPr>
          <xdr:style>
            <a:lnRef idx="0">
              <a:scrgbClr r="0" g="0" b="0"/>
            </a:lnRef>
            <a:fillRef idx="0">
              <a:scrgbClr r="0" g="0" b="0"/>
            </a:fillRef>
            <a:effectRef idx="0">
              <a:scrgbClr r="0" g="0" b="0"/>
            </a:effectRef>
            <a:fontRef idx="minor">
              <a:schemeClr val="accent1"/>
            </a:fontRef>
          </xdr:style>
          <xdr:txBody>
            <a:bodyPr vertOverflow="clip" horzOverflow="clip" rtlCol="0" anchor="ctr"/>
            <a:lstStyle/>
            <a:p>
              <a:pPr algn="l"/>
              <a:r>
                <a:rPr lang="en-IN" sz="1600" b="0" cap="none" spc="0">
                  <a:ln w="0"/>
                  <a:solidFill>
                    <a:schemeClr val="accent1"/>
                  </a:solidFill>
                  <a:effectLst>
                    <a:outerShdw blurRad="38100" dist="25400" dir="5400000" algn="ctr" rotWithShape="0">
                      <a:srgbClr val="6E747A">
                        <a:alpha val="43000"/>
                      </a:srgbClr>
                    </a:outerShdw>
                  </a:effectLst>
                </a:rPr>
                <a:t>GOAL</a:t>
              </a:r>
              <a:r>
                <a:rPr lang="en-IN" sz="1400" b="1" cap="none" spc="0">
                  <a:ln w="0"/>
                  <a:solidFill>
                    <a:schemeClr val="accent1"/>
                  </a:solidFill>
                  <a:effectLst>
                    <a:outerShdw blurRad="38100" dist="25400" dir="5400000" algn="ctr" rotWithShape="0">
                      <a:srgbClr val="6E747A">
                        <a:alpha val="43000"/>
                      </a:srgbClr>
                    </a:outerShdw>
                  </a:effectLst>
                </a:rPr>
                <a:t> </a:t>
              </a:r>
              <a:r>
                <a:rPr lang="en-IN" sz="1400" b="0" cap="none" spc="0">
                  <a:ln w="0"/>
                  <a:solidFill>
                    <a:schemeClr val="accent1"/>
                  </a:solidFill>
                  <a:effectLst>
                    <a:outerShdw blurRad="38100" dist="25400" dir="5400000" algn="ctr" rotWithShape="0">
                      <a:srgbClr val="6E747A">
                        <a:alpha val="43000"/>
                      </a:srgbClr>
                    </a:outerShdw>
                  </a:effectLst>
                </a:rPr>
                <a:t>ACHIEVE</a:t>
              </a:r>
              <a:r>
                <a:rPr lang="en-IN" sz="1400" b="0" cap="none" spc="0">
                  <a:ln>
                    <a:noFill/>
                  </a:ln>
                  <a:solidFill>
                    <a:schemeClr val="accent1"/>
                  </a:solidFill>
                  <a:effectLst/>
                </a:rPr>
                <a:t>D </a:t>
              </a:r>
              <a:r>
                <a:rPr lang="en-IN" sz="1600" b="1" cap="none" spc="0">
                  <a:ln>
                    <a:noFill/>
                  </a:ln>
                  <a:solidFill>
                    <a:schemeClr val="tx1"/>
                  </a:solidFill>
                  <a:effectLst/>
                </a:rPr>
                <a:t>%</a:t>
              </a:r>
              <a:r>
                <a:rPr lang="en-IN" sz="1400"/>
                <a:t> </a:t>
              </a:r>
              <a:endParaRPr lang="en-IN" sz="1400" b="1">
                <a:solidFill>
                  <a:sysClr val="windowText" lastClr="000000"/>
                </a:solidFill>
              </a:endParaRPr>
            </a:p>
          </xdr:txBody>
        </xdr:sp>
        <xdr:sp macro="" textlink="calculation!C6">
          <xdr:nvSpPr>
            <xdr:cNvPr id="22" name="Rectangle 21">
              <a:extLst>
                <a:ext uri="{FF2B5EF4-FFF2-40B4-BE49-F238E27FC236}">
                  <a16:creationId xmlns:a16="http://schemas.microsoft.com/office/drawing/2014/main" id="{E97BF19E-B97F-4E9F-AAC3-708CBEA25141}"/>
                </a:ext>
              </a:extLst>
            </xdr:cNvPr>
            <xdr:cNvSpPr/>
          </xdr:nvSpPr>
          <xdr:spPr>
            <a:xfrm>
              <a:off x="1895475" y="1066800"/>
              <a:ext cx="1390650" cy="257175"/>
            </a:xfrm>
            <a:prstGeom prst="rect">
              <a:avLst/>
            </a:prstGeom>
            <a:solidFill>
              <a:schemeClr val="accent1">
                <a:lumMod val="20000"/>
                <a:lumOff val="80000"/>
              </a:schemeClr>
            </a:solidFill>
            <a:ln>
              <a:solidFill>
                <a:schemeClr val="bg2">
                  <a:lumMod val="10000"/>
                </a:schemeClr>
              </a:solidFill>
            </a:ln>
          </xdr:spPr>
          <xdr:style>
            <a:lnRef idx="0">
              <a:scrgbClr r="0" g="0" b="0"/>
            </a:lnRef>
            <a:fillRef idx="0">
              <a:scrgbClr r="0" g="0" b="0"/>
            </a:fillRef>
            <a:effectRef idx="0">
              <a:scrgbClr r="0" g="0" b="0"/>
            </a:effectRef>
            <a:fontRef idx="minor">
              <a:schemeClr val="accent1"/>
            </a:fontRef>
          </xdr:style>
          <xdr:txBody>
            <a:bodyPr vertOverflow="clip" horzOverflow="clip" rtlCol="0" anchor="ctr"/>
            <a:lstStyle/>
            <a:p>
              <a:pPr algn="ctr"/>
              <a:fld id="{2226AA43-E4F7-4058-9027-36DF0CA40A2D}" type="TxLink">
                <a:rPr lang="en-US" sz="1600" b="1" i="0" u="none" strike="noStrike">
                  <a:solidFill>
                    <a:srgbClr val="000000"/>
                  </a:solidFill>
                  <a:latin typeface="Calibri"/>
                  <a:cs typeface="Calibri"/>
                </a:rPr>
                <a:pPr algn="ctr"/>
                <a:t>157%</a:t>
              </a:fld>
              <a:endParaRPr lang="en-US" sz="1600" b="1" i="0" u="none" strike="noStrike">
                <a:solidFill>
                  <a:srgbClr val="000000"/>
                </a:solidFill>
                <a:latin typeface="Calibri"/>
                <a:cs typeface="Calibri"/>
              </a:endParaRPr>
            </a:p>
          </xdr:txBody>
        </xdr:sp>
      </xdr:grpSp>
      <xdr:pic>
        <xdr:nvPicPr>
          <xdr:cNvPr id="10" name="Graphic 9" descr="Upward trend with solid fill">
            <a:extLst>
              <a:ext uri="{FF2B5EF4-FFF2-40B4-BE49-F238E27FC236}">
                <a16:creationId xmlns:a16="http://schemas.microsoft.com/office/drawing/2014/main" id="{F2E93913-C462-4B01-8079-B91DA925D6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181350" y="657225"/>
            <a:ext cx="228600" cy="228600"/>
          </a:xfrm>
          <a:prstGeom prst="rect">
            <a:avLst/>
          </a:prstGeom>
        </xdr:spPr>
      </xdr:pic>
      <xdr:sp macro="" textlink="">
        <xdr:nvSpPr>
          <xdr:cNvPr id="30" name="Arrow: Down 29">
            <a:extLst>
              <a:ext uri="{FF2B5EF4-FFF2-40B4-BE49-F238E27FC236}">
                <a16:creationId xmlns:a16="http://schemas.microsoft.com/office/drawing/2014/main" id="{5DB6330B-3488-42FE-AEED-D4A75F14D961}"/>
              </a:ext>
            </a:extLst>
          </xdr:cNvPr>
          <xdr:cNvSpPr/>
        </xdr:nvSpPr>
        <xdr:spPr>
          <a:xfrm>
            <a:off x="2495550" y="2124074"/>
            <a:ext cx="257175" cy="66676"/>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1" name="Chart 30">
            <a:extLst>
              <a:ext uri="{FF2B5EF4-FFF2-40B4-BE49-F238E27FC236}">
                <a16:creationId xmlns:a16="http://schemas.microsoft.com/office/drawing/2014/main" id="{31E2EFD7-1B29-4059-8DB7-C19246BADC00}"/>
              </a:ext>
            </a:extLst>
          </xdr:cNvPr>
          <xdr:cNvGraphicFramePr>
            <a:graphicFrameLocks/>
          </xdr:cNvGraphicFramePr>
        </xdr:nvGraphicFramePr>
        <xdr:xfrm>
          <a:off x="3667125" y="474347"/>
          <a:ext cx="8953500" cy="1590675"/>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7" name="Chart 36">
            <a:extLst>
              <a:ext uri="{FF2B5EF4-FFF2-40B4-BE49-F238E27FC236}">
                <a16:creationId xmlns:a16="http://schemas.microsoft.com/office/drawing/2014/main" id="{95687AD8-2A66-4D8C-A4C1-2A6AD2F0A10B}"/>
              </a:ext>
            </a:extLst>
          </xdr:cNvPr>
          <xdr:cNvGraphicFramePr>
            <a:graphicFrameLocks/>
          </xdr:cNvGraphicFramePr>
        </xdr:nvGraphicFramePr>
        <xdr:xfrm>
          <a:off x="8391525" y="2238376"/>
          <a:ext cx="4333875" cy="2028824"/>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38" name="Chart 37">
            <a:extLst>
              <a:ext uri="{FF2B5EF4-FFF2-40B4-BE49-F238E27FC236}">
                <a16:creationId xmlns:a16="http://schemas.microsoft.com/office/drawing/2014/main" id="{DA7ACF64-0B2E-49B6-88BC-0E87ADBEE2A6}"/>
              </a:ext>
            </a:extLst>
          </xdr:cNvPr>
          <xdr:cNvGraphicFramePr>
            <a:graphicFrameLocks/>
          </xdr:cNvGraphicFramePr>
        </xdr:nvGraphicFramePr>
        <xdr:xfrm>
          <a:off x="4638674" y="2228851"/>
          <a:ext cx="3571875" cy="2081212"/>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18" name="Rectangle 17">
            <a:extLst>
              <a:ext uri="{FF2B5EF4-FFF2-40B4-BE49-F238E27FC236}">
                <a16:creationId xmlns:a16="http://schemas.microsoft.com/office/drawing/2014/main" id="{D579BF87-40AA-4178-86FB-7157D016AE71}"/>
              </a:ext>
            </a:extLst>
          </xdr:cNvPr>
          <xdr:cNvSpPr/>
        </xdr:nvSpPr>
        <xdr:spPr>
          <a:xfrm rot="16200000">
            <a:off x="3800303" y="3222123"/>
            <a:ext cx="1171924" cy="374141"/>
          </a:xfrm>
          <a:prstGeom prst="rect">
            <a:avLst/>
          </a:prstGeom>
          <a:noFill/>
        </xdr:spPr>
        <xdr:txBody>
          <a:bodyPr wrap="none" lIns="91440" tIns="45720" rIns="91440" bIns="45720">
            <a:spAutoFit/>
          </a:bodyPr>
          <a:lstStyle/>
          <a:p>
            <a:pPr algn="ctr"/>
            <a:r>
              <a:rPr lang="en-US" sz="18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MONTHLY</a:t>
            </a:r>
          </a:p>
        </xdr:txBody>
      </xdr:sp>
      <xdr:sp macro="" textlink="">
        <xdr:nvSpPr>
          <xdr:cNvPr id="39" name="Arrow: Left-Up 38">
            <a:extLst>
              <a:ext uri="{FF2B5EF4-FFF2-40B4-BE49-F238E27FC236}">
                <a16:creationId xmlns:a16="http://schemas.microsoft.com/office/drawing/2014/main" id="{17519329-A609-4D86-997A-7E81A3D314D3}"/>
              </a:ext>
            </a:extLst>
          </xdr:cNvPr>
          <xdr:cNvSpPr/>
        </xdr:nvSpPr>
        <xdr:spPr>
          <a:xfrm>
            <a:off x="3590925" y="3400425"/>
            <a:ext cx="266700" cy="352425"/>
          </a:xfrm>
          <a:prstGeom prst="leftUpArrow">
            <a:avLst/>
          </a:prstGeom>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0" name="Rectangle 39">
            <a:extLst>
              <a:ext uri="{FF2B5EF4-FFF2-40B4-BE49-F238E27FC236}">
                <a16:creationId xmlns:a16="http://schemas.microsoft.com/office/drawing/2014/main" id="{61ADD3C4-86D5-4EFF-9C31-12D780C4FFE8}"/>
              </a:ext>
            </a:extLst>
          </xdr:cNvPr>
          <xdr:cNvSpPr/>
        </xdr:nvSpPr>
        <xdr:spPr>
          <a:xfrm>
            <a:off x="3457575" y="2933699"/>
            <a:ext cx="647700" cy="428625"/>
          </a:xfrm>
          <a:prstGeom prst="rect">
            <a:avLst/>
          </a:prstGeom>
          <a:noFill/>
        </xdr:spPr>
        <xdr:txBody>
          <a:bodyPr wrap="square" lIns="91440" tIns="45720" rIns="91440" bIns="45720">
            <a:noAutofit/>
          </a:bodyPr>
          <a:lstStyle/>
          <a:p>
            <a:pPr algn="ctr"/>
            <a:r>
              <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CLICK</a:t>
            </a:r>
          </a:p>
          <a:p>
            <a:pPr algn="ctr"/>
            <a:r>
              <a:rPr lang="en-US" sz="11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HERE</a:t>
            </a:r>
          </a:p>
        </xdr:txBody>
      </xdr:sp>
      <xdr:pic>
        <xdr:nvPicPr>
          <xdr:cNvPr id="41" name="Graphic 40" descr="Shopping cart with solid fill">
            <a:extLst>
              <a:ext uri="{FF2B5EF4-FFF2-40B4-BE49-F238E27FC236}">
                <a16:creationId xmlns:a16="http://schemas.microsoft.com/office/drawing/2014/main" id="{5CB0EDBD-530C-4114-8F01-1A173069802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34350" y="19050"/>
            <a:ext cx="419100" cy="410369"/>
          </a:xfrm>
          <a:prstGeom prst="rect">
            <a:avLst/>
          </a:prstGeom>
        </xdr:spPr>
      </xdr:pic>
      <xdr:sp macro="" textlink="">
        <xdr:nvSpPr>
          <xdr:cNvPr id="43" name="Rectangle 42">
            <a:extLst>
              <a:ext uri="{FF2B5EF4-FFF2-40B4-BE49-F238E27FC236}">
                <a16:creationId xmlns:a16="http://schemas.microsoft.com/office/drawing/2014/main" id="{9812F99A-F488-4566-918A-A70971D1582D}"/>
              </a:ext>
            </a:extLst>
          </xdr:cNvPr>
          <xdr:cNvSpPr/>
        </xdr:nvSpPr>
        <xdr:spPr>
          <a:xfrm>
            <a:off x="9991724" y="3190875"/>
            <a:ext cx="2419351" cy="352426"/>
          </a:xfrm>
          <a:prstGeom prst="rect">
            <a:avLst/>
          </a:prstGeom>
          <a:noFill/>
        </xdr:spPr>
        <xdr:txBody>
          <a:bodyPr wrap="square" lIns="91440" tIns="45720" rIns="91440" bIns="45720">
            <a:noAutofit/>
          </a:bodyPr>
          <a:lstStyle/>
          <a:p>
            <a:pPr algn="ctr"/>
            <a:r>
              <a:rPr lang="en-IN"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LEADS</a:t>
            </a:r>
            <a:r>
              <a:rPr lang="en-IN" sz="14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FOR SOURCE</a:t>
            </a:r>
            <a:endParaRPr lang="en-IN"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9525</xdr:colOff>
      <xdr:row>0</xdr:row>
      <xdr:rowOff>0</xdr:rowOff>
    </xdr:from>
    <xdr:to>
      <xdr:col>17</xdr:col>
      <xdr:colOff>647700</xdr:colOff>
      <xdr:row>10</xdr:row>
      <xdr:rowOff>38100</xdr:rowOff>
    </xdr:to>
    <mc:AlternateContent xmlns:mc="http://schemas.openxmlformats.org/markup-compatibility/2006" xmlns:a14="http://schemas.microsoft.com/office/drawing/2010/main">
      <mc:Choice Requires="a14">
        <xdr:graphicFrame macro="">
          <xdr:nvGraphicFramePr>
            <xdr:cNvPr id="16" name="SOURCE">
              <a:extLst>
                <a:ext uri="{FF2B5EF4-FFF2-40B4-BE49-F238E27FC236}">
                  <a16:creationId xmlns:a16="http://schemas.microsoft.com/office/drawing/2014/main" id="{6FACBD0B-1CEC-47FE-B100-9BCB75167110}"/>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0696575" y="0"/>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152400</xdr:colOff>
      <xdr:row>10</xdr:row>
      <xdr:rowOff>28574</xdr:rowOff>
    </xdr:from>
    <xdr:to>
      <xdr:col>15</xdr:col>
      <xdr:colOff>428625</xdr:colOff>
      <xdr:row>20</xdr:row>
      <xdr:rowOff>100011</xdr:rowOff>
    </xdr:to>
    <xdr:graphicFrame macro="">
      <xdr:nvGraphicFramePr>
        <xdr:cNvPr id="12" name="Chart 11">
          <a:extLst>
            <a:ext uri="{FF2B5EF4-FFF2-40B4-BE49-F238E27FC236}">
              <a16:creationId xmlns:a16="http://schemas.microsoft.com/office/drawing/2014/main" id="{984D733E-A3D9-48C6-8644-9D6CA33AA4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19050</xdr:colOff>
      <xdr:row>0</xdr:row>
      <xdr:rowOff>9525</xdr:rowOff>
    </xdr:from>
    <xdr:to>
      <xdr:col>21</xdr:col>
      <xdr:colOff>28574</xdr:colOff>
      <xdr:row>22</xdr:row>
      <xdr:rowOff>161925</xdr:rowOff>
    </xdr:to>
    <xdr:grpSp>
      <xdr:nvGrpSpPr>
        <xdr:cNvPr id="30" name="Group 29">
          <a:extLst>
            <a:ext uri="{FF2B5EF4-FFF2-40B4-BE49-F238E27FC236}">
              <a16:creationId xmlns:a16="http://schemas.microsoft.com/office/drawing/2014/main" id="{8C200D07-F704-4C38-BDA7-08DDC81E8E56}"/>
            </a:ext>
          </a:extLst>
        </xdr:cNvPr>
        <xdr:cNvGrpSpPr/>
      </xdr:nvGrpSpPr>
      <xdr:grpSpPr>
        <a:xfrm>
          <a:off x="19050" y="9525"/>
          <a:ext cx="12811124" cy="4343400"/>
          <a:chOff x="19050" y="9525"/>
          <a:chExt cx="12811124" cy="4343400"/>
        </a:xfrm>
      </xdr:grpSpPr>
      <xdr:grpSp>
        <xdr:nvGrpSpPr>
          <xdr:cNvPr id="2" name="Group 1">
            <a:extLst>
              <a:ext uri="{FF2B5EF4-FFF2-40B4-BE49-F238E27FC236}">
                <a16:creationId xmlns:a16="http://schemas.microsoft.com/office/drawing/2014/main" id="{36B61A69-F364-40D0-ABF3-0F74BC526CF1}"/>
              </a:ext>
            </a:extLst>
          </xdr:cNvPr>
          <xdr:cNvGrpSpPr/>
        </xdr:nvGrpSpPr>
        <xdr:grpSpPr>
          <a:xfrm>
            <a:off x="19050" y="9525"/>
            <a:ext cx="12782550" cy="429022"/>
            <a:chOff x="19050" y="9525"/>
            <a:chExt cx="12782550" cy="438150"/>
          </a:xfrm>
        </xdr:grpSpPr>
        <xdr:sp macro="" textlink="">
          <xdr:nvSpPr>
            <xdr:cNvPr id="3" name="Rectangle 2">
              <a:extLst>
                <a:ext uri="{FF2B5EF4-FFF2-40B4-BE49-F238E27FC236}">
                  <a16:creationId xmlns:a16="http://schemas.microsoft.com/office/drawing/2014/main" id="{6D2D8704-8430-41FA-A826-1D32E1406118}"/>
                </a:ext>
              </a:extLst>
            </xdr:cNvPr>
            <xdr:cNvSpPr/>
          </xdr:nvSpPr>
          <xdr:spPr>
            <a:xfrm>
              <a:off x="19050" y="9525"/>
              <a:ext cx="12782550" cy="438150"/>
            </a:xfrm>
            <a:prstGeom prst="rect">
              <a:avLst/>
            </a:prstGeom>
            <a:solidFill>
              <a:schemeClr val="accent5">
                <a:lumMod val="75000"/>
              </a:schemeClr>
            </a:solidFill>
            <a:ln>
              <a:solidFill>
                <a:schemeClr val="tx1"/>
              </a:solidFill>
            </a:ln>
          </xdr:spPr>
          <xdr:style>
            <a:lnRef idx="3">
              <a:schemeClr val="lt1"/>
            </a:lnRef>
            <a:fillRef idx="1">
              <a:schemeClr val="accent1"/>
            </a:fillRef>
            <a:effectRef idx="1">
              <a:schemeClr val="accent1"/>
            </a:effectRef>
            <a:fontRef idx="minor">
              <a:schemeClr val="lt1"/>
            </a:fontRef>
          </xdr:style>
          <xdr:txBody>
            <a:bodyPr vertOverflow="clip" horzOverflow="clip" rtlCol="0" anchor="t"/>
            <a:lstStyle/>
            <a:p>
              <a:pPr algn="l"/>
              <a:endParaRPr lang="en-IN" sz="1100"/>
            </a:p>
          </xdr:txBody>
        </xdr:sp>
        <xdr:pic>
          <xdr:nvPicPr>
            <xdr:cNvPr id="4" name="Graphic 3" descr="Shopping cart with solid fill">
              <a:extLst>
                <a:ext uri="{FF2B5EF4-FFF2-40B4-BE49-F238E27FC236}">
                  <a16:creationId xmlns:a16="http://schemas.microsoft.com/office/drawing/2014/main" id="{79A53187-6BFA-4193-93FE-13A164693D6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295775" y="28169"/>
              <a:ext cx="419100" cy="419100"/>
            </a:xfrm>
            <a:prstGeom prst="rect">
              <a:avLst/>
            </a:prstGeom>
          </xdr:spPr>
        </xdr:pic>
        <xdr:sp macro="" textlink="">
          <xdr:nvSpPr>
            <xdr:cNvPr id="5" name="Rectangle 4">
              <a:extLst>
                <a:ext uri="{FF2B5EF4-FFF2-40B4-BE49-F238E27FC236}">
                  <a16:creationId xmlns:a16="http://schemas.microsoft.com/office/drawing/2014/main" id="{D1B71051-1AEC-4C6B-85F2-E91830AA6F8F}"/>
                </a:ext>
              </a:extLst>
            </xdr:cNvPr>
            <xdr:cNvSpPr/>
          </xdr:nvSpPr>
          <xdr:spPr>
            <a:xfrm>
              <a:off x="4752975" y="47624"/>
              <a:ext cx="3371850" cy="400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cap="none" spc="50">
                  <a:ln w="9525" cmpd="sng">
                    <a:solidFill>
                      <a:schemeClr val="accent1"/>
                    </a:solidFill>
                    <a:prstDash val="solid"/>
                  </a:ln>
                  <a:solidFill>
                    <a:schemeClr val="tx1">
                      <a:lumMod val="85000"/>
                      <a:lumOff val="15000"/>
                    </a:schemeClr>
                  </a:solidFill>
                  <a:effectLst>
                    <a:glow rad="101600">
                      <a:schemeClr val="accent2">
                        <a:satMod val="175000"/>
                        <a:alpha val="40000"/>
                      </a:schemeClr>
                    </a:glow>
                  </a:effectLst>
                </a:rPr>
                <a:t>MARKETING DASHBOARD</a:t>
              </a:r>
            </a:p>
          </xdr:txBody>
        </xdr:sp>
      </xdr:grpSp>
      <xdr:sp macro="" textlink="">
        <xdr:nvSpPr>
          <xdr:cNvPr id="6" name="Rectangle 5">
            <a:extLst>
              <a:ext uri="{FF2B5EF4-FFF2-40B4-BE49-F238E27FC236}">
                <a16:creationId xmlns:a16="http://schemas.microsoft.com/office/drawing/2014/main" id="{8E4429CB-9743-47A0-BB88-8ADC51510E73}"/>
              </a:ext>
            </a:extLst>
          </xdr:cNvPr>
          <xdr:cNvSpPr/>
        </xdr:nvSpPr>
        <xdr:spPr>
          <a:xfrm>
            <a:off x="19050" y="457200"/>
            <a:ext cx="1676400" cy="3886200"/>
          </a:xfrm>
          <a:prstGeom prst="rect">
            <a:avLst/>
          </a:prstGeom>
          <a:solidFill>
            <a:schemeClr val="accent5">
              <a:lumMod val="60000"/>
              <a:lumOff val="40000"/>
            </a:schemeClr>
          </a:solidFill>
          <a:ln w="19050">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6">
            <a:extLst>
              <a:ext uri="{FF2B5EF4-FFF2-40B4-BE49-F238E27FC236}">
                <a16:creationId xmlns:a16="http://schemas.microsoft.com/office/drawing/2014/main" id="{208F1B58-AE91-402E-82C2-59D5C54D4D86}"/>
              </a:ext>
            </a:extLst>
          </xdr:cNvPr>
          <xdr:cNvSpPr/>
        </xdr:nvSpPr>
        <xdr:spPr>
          <a:xfrm>
            <a:off x="1733550" y="466725"/>
            <a:ext cx="11068050" cy="3867150"/>
          </a:xfrm>
          <a:prstGeom prst="rect">
            <a:avLst/>
          </a:prstGeom>
          <a:ln w="127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descr="Three arrows on bullseye">
            <a:extLst>
              <a:ext uri="{FF2B5EF4-FFF2-40B4-BE49-F238E27FC236}">
                <a16:creationId xmlns:a16="http://schemas.microsoft.com/office/drawing/2014/main" id="{251BAA82-B5C1-4304-B048-A20A92DB9BA8}"/>
              </a:ext>
            </a:extLst>
          </xdr:cNvPr>
          <xdr:cNvPicPr>
            <a:picLocks noChangeAspect="1"/>
          </xdr:cNvPicPr>
        </xdr:nvPicPr>
        <xdr:blipFill>
          <a:blip xmlns:r="http://schemas.openxmlformats.org/officeDocument/2006/relationships" r:embed="rId3">
            <a:alphaModFix amt="8000"/>
            <a:extLst>
              <a:ext uri="{28A0092B-C50C-407E-A947-70E740481C1C}">
                <a14:useLocalDpi xmlns:a14="http://schemas.microsoft.com/office/drawing/2010/main" val="0"/>
              </a:ext>
            </a:extLst>
          </a:blip>
          <a:stretch>
            <a:fillRect/>
          </a:stretch>
        </xdr:blipFill>
        <xdr:spPr>
          <a:xfrm>
            <a:off x="1724025" y="445772"/>
            <a:ext cx="11106149" cy="3859527"/>
          </a:xfrm>
          <a:prstGeom prst="rect">
            <a:avLst/>
          </a:prstGeom>
        </xdr:spPr>
      </xdr:pic>
      <xdr:sp macro="" textlink="">
        <xdr:nvSpPr>
          <xdr:cNvPr id="26" name="Arrow: Right 25">
            <a:extLst>
              <a:ext uri="{FF2B5EF4-FFF2-40B4-BE49-F238E27FC236}">
                <a16:creationId xmlns:a16="http://schemas.microsoft.com/office/drawing/2014/main" id="{1080A26E-9C23-467D-920B-73D2986407CF}"/>
              </a:ext>
            </a:extLst>
          </xdr:cNvPr>
          <xdr:cNvSpPr/>
        </xdr:nvSpPr>
        <xdr:spPr>
          <a:xfrm>
            <a:off x="66675" y="2409825"/>
            <a:ext cx="1581150" cy="1000125"/>
          </a:xfrm>
          <a:prstGeom prst="rightArrow">
            <a:avLst/>
          </a:prstGeom>
          <a:effectLst>
            <a:glow rad="101600">
              <a:schemeClr val="accent1">
                <a:satMod val="175000"/>
                <a:alpha val="40000"/>
              </a:schemeClr>
            </a:glo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IN" sz="1600" b="1" cap="none" spc="0">
                <a:ln w="0"/>
                <a:solidFill>
                  <a:schemeClr val="accent1"/>
                </a:solidFill>
                <a:effectLst>
                  <a:outerShdw blurRad="38100" dist="25400" dir="5400000" algn="ctr" rotWithShape="0">
                    <a:srgbClr val="6E747A">
                      <a:alpha val="43000"/>
                    </a:srgbClr>
                  </a:outerShdw>
                </a:effectLst>
              </a:rPr>
              <a:t>CONCLUSION</a:t>
            </a:r>
          </a:p>
        </xdr:txBody>
      </xdr:sp>
      <xdr:sp macro="" textlink="">
        <xdr:nvSpPr>
          <xdr:cNvPr id="27" name="Arrow: Right 26">
            <a:hlinkClick xmlns:r="http://schemas.openxmlformats.org/officeDocument/2006/relationships" r:id="rId4"/>
            <a:extLst>
              <a:ext uri="{FF2B5EF4-FFF2-40B4-BE49-F238E27FC236}">
                <a16:creationId xmlns:a16="http://schemas.microsoft.com/office/drawing/2014/main" id="{94E7B7D2-CA1D-409C-A554-69DBA867858D}"/>
              </a:ext>
            </a:extLst>
          </xdr:cNvPr>
          <xdr:cNvSpPr/>
        </xdr:nvSpPr>
        <xdr:spPr>
          <a:xfrm>
            <a:off x="114300" y="828675"/>
            <a:ext cx="1533525" cy="1000125"/>
          </a:xfrm>
          <a:prstGeom prst="rightArrow">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lang="en-IN" sz="1400" b="1">
                <a:solidFill>
                  <a:schemeClr val="tx1">
                    <a:lumMod val="85000"/>
                    <a:lumOff val="15000"/>
                  </a:schemeClr>
                </a:solidFill>
                <a:effectLst>
                  <a:glow rad="139700">
                    <a:schemeClr val="accent1">
                      <a:satMod val="175000"/>
                      <a:alpha val="40000"/>
                    </a:schemeClr>
                  </a:glow>
                </a:effectLst>
              </a:rPr>
              <a:t>DASHBOARD</a:t>
            </a:r>
          </a:p>
        </xdr:txBody>
      </xdr:sp>
      <xdr:pic>
        <xdr:nvPicPr>
          <xdr:cNvPr id="12" name="Graphic 11" descr="Shopping cart with solid fill">
            <a:extLst>
              <a:ext uri="{FF2B5EF4-FFF2-40B4-BE49-F238E27FC236}">
                <a16:creationId xmlns:a16="http://schemas.microsoft.com/office/drawing/2014/main" id="{6A2C393E-2DE7-4C9F-BCCD-9673EB316CB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05775" y="28575"/>
            <a:ext cx="419100" cy="410369"/>
          </a:xfrm>
          <a:prstGeom prst="rect">
            <a:avLst/>
          </a:prstGeom>
        </xdr:spPr>
      </xdr:pic>
      <xdr:sp macro="" textlink="">
        <xdr:nvSpPr>
          <xdr:cNvPr id="9" name="TextBox 8">
            <a:extLst>
              <a:ext uri="{FF2B5EF4-FFF2-40B4-BE49-F238E27FC236}">
                <a16:creationId xmlns:a16="http://schemas.microsoft.com/office/drawing/2014/main" id="{1655AD0B-8C1B-44D7-A7F5-3A1E1B8312DD}"/>
              </a:ext>
            </a:extLst>
          </xdr:cNvPr>
          <xdr:cNvSpPr txBox="1"/>
        </xdr:nvSpPr>
        <xdr:spPr>
          <a:xfrm>
            <a:off x="1952625" y="78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sp macro="" textlink="">
        <xdr:nvSpPr>
          <xdr:cNvPr id="10" name="TextBox 9">
            <a:extLst>
              <a:ext uri="{FF2B5EF4-FFF2-40B4-BE49-F238E27FC236}">
                <a16:creationId xmlns:a16="http://schemas.microsoft.com/office/drawing/2014/main" id="{17A4DB6B-2122-4BDE-AB2B-2E832171BF6E}"/>
              </a:ext>
            </a:extLst>
          </xdr:cNvPr>
          <xdr:cNvSpPr txBox="1"/>
        </xdr:nvSpPr>
        <xdr:spPr>
          <a:xfrm>
            <a:off x="2343151" y="790575"/>
            <a:ext cx="808672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bg1"/>
                </a:solidFill>
              </a:rPr>
              <a:t>The</a:t>
            </a:r>
            <a:r>
              <a:rPr lang="en-IN" sz="1600" baseline="0">
                <a:solidFill>
                  <a:schemeClr val="bg1"/>
                </a:solidFill>
              </a:rPr>
              <a:t> leads from Web visit is maximum as a source</a:t>
            </a:r>
            <a:endParaRPr lang="en-IN" sz="1600">
              <a:solidFill>
                <a:schemeClr val="bg1"/>
              </a:solidFill>
            </a:endParaRPr>
          </a:p>
        </xdr:txBody>
      </xdr:sp>
      <xdr:sp macro="" textlink="">
        <xdr:nvSpPr>
          <xdr:cNvPr id="15" name="TextBox 14">
            <a:extLst>
              <a:ext uri="{FF2B5EF4-FFF2-40B4-BE49-F238E27FC236}">
                <a16:creationId xmlns:a16="http://schemas.microsoft.com/office/drawing/2014/main" id="{E9F12D27-6C88-45C3-90CB-CA510BDCBBD2}"/>
              </a:ext>
            </a:extLst>
          </xdr:cNvPr>
          <xdr:cNvSpPr txBox="1"/>
        </xdr:nvSpPr>
        <xdr:spPr>
          <a:xfrm>
            <a:off x="2371726" y="1409700"/>
            <a:ext cx="808672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bg1"/>
                </a:solidFill>
              </a:rPr>
              <a:t>On</a:t>
            </a:r>
            <a:r>
              <a:rPr lang="en-IN" sz="1600" baseline="0">
                <a:solidFill>
                  <a:schemeClr val="bg1"/>
                </a:solidFill>
              </a:rPr>
              <a:t> date 14 total leads by date is highest during the month</a:t>
            </a:r>
            <a:endParaRPr lang="en-IN" sz="1600">
              <a:solidFill>
                <a:schemeClr val="bg1"/>
              </a:solidFill>
            </a:endParaRPr>
          </a:p>
        </xdr:txBody>
      </xdr:sp>
      <xdr:sp macro="" textlink="">
        <xdr:nvSpPr>
          <xdr:cNvPr id="16" name="TextBox 15">
            <a:extLst>
              <a:ext uri="{FF2B5EF4-FFF2-40B4-BE49-F238E27FC236}">
                <a16:creationId xmlns:a16="http://schemas.microsoft.com/office/drawing/2014/main" id="{7B79CC8C-8A91-48E1-BFF5-C8DCBABA9057}"/>
              </a:ext>
            </a:extLst>
          </xdr:cNvPr>
          <xdr:cNvSpPr txBox="1"/>
        </xdr:nvSpPr>
        <xdr:spPr>
          <a:xfrm>
            <a:off x="2362201" y="2066925"/>
            <a:ext cx="808672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a:solidFill>
                  <a:schemeClr val="bg1"/>
                </a:solidFill>
              </a:rPr>
              <a:t>Goal</a:t>
            </a:r>
            <a:r>
              <a:rPr lang="en-IN" sz="1600" baseline="0">
                <a:solidFill>
                  <a:schemeClr val="bg1"/>
                </a:solidFill>
              </a:rPr>
              <a:t> cant be achieved in plus source only</a:t>
            </a:r>
            <a:endParaRPr lang="en-IN" sz="1600">
              <a:solidFill>
                <a:schemeClr val="bg1"/>
              </a:solidFill>
            </a:endParaRPr>
          </a:p>
        </xdr:txBody>
      </xdr:sp>
      <xdr:pic>
        <xdr:nvPicPr>
          <xdr:cNvPr id="14" name="Graphic 13" descr="Star outline">
            <a:extLst>
              <a:ext uri="{FF2B5EF4-FFF2-40B4-BE49-F238E27FC236}">
                <a16:creationId xmlns:a16="http://schemas.microsoft.com/office/drawing/2014/main" id="{A621A576-0A3A-446C-9950-0B2954AD1D7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14525" y="771524"/>
            <a:ext cx="409575" cy="409575"/>
          </a:xfrm>
          <a:prstGeom prst="rect">
            <a:avLst/>
          </a:prstGeom>
        </xdr:spPr>
      </xdr:pic>
      <xdr:pic>
        <xdr:nvPicPr>
          <xdr:cNvPr id="19" name="Graphic 18" descr="Star outline">
            <a:extLst>
              <a:ext uri="{FF2B5EF4-FFF2-40B4-BE49-F238E27FC236}">
                <a16:creationId xmlns:a16="http://schemas.microsoft.com/office/drawing/2014/main" id="{46F088C6-3B15-401F-9EBF-65870DE885B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62150" y="1362074"/>
            <a:ext cx="409575" cy="409575"/>
          </a:xfrm>
          <a:prstGeom prst="rect">
            <a:avLst/>
          </a:prstGeom>
        </xdr:spPr>
      </xdr:pic>
      <xdr:pic>
        <xdr:nvPicPr>
          <xdr:cNvPr id="20" name="Graphic 19" descr="Star outline">
            <a:extLst>
              <a:ext uri="{FF2B5EF4-FFF2-40B4-BE49-F238E27FC236}">
                <a16:creationId xmlns:a16="http://schemas.microsoft.com/office/drawing/2014/main" id="{2D039CA9-D9B2-4A77-A470-3F45204254E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52625" y="2009774"/>
            <a:ext cx="409575" cy="409575"/>
          </a:xfrm>
          <a:prstGeom prst="rect">
            <a:avLst/>
          </a:prstGeom>
        </xdr:spPr>
      </xdr:pic>
      <xdr:pic>
        <xdr:nvPicPr>
          <xdr:cNvPr id="21" name="Graphic 20" descr="Star outline">
            <a:extLst>
              <a:ext uri="{FF2B5EF4-FFF2-40B4-BE49-F238E27FC236}">
                <a16:creationId xmlns:a16="http://schemas.microsoft.com/office/drawing/2014/main" id="{46543254-692C-4D5B-AA33-345167C6411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971675" y="2619374"/>
            <a:ext cx="409575" cy="409575"/>
          </a:xfrm>
          <a:prstGeom prst="rect">
            <a:avLst/>
          </a:prstGeom>
        </xdr:spPr>
      </xdr:pic>
      <xdr:sp macro="" textlink="">
        <xdr:nvSpPr>
          <xdr:cNvPr id="18" name="TextBox 17">
            <a:extLst>
              <a:ext uri="{FF2B5EF4-FFF2-40B4-BE49-F238E27FC236}">
                <a16:creationId xmlns:a16="http://schemas.microsoft.com/office/drawing/2014/main" id="{6712B1F3-FFD0-42A6-B0AD-0E54DB50A710}"/>
              </a:ext>
            </a:extLst>
          </xdr:cNvPr>
          <xdr:cNvSpPr txBox="1"/>
        </xdr:nvSpPr>
        <xdr:spPr>
          <a:xfrm>
            <a:off x="2447925" y="2676525"/>
            <a:ext cx="3855351" cy="333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600">
                <a:solidFill>
                  <a:schemeClr val="bg1"/>
                </a:solidFill>
              </a:rPr>
              <a:t>Leads</a:t>
            </a:r>
            <a:r>
              <a:rPr lang="en-IN" sz="1600" baseline="0">
                <a:solidFill>
                  <a:schemeClr val="bg1"/>
                </a:solidFill>
              </a:rPr>
              <a:t> is 36,407 more than the goal targeted</a:t>
            </a:r>
            <a:endParaRPr lang="en-IN" sz="1600">
              <a:solidFill>
                <a:schemeClr val="bg1"/>
              </a:solidFill>
            </a:endParaRPr>
          </a:p>
        </xdr:txBody>
      </xdr:sp>
      <xdr:pic>
        <xdr:nvPicPr>
          <xdr:cNvPr id="29" name="Graphic 28" descr="Artist male outline">
            <a:extLst>
              <a:ext uri="{FF2B5EF4-FFF2-40B4-BE49-F238E27FC236}">
                <a16:creationId xmlns:a16="http://schemas.microsoft.com/office/drawing/2014/main" id="{713F8946-1E43-4E3F-9557-F51350E774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63075" y="1190625"/>
            <a:ext cx="3162300" cy="3162300"/>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624.958767129632" createdVersion="7" refreshedVersion="7" minRefreshableVersion="3" recordCount="30" xr:uid="{6D6498D6-8AEF-457E-A971-FD8E763B1E73}">
  <cacheSource type="worksheet">
    <worksheetSource ref="A3:G33" sheet="pivot reference"/>
  </cacheSource>
  <cacheFields count="7">
    <cacheField name="date"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PLUS" numFmtId="3">
      <sharedItems containsSemiMixedTypes="0" containsString="0" containsNumber="1" containsInteger="1" minValue="1" maxValue="108" count="28">
        <n v="1"/>
        <n v="52"/>
        <n v="76"/>
        <n v="85"/>
        <n v="4"/>
        <n v="63"/>
        <n v="34"/>
        <n v="33"/>
        <n v="61"/>
        <n v="27"/>
        <n v="24"/>
        <n v="105"/>
        <n v="28"/>
        <n v="16"/>
        <n v="2"/>
        <n v="80"/>
        <n v="47"/>
        <n v="108"/>
        <n v="82"/>
        <n v="102"/>
        <n v="68"/>
        <n v="83"/>
        <n v="38"/>
        <n v="64"/>
        <n v="71"/>
        <n v="14"/>
        <n v="17"/>
        <n v="70"/>
      </sharedItems>
    </cacheField>
    <cacheField name="OPP" numFmtId="3">
      <sharedItems containsSemiMixedTypes="0" containsString="0" containsNumber="1" containsInteger="1" minValue="3" maxValue="217"/>
    </cacheField>
    <cacheField name="SALE ACCEPTED" numFmtId="3">
      <sharedItems containsSemiMixedTypes="0" containsString="0" containsNumber="1" containsInteger="1" minValue="14" maxValue="357" count="29">
        <n v="357"/>
        <n v="214"/>
        <n v="208"/>
        <n v="198"/>
        <n v="155"/>
        <n v="213"/>
        <n v="146"/>
        <n v="14"/>
        <n v="99"/>
        <n v="166"/>
        <n v="230"/>
        <n v="136"/>
        <n v="161"/>
        <n v="226"/>
        <n v="351"/>
        <n v="201"/>
        <n v="109"/>
        <n v="335"/>
        <n v="105"/>
        <n v="43"/>
        <n v="246"/>
        <n v="312"/>
        <n v="65"/>
        <n v="244"/>
        <n v="64"/>
        <n v="118"/>
        <n v="258"/>
        <n v="37"/>
        <n v="347"/>
      </sharedItems>
    </cacheField>
    <cacheField name="ACTIONABLE LEAD" numFmtId="3">
      <sharedItems containsSemiMixedTypes="0" containsString="0" containsNumber="1" containsInteger="1" minValue="8" maxValue="420"/>
    </cacheField>
    <cacheField name="CAPTURED LEAD" numFmtId="3">
      <sharedItems containsSemiMixedTypes="0" containsString="0" containsNumber="1" containsInteger="1" minValue="3" maxValue="518"/>
    </cacheField>
    <cacheField name="WEB VISIT" numFmtId="3">
      <sharedItems containsSemiMixedTypes="0" containsString="0" containsNumber="1" containsInteger="1" minValue="584" maxValue="4412"/>
    </cacheField>
  </cacheFields>
  <extLst>
    <ext xmlns:x14="http://schemas.microsoft.com/office/spreadsheetml/2009/9/main" uri="{725AE2AE-9491-48be-B2B4-4EB974FC3084}">
      <x14:pivotCacheDefinition pivotCacheId="2313938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VEEN KUMAR" refreshedDate="44624.968128819448" createdVersion="7" refreshedVersion="7" minRefreshableVersion="3" recordCount="12" xr:uid="{EA81A773-DDA5-489F-B350-4435F92045FA}">
  <cacheSource type="worksheet">
    <worksheetSource name="Table2"/>
  </cacheSource>
  <cacheFields count="4">
    <cacheField name="SOURCE" numFmtId="0">
      <sharedItems count="12">
        <s v="JAN"/>
        <s v="FEB"/>
        <s v="MAR"/>
        <s v="APR"/>
        <s v="MAY"/>
        <s v="JUN"/>
        <s v="JUL"/>
        <s v="AUG"/>
        <s v="SEP"/>
        <s v="OCT"/>
        <s v="NOV"/>
        <s v="DEC"/>
      </sharedItems>
    </cacheField>
    <cacheField name="DIRECT" numFmtId="3">
      <sharedItems containsSemiMixedTypes="0" containsString="0" containsNumber="1" containsInteger="1" minValue="99998" maxValue="272260" count="12">
        <n v="222006"/>
        <n v="180009"/>
        <n v="99998"/>
        <n v="215030"/>
        <n v="195262"/>
        <n v="272260"/>
        <n v="128123"/>
        <n v="163950"/>
        <n v="213914"/>
        <n v="180191"/>
        <n v="111890"/>
        <n v="260495"/>
      </sharedItems>
    </cacheField>
    <cacheField name="SEARCH" numFmtId="3">
      <sharedItems containsSemiMixedTypes="0" containsString="0" containsNumber="1" containsInteger="1" minValue="25934" maxValue="248215" count="12">
        <n v="47216"/>
        <n v="244714"/>
        <n v="246549"/>
        <n v="235062"/>
        <n v="162881"/>
        <n v="96528"/>
        <n v="29235"/>
        <n v="25934"/>
        <n v="233397"/>
        <n v="78479"/>
        <n v="184799"/>
        <n v="248215"/>
      </sharedItems>
    </cacheField>
    <cacheField name="REFERAL" numFmtId="3">
      <sharedItems containsSemiMixedTypes="0" containsString="0" containsNumber="1" containsInteger="1" minValue="15084" maxValue="93117" count="12">
        <n v="19193"/>
        <n v="32086"/>
        <n v="93117"/>
        <n v="45862"/>
        <n v="62853"/>
        <n v="55513"/>
        <n v="22945"/>
        <n v="15084"/>
        <n v="45347"/>
        <n v="57736"/>
        <n v="20142"/>
        <n v="45284"/>
      </sharedItems>
    </cacheField>
  </cacheFields>
  <extLst>
    <ext xmlns:x14="http://schemas.microsoft.com/office/spreadsheetml/2009/9/main" uri="{725AE2AE-9491-48be-B2B4-4EB974FC3084}">
      <x14:pivotCacheDefinition pivotCacheId="1212377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x v="0"/>
    <x v="0"/>
    <n v="35"/>
    <x v="0"/>
    <n v="404"/>
    <n v="366"/>
    <n v="3974"/>
  </r>
  <r>
    <x v="1"/>
    <x v="1"/>
    <n v="191"/>
    <x v="1"/>
    <n v="57"/>
    <n v="3"/>
    <n v="4412"/>
  </r>
  <r>
    <x v="2"/>
    <x v="2"/>
    <n v="131"/>
    <x v="2"/>
    <n v="288"/>
    <n v="265"/>
    <n v="1965"/>
  </r>
  <r>
    <x v="3"/>
    <x v="3"/>
    <n v="29"/>
    <x v="3"/>
    <n v="200"/>
    <n v="344"/>
    <n v="3235"/>
  </r>
  <r>
    <x v="4"/>
    <x v="4"/>
    <n v="184"/>
    <x v="4"/>
    <n v="109"/>
    <n v="290"/>
    <n v="2288"/>
  </r>
  <r>
    <x v="5"/>
    <x v="5"/>
    <n v="143"/>
    <x v="5"/>
    <n v="212"/>
    <n v="184"/>
    <n v="584"/>
  </r>
  <r>
    <x v="6"/>
    <x v="6"/>
    <n v="52"/>
    <x v="6"/>
    <n v="26"/>
    <n v="518"/>
    <n v="2244"/>
  </r>
  <r>
    <x v="7"/>
    <x v="6"/>
    <n v="14"/>
    <x v="7"/>
    <n v="162"/>
    <n v="110"/>
    <n v="2464"/>
  </r>
  <r>
    <x v="8"/>
    <x v="7"/>
    <n v="145"/>
    <x v="8"/>
    <n v="159"/>
    <n v="222"/>
    <n v="724"/>
  </r>
  <r>
    <x v="9"/>
    <x v="8"/>
    <n v="96"/>
    <x v="9"/>
    <n v="150"/>
    <n v="424"/>
    <n v="2251"/>
  </r>
  <r>
    <x v="10"/>
    <x v="9"/>
    <n v="178"/>
    <x v="10"/>
    <n v="146"/>
    <n v="425"/>
    <n v="1301"/>
  </r>
  <r>
    <x v="11"/>
    <x v="10"/>
    <n v="187"/>
    <x v="11"/>
    <n v="216"/>
    <n v="365"/>
    <n v="3189"/>
  </r>
  <r>
    <x v="12"/>
    <x v="11"/>
    <n v="25"/>
    <x v="12"/>
    <n v="374"/>
    <n v="482"/>
    <n v="2591"/>
  </r>
  <r>
    <x v="13"/>
    <x v="12"/>
    <n v="110"/>
    <x v="13"/>
    <n v="407"/>
    <n v="142"/>
    <n v="4255"/>
  </r>
  <r>
    <x v="14"/>
    <x v="13"/>
    <n v="152"/>
    <x v="14"/>
    <n v="32"/>
    <n v="437"/>
    <n v="669"/>
  </r>
  <r>
    <x v="15"/>
    <x v="14"/>
    <n v="217"/>
    <x v="7"/>
    <n v="273"/>
    <n v="253"/>
    <n v="1614"/>
  </r>
  <r>
    <x v="16"/>
    <x v="15"/>
    <n v="194"/>
    <x v="15"/>
    <n v="393"/>
    <n v="322"/>
    <n v="2558"/>
  </r>
  <r>
    <x v="17"/>
    <x v="16"/>
    <n v="199"/>
    <x v="16"/>
    <n v="95"/>
    <n v="386"/>
    <n v="2898"/>
  </r>
  <r>
    <x v="18"/>
    <x v="17"/>
    <n v="109"/>
    <x v="17"/>
    <n v="174"/>
    <n v="279"/>
    <n v="1572"/>
  </r>
  <r>
    <x v="19"/>
    <x v="18"/>
    <n v="42"/>
    <x v="18"/>
    <n v="69"/>
    <n v="512"/>
    <n v="2219"/>
  </r>
  <r>
    <x v="20"/>
    <x v="19"/>
    <n v="14"/>
    <x v="19"/>
    <n v="176"/>
    <n v="157"/>
    <n v="1041"/>
  </r>
  <r>
    <x v="21"/>
    <x v="20"/>
    <n v="31"/>
    <x v="20"/>
    <n v="288"/>
    <n v="515"/>
    <n v="3829"/>
  </r>
  <r>
    <x v="22"/>
    <x v="21"/>
    <n v="191"/>
    <x v="21"/>
    <n v="86"/>
    <n v="248"/>
    <n v="2347"/>
  </r>
  <r>
    <x v="23"/>
    <x v="22"/>
    <n v="215"/>
    <x v="22"/>
    <n v="211"/>
    <n v="107"/>
    <n v="4397"/>
  </r>
  <r>
    <x v="24"/>
    <x v="23"/>
    <n v="139"/>
    <x v="23"/>
    <n v="400"/>
    <n v="436"/>
    <n v="2549"/>
  </r>
  <r>
    <x v="25"/>
    <x v="24"/>
    <n v="195"/>
    <x v="24"/>
    <n v="8"/>
    <n v="49"/>
    <n v="4273"/>
  </r>
  <r>
    <x v="26"/>
    <x v="9"/>
    <n v="20"/>
    <x v="25"/>
    <n v="420"/>
    <n v="490"/>
    <n v="1304"/>
  </r>
  <r>
    <x v="27"/>
    <x v="25"/>
    <n v="3"/>
    <x v="26"/>
    <n v="409"/>
    <n v="62"/>
    <n v="3793"/>
  </r>
  <r>
    <x v="28"/>
    <x v="26"/>
    <n v="82"/>
    <x v="27"/>
    <n v="42"/>
    <n v="346"/>
    <n v="2757"/>
  </r>
  <r>
    <x v="29"/>
    <x v="27"/>
    <n v="168"/>
    <x v="28"/>
    <n v="201"/>
    <n v="454"/>
    <n v="85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x v="0"/>
  </r>
  <r>
    <x v="1"/>
    <x v="1"/>
    <x v="1"/>
    <x v="1"/>
  </r>
  <r>
    <x v="2"/>
    <x v="2"/>
    <x v="2"/>
    <x v="2"/>
  </r>
  <r>
    <x v="3"/>
    <x v="3"/>
    <x v="3"/>
    <x v="3"/>
  </r>
  <r>
    <x v="4"/>
    <x v="4"/>
    <x v="4"/>
    <x v="4"/>
  </r>
  <r>
    <x v="5"/>
    <x v="5"/>
    <x v="5"/>
    <x v="5"/>
  </r>
  <r>
    <x v="6"/>
    <x v="6"/>
    <x v="6"/>
    <x v="6"/>
  </r>
  <r>
    <x v="7"/>
    <x v="7"/>
    <x v="7"/>
    <x v="7"/>
  </r>
  <r>
    <x v="8"/>
    <x v="8"/>
    <x v="8"/>
    <x v="8"/>
  </r>
  <r>
    <x v="9"/>
    <x v="9"/>
    <x v="9"/>
    <x v="9"/>
  </r>
  <r>
    <x v="10"/>
    <x v="10"/>
    <x v="10"/>
    <x v="10"/>
  </r>
  <r>
    <x v="11"/>
    <x v="11"/>
    <x v="1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96A5D0-0621-48C7-B95A-3DE20051A5F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B33" firstHeaderRow="1" firstDataRow="1" firstDataCol="1"/>
  <pivotFields count="7">
    <pivotField axis="axisRow"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umFmtId="3" showAll="0">
      <items count="29">
        <item x="0"/>
        <item x="14"/>
        <item x="4"/>
        <item x="25"/>
        <item x="13"/>
        <item x="26"/>
        <item x="10"/>
        <item x="9"/>
        <item x="12"/>
        <item x="7"/>
        <item x="6"/>
        <item x="22"/>
        <item x="16"/>
        <item x="1"/>
        <item x="8"/>
        <item x="5"/>
        <item x="23"/>
        <item x="20"/>
        <item x="27"/>
        <item x="24"/>
        <item x="2"/>
        <item x="15"/>
        <item x="18"/>
        <item x="21"/>
        <item x="3"/>
        <item x="19"/>
        <item x="11"/>
        <item x="17"/>
        <item t="default"/>
      </items>
    </pivotField>
    <pivotField numFmtId="3" showAll="0"/>
    <pivotField dataField="1" numFmtId="3" showAll="0">
      <items count="30">
        <item x="7"/>
        <item x="27"/>
        <item x="19"/>
        <item x="24"/>
        <item x="22"/>
        <item x="8"/>
        <item x="18"/>
        <item x="16"/>
        <item x="25"/>
        <item x="11"/>
        <item x="6"/>
        <item x="4"/>
        <item x="12"/>
        <item x="9"/>
        <item x="3"/>
        <item x="15"/>
        <item x="2"/>
        <item x="5"/>
        <item x="1"/>
        <item x="13"/>
        <item x="10"/>
        <item x="23"/>
        <item x="20"/>
        <item x="26"/>
        <item x="21"/>
        <item x="17"/>
        <item x="28"/>
        <item x="14"/>
        <item x="0"/>
        <item t="default"/>
      </items>
    </pivotField>
    <pivotField numFmtId="3" showAll="0"/>
    <pivotField numFmtId="3" showAll="0"/>
    <pivotField numFmtId="3" showAl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Sum of SALE ACCEPTED" fld="3"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DD93ED-7626-4E3A-A81E-E96A5FB65214}" name="PivotTable5" cacheId="1" applyNumberFormats="0" applyBorderFormats="0" applyFontFormats="0" applyPatternFormats="0" applyAlignmentFormats="0" applyWidthHeightFormats="1" dataCaption="Values" updatedVersion="7" minRefreshableVersion="3" showDrill="0" showDataTips="0" useAutoFormatting="1" colGrandTotals="0" itemPrintTitles="1" createdVersion="7" indent="0" showHeaders="0" outline="1" outlineData="1" multipleFieldFilters="0" chartFormat="19">
  <location ref="D3:G16" firstHeaderRow="0" firstDataRow="1" firstDataCol="1"/>
  <pivotFields count="4">
    <pivotField axis="axisRow" showAll="0">
      <items count="13">
        <item x="0"/>
        <item x="1"/>
        <item x="2"/>
        <item x="3"/>
        <item x="4"/>
        <item x="5"/>
        <item x="6"/>
        <item x="7"/>
        <item x="8"/>
        <item x="9"/>
        <item x="10"/>
        <item x="11"/>
        <item t="default"/>
      </items>
    </pivotField>
    <pivotField dataField="1" numFmtId="3" showAll="0">
      <items count="13">
        <item x="2"/>
        <item x="10"/>
        <item x="6"/>
        <item x="7"/>
        <item x="1"/>
        <item x="9"/>
        <item x="4"/>
        <item x="8"/>
        <item x="3"/>
        <item x="0"/>
        <item x="11"/>
        <item x="5"/>
        <item t="default"/>
      </items>
    </pivotField>
    <pivotField dataField="1" numFmtId="3" showAll="0">
      <items count="13">
        <item x="7"/>
        <item x="6"/>
        <item x="0"/>
        <item x="9"/>
        <item x="5"/>
        <item x="4"/>
        <item x="10"/>
        <item x="8"/>
        <item x="3"/>
        <item x="1"/>
        <item x="2"/>
        <item x="11"/>
        <item t="default"/>
      </items>
    </pivotField>
    <pivotField dataField="1" numFmtId="3" showAll="0">
      <items count="13">
        <item x="7"/>
        <item x="0"/>
        <item x="10"/>
        <item x="6"/>
        <item x="1"/>
        <item x="11"/>
        <item x="8"/>
        <item x="3"/>
        <item x="5"/>
        <item x="9"/>
        <item x="4"/>
        <item x="2"/>
        <item t="default"/>
      </items>
    </pivotField>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DIRECT*" fld="1" baseField="0" baseItem="0"/>
    <dataField name="*SEARCH*" fld="2" baseField="0" baseItem="0"/>
    <dataField name="*REFERAL*" fld="3" baseField="0" baseItem="0"/>
  </dataFields>
  <chartFormats count="7">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6"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 chart="18" format="9">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FCCC262E-ADFF-409D-AA38-047FFA5B3AB8}" sourceName="SOURCE">
  <pivotTables>
    <pivotTable tabId="3" name="PivotTable5"/>
  </pivotTables>
  <data>
    <tabular pivotCacheId="1212377155">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1" xr10:uid="{92F1947C-9BE0-4FAD-8E64-BEE7E9BD3791}" cache="Slicer_SOURCE" caption="MONTH"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URCE" xr10:uid="{2D6B6548-2BD8-468F-9864-9EC215238D17}" cache="Slicer_SOURCE" caption="SOURCE"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CCE8D2E-1170-4783-A0EB-BA41FB8D3C54}" name="Table2" displayName="Table2" ref="I12:L24" totalsRowShown="0" headerRowDxfId="7" headerRowBorderDxfId="6" tableBorderDxfId="5" totalsRowBorderDxfId="4">
  <autoFilter ref="I12:L24" xr:uid="{CF1260F9-D96C-4591-B718-088EF4E34A2B}"/>
  <tableColumns count="4">
    <tableColumn id="1" xr3:uid="{1616863C-C8D5-4584-9419-6F370EB34718}" name="SOURCE" dataDxfId="3"/>
    <tableColumn id="2" xr3:uid="{E2CAC89C-FCC6-40BF-91B3-310C97D5E1A4}" name="DIRECT" dataDxfId="2"/>
    <tableColumn id="3" xr3:uid="{1569E569-8EE9-4DA6-93B8-6D1C81CE71FC}" name="SEARCH" dataDxfId="1"/>
    <tableColumn id="4" xr3:uid="{B16688B7-441A-47A6-AA0C-C0F4B066907E}" name="REFERAL"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725A1-CA8D-4230-8D82-7DDD7E7E2458}">
  <sheetPr>
    <tabColor theme="7" tint="-0.249977111117893"/>
  </sheetPr>
  <dimension ref="A1:U33"/>
  <sheetViews>
    <sheetView workbookViewId="0">
      <selection activeCell="J16" sqref="J16"/>
    </sheetView>
  </sheetViews>
  <sheetFormatPr defaultRowHeight="15" x14ac:dyDescent="0.25"/>
  <cols>
    <col min="4" max="4" width="21.28515625" customWidth="1"/>
    <col min="5" max="5" width="18.28515625" customWidth="1"/>
    <col min="6" max="6" width="19.7109375" customWidth="1"/>
    <col min="9" max="9" width="14.42578125" customWidth="1"/>
    <col min="10" max="10" width="17.140625" customWidth="1"/>
    <col min="11" max="11" width="13.7109375" customWidth="1"/>
    <col min="12" max="12" width="16" customWidth="1"/>
  </cols>
  <sheetData>
    <row r="1" spans="1:21" ht="18" x14ac:dyDescent="0.25">
      <c r="A1" s="45" t="s">
        <v>0</v>
      </c>
      <c r="B1" s="45"/>
      <c r="C1" s="45"/>
      <c r="D1" s="45"/>
      <c r="E1" s="45"/>
      <c r="F1" s="45"/>
      <c r="G1" s="45"/>
    </row>
    <row r="2" spans="1:21" ht="15.75" x14ac:dyDescent="0.25">
      <c r="A2" s="46" t="s">
        <v>1</v>
      </c>
      <c r="B2" s="47" t="s">
        <v>2</v>
      </c>
      <c r="C2" s="47"/>
      <c r="D2" s="47"/>
      <c r="E2" s="47"/>
      <c r="F2" s="47"/>
      <c r="G2" s="47"/>
      <c r="H2" s="30"/>
      <c r="I2" s="30"/>
      <c r="J2" s="30"/>
      <c r="K2" s="30"/>
      <c r="L2" s="30"/>
      <c r="M2" s="30"/>
      <c r="N2" s="30"/>
      <c r="O2" s="30"/>
      <c r="P2" s="30"/>
      <c r="Q2" s="30"/>
      <c r="R2" s="30"/>
      <c r="S2" s="30"/>
      <c r="T2" s="30"/>
      <c r="U2" s="30"/>
    </row>
    <row r="3" spans="1:21" ht="30" x14ac:dyDescent="0.25">
      <c r="A3" s="46"/>
      <c r="B3" s="1" t="s">
        <v>3</v>
      </c>
      <c r="C3" s="2" t="s">
        <v>4</v>
      </c>
      <c r="D3" s="2" t="s">
        <v>5</v>
      </c>
      <c r="E3" s="2" t="s">
        <v>6</v>
      </c>
      <c r="F3" s="2" t="s">
        <v>7</v>
      </c>
      <c r="G3" s="2" t="s">
        <v>8</v>
      </c>
      <c r="H3" s="30"/>
      <c r="I3" s="30"/>
      <c r="J3" s="14"/>
      <c r="K3" s="30"/>
      <c r="L3" s="30"/>
      <c r="M3" s="30"/>
      <c r="N3" s="30"/>
      <c r="O3" s="30"/>
      <c r="P3" s="30"/>
      <c r="Q3" s="30"/>
      <c r="R3" s="30"/>
      <c r="S3" s="30"/>
      <c r="T3" s="30"/>
      <c r="U3" s="30"/>
    </row>
    <row r="4" spans="1:21" ht="15.75" x14ac:dyDescent="0.25">
      <c r="A4" s="3">
        <v>1</v>
      </c>
      <c r="B4" s="4">
        <v>1</v>
      </c>
      <c r="C4" s="4">
        <v>35</v>
      </c>
      <c r="D4" s="5">
        <v>357</v>
      </c>
      <c r="E4" s="4">
        <v>404</v>
      </c>
      <c r="F4" s="4">
        <v>366</v>
      </c>
      <c r="G4" s="5">
        <v>3974</v>
      </c>
      <c r="H4" s="30"/>
      <c r="I4" s="48"/>
      <c r="J4" s="48"/>
      <c r="K4" s="48"/>
      <c r="L4" s="48"/>
      <c r="M4" s="48"/>
      <c r="N4" s="48"/>
      <c r="O4" s="48"/>
      <c r="P4" s="48"/>
      <c r="Q4" s="48"/>
      <c r="R4" s="48"/>
      <c r="S4" s="48"/>
      <c r="T4" s="48"/>
      <c r="U4" s="48"/>
    </row>
    <row r="5" spans="1:21" ht="15.75" x14ac:dyDescent="0.25">
      <c r="A5" s="6">
        <f t="shared" ref="A5:A33" si="0">A4+1</f>
        <v>2</v>
      </c>
      <c r="B5" s="7">
        <v>52</v>
      </c>
      <c r="C5" s="7">
        <v>191</v>
      </c>
      <c r="D5" s="8">
        <v>214</v>
      </c>
      <c r="E5" s="7">
        <v>57</v>
      </c>
      <c r="F5" s="7">
        <v>3</v>
      </c>
      <c r="G5" s="8">
        <v>4412</v>
      </c>
      <c r="H5" s="30"/>
      <c r="I5" s="31"/>
      <c r="J5" s="32"/>
      <c r="K5" s="32"/>
      <c r="L5" s="32"/>
      <c r="M5" s="32"/>
      <c r="N5" s="32"/>
      <c r="O5" s="32"/>
      <c r="P5" s="32"/>
      <c r="Q5" s="32"/>
      <c r="R5" s="32"/>
      <c r="S5" s="32"/>
      <c r="T5" s="32"/>
      <c r="U5" s="32"/>
    </row>
    <row r="6" spans="1:21" x14ac:dyDescent="0.25">
      <c r="A6" s="9">
        <f t="shared" si="0"/>
        <v>3</v>
      </c>
      <c r="B6" s="10">
        <v>76</v>
      </c>
      <c r="C6" s="10">
        <v>131</v>
      </c>
      <c r="D6" s="5">
        <v>208</v>
      </c>
      <c r="E6" s="10">
        <v>288</v>
      </c>
      <c r="F6" s="10">
        <v>265</v>
      </c>
      <c r="G6" s="5">
        <v>1965</v>
      </c>
      <c r="H6" s="30"/>
      <c r="I6" s="33"/>
      <c r="J6" s="34"/>
      <c r="K6" s="34"/>
      <c r="L6" s="34"/>
      <c r="M6" s="34"/>
      <c r="N6" s="34"/>
      <c r="O6" s="34"/>
      <c r="P6" s="34"/>
      <c r="Q6" s="34"/>
      <c r="R6" s="34"/>
      <c r="S6" s="34"/>
      <c r="T6" s="34"/>
      <c r="U6" s="34"/>
    </row>
    <row r="7" spans="1:21" x14ac:dyDescent="0.25">
      <c r="A7" s="6">
        <f t="shared" si="0"/>
        <v>4</v>
      </c>
      <c r="B7" s="7">
        <v>85</v>
      </c>
      <c r="C7" s="7">
        <v>29</v>
      </c>
      <c r="D7" s="8">
        <v>198</v>
      </c>
      <c r="E7" s="7">
        <v>200</v>
      </c>
      <c r="F7" s="7">
        <v>344</v>
      </c>
      <c r="G7" s="8">
        <v>3235</v>
      </c>
      <c r="I7" s="12"/>
      <c r="J7" s="13"/>
      <c r="K7" s="13"/>
      <c r="L7" s="13"/>
      <c r="M7" s="13"/>
      <c r="N7" s="13"/>
      <c r="O7" s="13"/>
      <c r="P7" s="13"/>
      <c r="Q7" s="13"/>
      <c r="R7" s="13"/>
      <c r="S7" s="13"/>
      <c r="T7" s="13"/>
      <c r="U7" s="13"/>
    </row>
    <row r="8" spans="1:21" x14ac:dyDescent="0.25">
      <c r="A8" s="9">
        <f t="shared" si="0"/>
        <v>5</v>
      </c>
      <c r="B8" s="10">
        <v>4</v>
      </c>
      <c r="C8" s="10">
        <v>184</v>
      </c>
      <c r="D8" s="5">
        <v>155</v>
      </c>
      <c r="E8" s="10">
        <v>109</v>
      </c>
      <c r="F8" s="10">
        <v>290</v>
      </c>
      <c r="G8" s="5">
        <v>2288</v>
      </c>
      <c r="I8" s="12"/>
      <c r="J8" s="13"/>
      <c r="K8" s="13"/>
      <c r="L8" s="13"/>
      <c r="M8" s="13"/>
      <c r="N8" s="13"/>
      <c r="O8" s="13"/>
      <c r="P8" s="13"/>
      <c r="Q8" s="13"/>
      <c r="R8" s="13"/>
      <c r="S8" s="13"/>
      <c r="T8" s="13"/>
      <c r="U8" s="13"/>
    </row>
    <row r="9" spans="1:21" x14ac:dyDescent="0.25">
      <c r="A9" s="6">
        <f t="shared" si="0"/>
        <v>6</v>
      </c>
      <c r="B9" s="7">
        <v>63</v>
      </c>
      <c r="C9" s="7">
        <v>143</v>
      </c>
      <c r="D9" s="8">
        <v>213</v>
      </c>
      <c r="E9" s="7">
        <v>212</v>
      </c>
      <c r="F9" s="7">
        <v>184</v>
      </c>
      <c r="G9" s="8">
        <v>584</v>
      </c>
      <c r="J9" s="11"/>
    </row>
    <row r="10" spans="1:21" x14ac:dyDescent="0.25">
      <c r="A10" s="9">
        <f t="shared" si="0"/>
        <v>7</v>
      </c>
      <c r="B10" s="10">
        <v>34</v>
      </c>
      <c r="C10" s="10">
        <v>52</v>
      </c>
      <c r="D10" s="5">
        <v>146</v>
      </c>
      <c r="E10" s="10">
        <v>26</v>
      </c>
      <c r="F10" s="10">
        <v>518</v>
      </c>
      <c r="G10" s="5">
        <v>2244</v>
      </c>
      <c r="J10" s="11"/>
    </row>
    <row r="11" spans="1:21" x14ac:dyDescent="0.25">
      <c r="A11" s="6">
        <f t="shared" si="0"/>
        <v>8</v>
      </c>
      <c r="B11" s="7">
        <v>34</v>
      </c>
      <c r="C11" s="7">
        <v>14</v>
      </c>
      <c r="D11" s="8">
        <v>14</v>
      </c>
      <c r="E11" s="7">
        <v>162</v>
      </c>
      <c r="F11" s="7">
        <v>110</v>
      </c>
      <c r="G11" s="8">
        <v>2464</v>
      </c>
      <c r="J11" s="11"/>
    </row>
    <row r="12" spans="1:21" ht="15.75" x14ac:dyDescent="0.25">
      <c r="A12" s="9">
        <f t="shared" si="0"/>
        <v>9</v>
      </c>
      <c r="B12" s="10">
        <v>33</v>
      </c>
      <c r="C12" s="10">
        <v>145</v>
      </c>
      <c r="D12" s="5">
        <v>99</v>
      </c>
      <c r="E12" s="10">
        <v>159</v>
      </c>
      <c r="F12" s="10">
        <v>222</v>
      </c>
      <c r="G12" s="5">
        <v>724</v>
      </c>
      <c r="I12" s="37" t="s">
        <v>10</v>
      </c>
      <c r="J12" s="38" t="s">
        <v>23</v>
      </c>
      <c r="K12" s="38" t="s">
        <v>24</v>
      </c>
      <c r="L12" s="39" t="s">
        <v>25</v>
      </c>
    </row>
    <row r="13" spans="1:21" ht="15.75" x14ac:dyDescent="0.25">
      <c r="A13" s="6">
        <f t="shared" si="0"/>
        <v>10</v>
      </c>
      <c r="B13" s="7">
        <v>61</v>
      </c>
      <c r="C13" s="7">
        <v>96</v>
      </c>
      <c r="D13" s="8">
        <v>166</v>
      </c>
      <c r="E13" s="7">
        <v>150</v>
      </c>
      <c r="F13" s="7">
        <v>424</v>
      </c>
      <c r="G13" s="8">
        <v>2251</v>
      </c>
      <c r="I13" s="35" t="s">
        <v>11</v>
      </c>
      <c r="J13" s="13">
        <v>222006</v>
      </c>
      <c r="K13" s="13">
        <v>47216</v>
      </c>
      <c r="L13" s="36">
        <v>19193</v>
      </c>
    </row>
    <row r="14" spans="1:21" ht="15.75" x14ac:dyDescent="0.25">
      <c r="A14" s="9">
        <f t="shared" si="0"/>
        <v>11</v>
      </c>
      <c r="B14" s="10">
        <v>27</v>
      </c>
      <c r="C14" s="10">
        <v>178</v>
      </c>
      <c r="D14" s="5">
        <v>230</v>
      </c>
      <c r="E14" s="10">
        <v>146</v>
      </c>
      <c r="F14" s="10">
        <v>425</v>
      </c>
      <c r="G14" s="5">
        <v>1301</v>
      </c>
      <c r="I14" s="35" t="s">
        <v>12</v>
      </c>
      <c r="J14" s="13">
        <v>180009</v>
      </c>
      <c r="K14" s="13">
        <v>244714</v>
      </c>
      <c r="L14" s="36">
        <v>32086</v>
      </c>
    </row>
    <row r="15" spans="1:21" ht="15.75" x14ac:dyDescent="0.25">
      <c r="A15" s="6">
        <f t="shared" si="0"/>
        <v>12</v>
      </c>
      <c r="B15" s="7">
        <v>24</v>
      </c>
      <c r="C15" s="7">
        <v>187</v>
      </c>
      <c r="D15" s="8">
        <v>136</v>
      </c>
      <c r="E15" s="7">
        <v>216</v>
      </c>
      <c r="F15" s="7">
        <v>365</v>
      </c>
      <c r="G15" s="8">
        <v>3189</v>
      </c>
      <c r="I15" s="35" t="s">
        <v>13</v>
      </c>
      <c r="J15" s="13">
        <v>99998</v>
      </c>
      <c r="K15" s="13">
        <v>246549</v>
      </c>
      <c r="L15" s="36">
        <v>93117</v>
      </c>
    </row>
    <row r="16" spans="1:21" ht="15.75" x14ac:dyDescent="0.25">
      <c r="A16" s="9">
        <f t="shared" si="0"/>
        <v>13</v>
      </c>
      <c r="B16" s="10">
        <v>105</v>
      </c>
      <c r="C16" s="10">
        <v>25</v>
      </c>
      <c r="D16" s="5">
        <v>161</v>
      </c>
      <c r="E16" s="10">
        <v>374</v>
      </c>
      <c r="F16" s="10">
        <v>482</v>
      </c>
      <c r="G16" s="5">
        <v>2591</v>
      </c>
      <c r="I16" s="35" t="s">
        <v>14</v>
      </c>
      <c r="J16" s="13">
        <v>215030</v>
      </c>
      <c r="K16" s="13">
        <v>235062</v>
      </c>
      <c r="L16" s="36">
        <v>45862</v>
      </c>
    </row>
    <row r="17" spans="1:12" ht="15.75" x14ac:dyDescent="0.25">
      <c r="A17" s="6">
        <f t="shared" si="0"/>
        <v>14</v>
      </c>
      <c r="B17" s="7">
        <v>28</v>
      </c>
      <c r="C17" s="7">
        <v>110</v>
      </c>
      <c r="D17" s="8">
        <v>226</v>
      </c>
      <c r="E17" s="7">
        <v>407</v>
      </c>
      <c r="F17" s="7">
        <v>142</v>
      </c>
      <c r="G17" s="8">
        <v>4255</v>
      </c>
      <c r="I17" s="35" t="s">
        <v>15</v>
      </c>
      <c r="J17" s="13">
        <v>195262</v>
      </c>
      <c r="K17" s="13">
        <v>162881</v>
      </c>
      <c r="L17" s="36">
        <v>62853</v>
      </c>
    </row>
    <row r="18" spans="1:12" ht="15.75" x14ac:dyDescent="0.25">
      <c r="A18" s="9">
        <f t="shared" si="0"/>
        <v>15</v>
      </c>
      <c r="B18" s="10">
        <v>16</v>
      </c>
      <c r="C18" s="10">
        <v>152</v>
      </c>
      <c r="D18" s="5">
        <v>351</v>
      </c>
      <c r="E18" s="10">
        <v>32</v>
      </c>
      <c r="F18" s="10">
        <v>437</v>
      </c>
      <c r="G18" s="5">
        <v>669</v>
      </c>
      <c r="I18" s="35" t="s">
        <v>16</v>
      </c>
      <c r="J18" s="13">
        <v>272260</v>
      </c>
      <c r="K18" s="13">
        <v>96528</v>
      </c>
      <c r="L18" s="36">
        <v>55513</v>
      </c>
    </row>
    <row r="19" spans="1:12" ht="15.75" x14ac:dyDescent="0.25">
      <c r="A19" s="6">
        <f t="shared" si="0"/>
        <v>16</v>
      </c>
      <c r="B19" s="7">
        <v>2</v>
      </c>
      <c r="C19" s="7">
        <v>217</v>
      </c>
      <c r="D19" s="8">
        <v>14</v>
      </c>
      <c r="E19" s="7">
        <v>273</v>
      </c>
      <c r="F19" s="7">
        <v>253</v>
      </c>
      <c r="G19" s="8">
        <v>1614</v>
      </c>
      <c r="I19" s="35" t="s">
        <v>17</v>
      </c>
      <c r="J19" s="13">
        <v>128123</v>
      </c>
      <c r="K19" s="13">
        <v>29235</v>
      </c>
      <c r="L19" s="36">
        <v>22945</v>
      </c>
    </row>
    <row r="20" spans="1:12" ht="15.75" x14ac:dyDescent="0.25">
      <c r="A20" s="9">
        <f t="shared" si="0"/>
        <v>17</v>
      </c>
      <c r="B20" s="10">
        <v>80</v>
      </c>
      <c r="C20" s="10">
        <v>194</v>
      </c>
      <c r="D20" s="5">
        <v>201</v>
      </c>
      <c r="E20" s="10">
        <v>393</v>
      </c>
      <c r="F20" s="10">
        <v>322</v>
      </c>
      <c r="G20" s="5">
        <v>2558</v>
      </c>
      <c r="I20" s="35" t="s">
        <v>18</v>
      </c>
      <c r="J20" s="13">
        <v>163950</v>
      </c>
      <c r="K20" s="13">
        <v>25934</v>
      </c>
      <c r="L20" s="36">
        <v>15084</v>
      </c>
    </row>
    <row r="21" spans="1:12" ht="15.75" x14ac:dyDescent="0.25">
      <c r="A21" s="6">
        <f t="shared" si="0"/>
        <v>18</v>
      </c>
      <c r="B21" s="7">
        <v>47</v>
      </c>
      <c r="C21" s="7">
        <v>199</v>
      </c>
      <c r="D21" s="8">
        <v>109</v>
      </c>
      <c r="E21" s="7">
        <v>95</v>
      </c>
      <c r="F21" s="7">
        <v>386</v>
      </c>
      <c r="G21" s="8">
        <v>2898</v>
      </c>
      <c r="I21" s="35" t="s">
        <v>19</v>
      </c>
      <c r="J21" s="13">
        <v>213914</v>
      </c>
      <c r="K21" s="13">
        <v>233397</v>
      </c>
      <c r="L21" s="36">
        <v>45347</v>
      </c>
    </row>
    <row r="22" spans="1:12" ht="15.75" x14ac:dyDescent="0.25">
      <c r="A22" s="9">
        <f t="shared" si="0"/>
        <v>19</v>
      </c>
      <c r="B22" s="10">
        <v>108</v>
      </c>
      <c r="C22" s="10">
        <v>109</v>
      </c>
      <c r="D22" s="5">
        <v>335</v>
      </c>
      <c r="E22" s="10">
        <v>174</v>
      </c>
      <c r="F22" s="10">
        <v>279</v>
      </c>
      <c r="G22" s="5">
        <v>1572</v>
      </c>
      <c r="I22" s="35" t="s">
        <v>20</v>
      </c>
      <c r="J22" s="13">
        <v>180191</v>
      </c>
      <c r="K22" s="13">
        <v>78479</v>
      </c>
      <c r="L22" s="36">
        <v>57736</v>
      </c>
    </row>
    <row r="23" spans="1:12" ht="15.75" x14ac:dyDescent="0.25">
      <c r="A23" s="6">
        <f t="shared" si="0"/>
        <v>20</v>
      </c>
      <c r="B23" s="7">
        <v>82</v>
      </c>
      <c r="C23" s="7">
        <v>42</v>
      </c>
      <c r="D23" s="8">
        <v>105</v>
      </c>
      <c r="E23" s="7">
        <v>69</v>
      </c>
      <c r="F23" s="7">
        <v>512</v>
      </c>
      <c r="G23" s="8">
        <v>2219</v>
      </c>
      <c r="I23" s="35" t="s">
        <v>21</v>
      </c>
      <c r="J23" s="13">
        <v>111890</v>
      </c>
      <c r="K23" s="13">
        <v>184799</v>
      </c>
      <c r="L23" s="36">
        <v>20142</v>
      </c>
    </row>
    <row r="24" spans="1:12" ht="15.75" x14ac:dyDescent="0.25">
      <c r="A24" s="9">
        <f t="shared" si="0"/>
        <v>21</v>
      </c>
      <c r="B24" s="10">
        <v>102</v>
      </c>
      <c r="C24" s="10">
        <v>14</v>
      </c>
      <c r="D24" s="5">
        <v>43</v>
      </c>
      <c r="E24" s="10">
        <v>176</v>
      </c>
      <c r="F24" s="10">
        <v>157</v>
      </c>
      <c r="G24" s="5">
        <v>1041</v>
      </c>
      <c r="I24" s="40" t="s">
        <v>22</v>
      </c>
      <c r="J24" s="41">
        <v>260495</v>
      </c>
      <c r="K24" s="41">
        <v>248215</v>
      </c>
      <c r="L24" s="42">
        <v>45284</v>
      </c>
    </row>
    <row r="25" spans="1:12" x14ac:dyDescent="0.25">
      <c r="A25" s="6">
        <f t="shared" si="0"/>
        <v>22</v>
      </c>
      <c r="B25" s="7">
        <v>68</v>
      </c>
      <c r="C25" s="7">
        <v>31</v>
      </c>
      <c r="D25" s="8">
        <v>246</v>
      </c>
      <c r="E25" s="7">
        <v>288</v>
      </c>
      <c r="F25" s="7">
        <v>515</v>
      </c>
      <c r="G25" s="8">
        <v>3829</v>
      </c>
      <c r="J25" s="11"/>
    </row>
    <row r="26" spans="1:12" x14ac:dyDescent="0.25">
      <c r="A26" s="9">
        <f t="shared" si="0"/>
        <v>23</v>
      </c>
      <c r="B26" s="10">
        <v>83</v>
      </c>
      <c r="C26" s="10">
        <v>191</v>
      </c>
      <c r="D26" s="5">
        <v>312</v>
      </c>
      <c r="E26" s="10">
        <v>86</v>
      </c>
      <c r="F26" s="10">
        <v>248</v>
      </c>
      <c r="G26" s="5">
        <v>2347</v>
      </c>
      <c r="J26" s="11"/>
    </row>
    <row r="27" spans="1:12" x14ac:dyDescent="0.25">
      <c r="A27" s="6">
        <f t="shared" si="0"/>
        <v>24</v>
      </c>
      <c r="B27" s="7">
        <v>38</v>
      </c>
      <c r="C27" s="7">
        <v>215</v>
      </c>
      <c r="D27" s="8">
        <v>65</v>
      </c>
      <c r="E27" s="7">
        <v>211</v>
      </c>
      <c r="F27" s="7">
        <v>107</v>
      </c>
      <c r="G27" s="8">
        <v>4397</v>
      </c>
      <c r="J27" s="11"/>
    </row>
    <row r="28" spans="1:12" x14ac:dyDescent="0.25">
      <c r="A28" s="9">
        <f t="shared" si="0"/>
        <v>25</v>
      </c>
      <c r="B28" s="10">
        <v>64</v>
      </c>
      <c r="C28" s="10">
        <v>139</v>
      </c>
      <c r="D28" s="5">
        <v>244</v>
      </c>
      <c r="E28" s="10">
        <v>400</v>
      </c>
      <c r="F28" s="10">
        <v>436</v>
      </c>
      <c r="G28" s="5">
        <v>2549</v>
      </c>
      <c r="J28" s="11"/>
    </row>
    <row r="29" spans="1:12" x14ac:dyDescent="0.25">
      <c r="A29" s="6">
        <f t="shared" si="0"/>
        <v>26</v>
      </c>
      <c r="B29" s="7">
        <v>71</v>
      </c>
      <c r="C29" s="7">
        <v>195</v>
      </c>
      <c r="D29" s="8">
        <v>64</v>
      </c>
      <c r="E29" s="7">
        <v>8</v>
      </c>
      <c r="F29" s="7">
        <v>49</v>
      </c>
      <c r="G29" s="8">
        <v>4273</v>
      </c>
      <c r="J29" s="11"/>
    </row>
    <row r="30" spans="1:12" x14ac:dyDescent="0.25">
      <c r="A30" s="9">
        <f t="shared" si="0"/>
        <v>27</v>
      </c>
      <c r="B30" s="10">
        <v>27</v>
      </c>
      <c r="C30" s="10">
        <v>20</v>
      </c>
      <c r="D30" s="5">
        <v>118</v>
      </c>
      <c r="E30" s="10">
        <v>420</v>
      </c>
      <c r="F30" s="10">
        <v>490</v>
      </c>
      <c r="G30" s="5">
        <v>1304</v>
      </c>
      <c r="J30" s="11"/>
    </row>
    <row r="31" spans="1:12" x14ac:dyDescent="0.25">
      <c r="A31" s="6">
        <f t="shared" si="0"/>
        <v>28</v>
      </c>
      <c r="B31" s="7">
        <v>14</v>
      </c>
      <c r="C31" s="7">
        <v>3</v>
      </c>
      <c r="D31" s="8">
        <v>258</v>
      </c>
      <c r="E31" s="7">
        <v>409</v>
      </c>
      <c r="F31" s="7">
        <v>62</v>
      </c>
      <c r="G31" s="8">
        <v>3793</v>
      </c>
      <c r="J31" s="11"/>
    </row>
    <row r="32" spans="1:12" x14ac:dyDescent="0.25">
      <c r="A32" s="9">
        <f t="shared" si="0"/>
        <v>29</v>
      </c>
      <c r="B32" s="10">
        <v>17</v>
      </c>
      <c r="C32" s="10">
        <v>82</v>
      </c>
      <c r="D32" s="5">
        <v>37</v>
      </c>
      <c r="E32" s="10">
        <v>42</v>
      </c>
      <c r="F32" s="10">
        <v>346</v>
      </c>
      <c r="G32" s="5">
        <v>2757</v>
      </c>
      <c r="J32" s="11"/>
    </row>
    <row r="33" spans="1:10" x14ac:dyDescent="0.25">
      <c r="A33" s="6">
        <f t="shared" si="0"/>
        <v>30</v>
      </c>
      <c r="B33" s="7">
        <v>70</v>
      </c>
      <c r="C33" s="7">
        <v>168</v>
      </c>
      <c r="D33" s="8">
        <v>347</v>
      </c>
      <c r="E33" s="7">
        <v>201</v>
      </c>
      <c r="F33" s="7">
        <v>454</v>
      </c>
      <c r="G33" s="8">
        <v>851</v>
      </c>
      <c r="J33" s="11"/>
    </row>
  </sheetData>
  <mergeCells count="4">
    <mergeCell ref="A1:G1"/>
    <mergeCell ref="A2:A3"/>
    <mergeCell ref="B2:G2"/>
    <mergeCell ref="I4:U4"/>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6FBC1-6EB0-4D54-A8E3-E4DEEFC80555}">
  <dimension ref="A3:G33"/>
  <sheetViews>
    <sheetView workbookViewId="0">
      <selection activeCell="A4" sqref="A4:A33"/>
    </sheetView>
  </sheetViews>
  <sheetFormatPr defaultRowHeight="15" x14ac:dyDescent="0.25"/>
  <sheetData>
    <row r="3" spans="1:7" ht="15.75" customHeight="1" x14ac:dyDescent="0.25">
      <c r="A3" t="s">
        <v>32</v>
      </c>
      <c r="B3" s="1" t="s">
        <v>3</v>
      </c>
      <c r="C3" s="2" t="s">
        <v>4</v>
      </c>
      <c r="D3" s="2" t="s">
        <v>5</v>
      </c>
      <c r="E3" s="2" t="s">
        <v>6</v>
      </c>
      <c r="F3" s="2" t="s">
        <v>7</v>
      </c>
      <c r="G3" s="2" t="s">
        <v>8</v>
      </c>
    </row>
    <row r="4" spans="1:7" x14ac:dyDescent="0.25">
      <c r="A4">
        <v>1</v>
      </c>
      <c r="B4" s="4">
        <v>1</v>
      </c>
      <c r="C4" s="4">
        <v>35</v>
      </c>
      <c r="D4" s="5">
        <v>357</v>
      </c>
      <c r="E4" s="4">
        <v>404</v>
      </c>
      <c r="F4" s="4">
        <v>366</v>
      </c>
      <c r="G4" s="5">
        <v>3974</v>
      </c>
    </row>
    <row r="5" spans="1:7" x14ac:dyDescent="0.25">
      <c r="A5">
        <v>2</v>
      </c>
      <c r="B5" s="7">
        <v>52</v>
      </c>
      <c r="C5" s="7">
        <v>191</v>
      </c>
      <c r="D5" s="8">
        <v>214</v>
      </c>
      <c r="E5" s="7">
        <v>57</v>
      </c>
      <c r="F5" s="7">
        <v>3</v>
      </c>
      <c r="G5" s="8">
        <v>4412</v>
      </c>
    </row>
    <row r="6" spans="1:7" x14ac:dyDescent="0.25">
      <c r="A6">
        <v>3</v>
      </c>
      <c r="B6" s="10">
        <v>76</v>
      </c>
      <c r="C6" s="10">
        <v>131</v>
      </c>
      <c r="D6" s="5">
        <v>208</v>
      </c>
      <c r="E6" s="10">
        <v>288</v>
      </c>
      <c r="F6" s="10">
        <v>265</v>
      </c>
      <c r="G6" s="5">
        <v>1965</v>
      </c>
    </row>
    <row r="7" spans="1:7" x14ac:dyDescent="0.25">
      <c r="A7">
        <v>4</v>
      </c>
      <c r="B7" s="7">
        <v>85</v>
      </c>
      <c r="C7" s="7">
        <v>29</v>
      </c>
      <c r="D7" s="8">
        <v>198</v>
      </c>
      <c r="E7" s="7">
        <v>200</v>
      </c>
      <c r="F7" s="7">
        <v>344</v>
      </c>
      <c r="G7" s="8">
        <v>3235</v>
      </c>
    </row>
    <row r="8" spans="1:7" x14ac:dyDescent="0.25">
      <c r="A8">
        <v>5</v>
      </c>
      <c r="B8" s="10">
        <v>4</v>
      </c>
      <c r="C8" s="10">
        <v>184</v>
      </c>
      <c r="D8" s="5">
        <v>155</v>
      </c>
      <c r="E8" s="10">
        <v>109</v>
      </c>
      <c r="F8" s="10">
        <v>290</v>
      </c>
      <c r="G8" s="5">
        <v>2288</v>
      </c>
    </row>
    <row r="9" spans="1:7" x14ac:dyDescent="0.25">
      <c r="A9">
        <v>6</v>
      </c>
      <c r="B9" s="7">
        <v>63</v>
      </c>
      <c r="C9" s="7">
        <v>143</v>
      </c>
      <c r="D9" s="8">
        <v>213</v>
      </c>
      <c r="E9" s="7">
        <v>212</v>
      </c>
      <c r="F9" s="7">
        <v>184</v>
      </c>
      <c r="G9" s="8">
        <v>584</v>
      </c>
    </row>
    <row r="10" spans="1:7" x14ac:dyDescent="0.25">
      <c r="A10">
        <v>7</v>
      </c>
      <c r="B10" s="10">
        <v>34</v>
      </c>
      <c r="C10" s="10">
        <v>52</v>
      </c>
      <c r="D10" s="5">
        <v>146</v>
      </c>
      <c r="E10" s="10">
        <v>26</v>
      </c>
      <c r="F10" s="10">
        <v>518</v>
      </c>
      <c r="G10" s="5">
        <v>2244</v>
      </c>
    </row>
    <row r="11" spans="1:7" x14ac:dyDescent="0.25">
      <c r="A11">
        <v>8</v>
      </c>
      <c r="B11" s="7">
        <v>34</v>
      </c>
      <c r="C11" s="7">
        <v>14</v>
      </c>
      <c r="D11" s="8">
        <v>14</v>
      </c>
      <c r="E11" s="7">
        <v>162</v>
      </c>
      <c r="F11" s="7">
        <v>110</v>
      </c>
      <c r="G11" s="8">
        <v>2464</v>
      </c>
    </row>
    <row r="12" spans="1:7" x14ac:dyDescent="0.25">
      <c r="A12">
        <v>9</v>
      </c>
      <c r="B12" s="10">
        <v>33</v>
      </c>
      <c r="C12" s="10">
        <v>145</v>
      </c>
      <c r="D12" s="5">
        <v>99</v>
      </c>
      <c r="E12" s="10">
        <v>159</v>
      </c>
      <c r="F12" s="10">
        <v>222</v>
      </c>
      <c r="G12" s="5">
        <v>724</v>
      </c>
    </row>
    <row r="13" spans="1:7" x14ac:dyDescent="0.25">
      <c r="A13">
        <v>10</v>
      </c>
      <c r="B13" s="7">
        <v>61</v>
      </c>
      <c r="C13" s="7">
        <v>96</v>
      </c>
      <c r="D13" s="8">
        <v>166</v>
      </c>
      <c r="E13" s="7">
        <v>150</v>
      </c>
      <c r="F13" s="7">
        <v>424</v>
      </c>
      <c r="G13" s="8">
        <v>2251</v>
      </c>
    </row>
    <row r="14" spans="1:7" x14ac:dyDescent="0.25">
      <c r="A14">
        <v>11</v>
      </c>
      <c r="B14" s="10">
        <v>27</v>
      </c>
      <c r="C14" s="10">
        <v>178</v>
      </c>
      <c r="D14" s="5">
        <v>230</v>
      </c>
      <c r="E14" s="10">
        <v>146</v>
      </c>
      <c r="F14" s="10">
        <v>425</v>
      </c>
      <c r="G14" s="5">
        <v>1301</v>
      </c>
    </row>
    <row r="15" spans="1:7" x14ac:dyDescent="0.25">
      <c r="A15">
        <v>12</v>
      </c>
      <c r="B15" s="7">
        <v>24</v>
      </c>
      <c r="C15" s="7">
        <v>187</v>
      </c>
      <c r="D15" s="8">
        <v>136</v>
      </c>
      <c r="E15" s="7">
        <v>216</v>
      </c>
      <c r="F15" s="7">
        <v>365</v>
      </c>
      <c r="G15" s="8">
        <v>3189</v>
      </c>
    </row>
    <row r="16" spans="1:7" x14ac:dyDescent="0.25">
      <c r="A16">
        <v>13</v>
      </c>
      <c r="B16" s="10">
        <v>105</v>
      </c>
      <c r="C16" s="10">
        <v>25</v>
      </c>
      <c r="D16" s="5">
        <v>161</v>
      </c>
      <c r="E16" s="10">
        <v>374</v>
      </c>
      <c r="F16" s="10">
        <v>482</v>
      </c>
      <c r="G16" s="5">
        <v>2591</v>
      </c>
    </row>
    <row r="17" spans="1:7" x14ac:dyDescent="0.25">
      <c r="A17">
        <v>14</v>
      </c>
      <c r="B17" s="7">
        <v>28</v>
      </c>
      <c r="C17" s="7">
        <v>110</v>
      </c>
      <c r="D17" s="8">
        <v>226</v>
      </c>
      <c r="E17" s="7">
        <v>407</v>
      </c>
      <c r="F17" s="7">
        <v>142</v>
      </c>
      <c r="G17" s="8">
        <v>4255</v>
      </c>
    </row>
    <row r="18" spans="1:7" x14ac:dyDescent="0.25">
      <c r="A18">
        <v>15</v>
      </c>
      <c r="B18" s="10">
        <v>16</v>
      </c>
      <c r="C18" s="10">
        <v>152</v>
      </c>
      <c r="D18" s="5">
        <v>351</v>
      </c>
      <c r="E18" s="10">
        <v>32</v>
      </c>
      <c r="F18" s="10">
        <v>437</v>
      </c>
      <c r="G18" s="5">
        <v>669</v>
      </c>
    </row>
    <row r="19" spans="1:7" x14ac:dyDescent="0.25">
      <c r="A19">
        <v>16</v>
      </c>
      <c r="B19" s="7">
        <v>2</v>
      </c>
      <c r="C19" s="7">
        <v>217</v>
      </c>
      <c r="D19" s="8">
        <v>14</v>
      </c>
      <c r="E19" s="7">
        <v>273</v>
      </c>
      <c r="F19" s="7">
        <v>253</v>
      </c>
      <c r="G19" s="8">
        <v>1614</v>
      </c>
    </row>
    <row r="20" spans="1:7" x14ac:dyDescent="0.25">
      <c r="A20">
        <v>17</v>
      </c>
      <c r="B20" s="10">
        <v>80</v>
      </c>
      <c r="C20" s="10">
        <v>194</v>
      </c>
      <c r="D20" s="5">
        <v>201</v>
      </c>
      <c r="E20" s="10">
        <v>393</v>
      </c>
      <c r="F20" s="10">
        <v>322</v>
      </c>
      <c r="G20" s="5">
        <v>2558</v>
      </c>
    </row>
    <row r="21" spans="1:7" x14ac:dyDescent="0.25">
      <c r="A21">
        <v>18</v>
      </c>
      <c r="B21" s="7">
        <v>47</v>
      </c>
      <c r="C21" s="7">
        <v>199</v>
      </c>
      <c r="D21" s="8">
        <v>109</v>
      </c>
      <c r="E21" s="7">
        <v>95</v>
      </c>
      <c r="F21" s="7">
        <v>386</v>
      </c>
      <c r="G21" s="8">
        <v>2898</v>
      </c>
    </row>
    <row r="22" spans="1:7" x14ac:dyDescent="0.25">
      <c r="A22">
        <v>19</v>
      </c>
      <c r="B22" s="10">
        <v>108</v>
      </c>
      <c r="C22" s="10">
        <v>109</v>
      </c>
      <c r="D22" s="5">
        <v>335</v>
      </c>
      <c r="E22" s="10">
        <v>174</v>
      </c>
      <c r="F22" s="10">
        <v>279</v>
      </c>
      <c r="G22" s="5">
        <v>1572</v>
      </c>
    </row>
    <row r="23" spans="1:7" x14ac:dyDescent="0.25">
      <c r="A23">
        <v>20</v>
      </c>
      <c r="B23" s="7">
        <v>82</v>
      </c>
      <c r="C23" s="7">
        <v>42</v>
      </c>
      <c r="D23" s="8">
        <v>105</v>
      </c>
      <c r="E23" s="7">
        <v>69</v>
      </c>
      <c r="F23" s="7">
        <v>512</v>
      </c>
      <c r="G23" s="8">
        <v>2219</v>
      </c>
    </row>
    <row r="24" spans="1:7" x14ac:dyDescent="0.25">
      <c r="A24">
        <v>21</v>
      </c>
      <c r="B24" s="10">
        <v>102</v>
      </c>
      <c r="C24" s="10">
        <v>14</v>
      </c>
      <c r="D24" s="5">
        <v>43</v>
      </c>
      <c r="E24" s="10">
        <v>176</v>
      </c>
      <c r="F24" s="10">
        <v>157</v>
      </c>
      <c r="G24" s="5">
        <v>1041</v>
      </c>
    </row>
    <row r="25" spans="1:7" x14ac:dyDescent="0.25">
      <c r="A25">
        <v>22</v>
      </c>
      <c r="B25" s="7">
        <v>68</v>
      </c>
      <c r="C25" s="7">
        <v>31</v>
      </c>
      <c r="D25" s="8">
        <v>246</v>
      </c>
      <c r="E25" s="7">
        <v>288</v>
      </c>
      <c r="F25" s="7">
        <v>515</v>
      </c>
      <c r="G25" s="8">
        <v>3829</v>
      </c>
    </row>
    <row r="26" spans="1:7" x14ac:dyDescent="0.25">
      <c r="A26">
        <v>23</v>
      </c>
      <c r="B26" s="10">
        <v>83</v>
      </c>
      <c r="C26" s="10">
        <v>191</v>
      </c>
      <c r="D26" s="5">
        <v>312</v>
      </c>
      <c r="E26" s="10">
        <v>86</v>
      </c>
      <c r="F26" s="10">
        <v>248</v>
      </c>
      <c r="G26" s="5">
        <v>2347</v>
      </c>
    </row>
    <row r="27" spans="1:7" x14ac:dyDescent="0.25">
      <c r="A27">
        <v>24</v>
      </c>
      <c r="B27" s="7">
        <v>38</v>
      </c>
      <c r="C27" s="7">
        <v>215</v>
      </c>
      <c r="D27" s="8">
        <v>65</v>
      </c>
      <c r="E27" s="7">
        <v>211</v>
      </c>
      <c r="F27" s="7">
        <v>107</v>
      </c>
      <c r="G27" s="8">
        <v>4397</v>
      </c>
    </row>
    <row r="28" spans="1:7" x14ac:dyDescent="0.25">
      <c r="A28">
        <v>25</v>
      </c>
      <c r="B28" s="10">
        <v>64</v>
      </c>
      <c r="C28" s="10">
        <v>139</v>
      </c>
      <c r="D28" s="5">
        <v>244</v>
      </c>
      <c r="E28" s="10">
        <v>400</v>
      </c>
      <c r="F28" s="10">
        <v>436</v>
      </c>
      <c r="G28" s="5">
        <v>2549</v>
      </c>
    </row>
    <row r="29" spans="1:7" x14ac:dyDescent="0.25">
      <c r="A29">
        <v>26</v>
      </c>
      <c r="B29" s="7">
        <v>71</v>
      </c>
      <c r="C29" s="7">
        <v>195</v>
      </c>
      <c r="D29" s="8">
        <v>64</v>
      </c>
      <c r="E29" s="7">
        <v>8</v>
      </c>
      <c r="F29" s="7">
        <v>49</v>
      </c>
      <c r="G29" s="8">
        <v>4273</v>
      </c>
    </row>
    <row r="30" spans="1:7" x14ac:dyDescent="0.25">
      <c r="A30">
        <v>27</v>
      </c>
      <c r="B30" s="10">
        <v>27</v>
      </c>
      <c r="C30" s="10">
        <v>20</v>
      </c>
      <c r="D30" s="5">
        <v>118</v>
      </c>
      <c r="E30" s="10">
        <v>420</v>
      </c>
      <c r="F30" s="10">
        <v>490</v>
      </c>
      <c r="G30" s="5">
        <v>1304</v>
      </c>
    </row>
    <row r="31" spans="1:7" x14ac:dyDescent="0.25">
      <c r="A31">
        <v>28</v>
      </c>
      <c r="B31" s="7">
        <v>14</v>
      </c>
      <c r="C31" s="7">
        <v>3</v>
      </c>
      <c r="D31" s="8">
        <v>258</v>
      </c>
      <c r="E31" s="7">
        <v>409</v>
      </c>
      <c r="F31" s="7">
        <v>62</v>
      </c>
      <c r="G31" s="8">
        <v>3793</v>
      </c>
    </row>
    <row r="32" spans="1:7" x14ac:dyDescent="0.25">
      <c r="A32">
        <v>29</v>
      </c>
      <c r="B32" s="10">
        <v>17</v>
      </c>
      <c r="C32" s="10">
        <v>82</v>
      </c>
      <c r="D32" s="5">
        <v>37</v>
      </c>
      <c r="E32" s="10">
        <v>42</v>
      </c>
      <c r="F32" s="10">
        <v>346</v>
      </c>
      <c r="G32" s="5">
        <v>2757</v>
      </c>
    </row>
    <row r="33" spans="1:7" x14ac:dyDescent="0.25">
      <c r="A33">
        <v>30</v>
      </c>
      <c r="B33" s="7">
        <v>70</v>
      </c>
      <c r="C33" s="7">
        <v>168</v>
      </c>
      <c r="D33" s="8">
        <v>347</v>
      </c>
      <c r="E33" s="7">
        <v>201</v>
      </c>
      <c r="F33" s="7">
        <v>454</v>
      </c>
      <c r="G33" s="8">
        <v>851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FAA9-A6A5-4485-829A-1579DBE130A7}">
  <sheetPr>
    <tabColor theme="8" tint="-0.249977111117893"/>
  </sheetPr>
  <dimension ref="A2:L40"/>
  <sheetViews>
    <sheetView topLeftCell="A7" workbookViewId="0">
      <selection activeCell="G6" sqref="G6:L7"/>
    </sheetView>
  </sheetViews>
  <sheetFormatPr defaultRowHeight="15" x14ac:dyDescent="0.25"/>
  <cols>
    <col min="1" max="1" width="11.85546875" customWidth="1"/>
    <col min="3" max="3" width="12.140625" customWidth="1"/>
    <col min="6" max="6" width="15.28515625" customWidth="1"/>
    <col min="7" max="7" width="15.85546875" customWidth="1"/>
    <col min="8" max="8" width="13.7109375" customWidth="1"/>
    <col min="9" max="9" width="26" customWidth="1"/>
    <col min="10" max="10" width="23.85546875" customWidth="1"/>
    <col min="11" max="11" width="21.5703125" customWidth="1"/>
    <col min="12" max="12" width="15.85546875" customWidth="1"/>
  </cols>
  <sheetData>
    <row r="2" spans="1:12" x14ac:dyDescent="0.25">
      <c r="A2" s="25" t="s">
        <v>9</v>
      </c>
    </row>
    <row r="3" spans="1:12" x14ac:dyDescent="0.25">
      <c r="A3" s="26">
        <f>SUM(data!B4:G4)</f>
        <v>5137</v>
      </c>
      <c r="C3" s="25" t="s">
        <v>30</v>
      </c>
      <c r="D3" s="23">
        <f>SUM(A3:A32)</f>
        <v>99907</v>
      </c>
    </row>
    <row r="4" spans="1:12" ht="15.75" thickBot="1" x14ac:dyDescent="0.3">
      <c r="A4" s="26">
        <f>SUM(data!B5:G5)</f>
        <v>4929</v>
      </c>
      <c r="C4" s="25" t="s">
        <v>31</v>
      </c>
      <c r="D4" s="24">
        <f>SUM(G8:L8)</f>
        <v>63500</v>
      </c>
    </row>
    <row r="5" spans="1:12" ht="14.25" customHeight="1" thickTop="1" x14ac:dyDescent="0.25">
      <c r="A5" s="26">
        <f>SUM(data!B6:G6)</f>
        <v>2933</v>
      </c>
      <c r="C5" t="s">
        <v>28</v>
      </c>
      <c r="F5" s="15"/>
      <c r="G5" s="49" t="s">
        <v>26</v>
      </c>
      <c r="H5" s="49"/>
      <c r="I5" s="49"/>
      <c r="J5" s="49"/>
      <c r="K5" s="49"/>
      <c r="L5" s="49"/>
    </row>
    <row r="6" spans="1:12" ht="16.5" customHeight="1" x14ac:dyDescent="0.25">
      <c r="A6" s="26">
        <f>SUM(data!B7:G7)</f>
        <v>4091</v>
      </c>
      <c r="C6" s="44">
        <f>D3/D4</f>
        <v>1.5733385826771653</v>
      </c>
      <c r="F6" s="15"/>
      <c r="G6" s="16" t="s">
        <v>3</v>
      </c>
      <c r="H6" s="17" t="s">
        <v>4</v>
      </c>
      <c r="I6" s="17" t="s">
        <v>5</v>
      </c>
      <c r="J6" s="17" t="s">
        <v>6</v>
      </c>
      <c r="K6" s="17" t="s">
        <v>7</v>
      </c>
      <c r="L6" s="17" t="s">
        <v>8</v>
      </c>
    </row>
    <row r="7" spans="1:12" ht="15.75" x14ac:dyDescent="0.25">
      <c r="A7" s="26">
        <f>SUM(data!B8:G8)</f>
        <v>3030</v>
      </c>
      <c r="F7" s="18" t="s">
        <v>27</v>
      </c>
      <c r="G7" s="19">
        <f>SUM(data!B4:B33)</f>
        <v>1516</v>
      </c>
      <c r="H7" s="19">
        <f>SUM(data!C4:C33)</f>
        <v>3491</v>
      </c>
      <c r="I7" s="19">
        <f>SUM(data!D4:D33)</f>
        <v>5372</v>
      </c>
      <c r="J7" s="19">
        <f>SUM(data!E4:E33)</f>
        <v>6187</v>
      </c>
      <c r="K7" s="19">
        <f>SUM(data!F4:F33)</f>
        <v>9193</v>
      </c>
      <c r="L7" s="19">
        <f>SUM(data!G4:G33)</f>
        <v>74148</v>
      </c>
    </row>
    <row r="8" spans="1:12" ht="15.75" x14ac:dyDescent="0.25">
      <c r="A8" s="26">
        <f>SUM(data!B9:G9)</f>
        <v>1399</v>
      </c>
      <c r="F8" s="18" t="s">
        <v>28</v>
      </c>
      <c r="G8" s="20">
        <v>2000</v>
      </c>
      <c r="H8" s="21">
        <v>3000</v>
      </c>
      <c r="I8" s="20">
        <v>4000</v>
      </c>
      <c r="J8" s="20">
        <v>5000</v>
      </c>
      <c r="K8" s="20">
        <v>7500</v>
      </c>
      <c r="L8" s="20">
        <v>42000</v>
      </c>
    </row>
    <row r="9" spans="1:12" ht="18" customHeight="1" x14ac:dyDescent="0.25">
      <c r="A9" s="26">
        <f>SUM(data!B10:G10)</f>
        <v>3020</v>
      </c>
      <c r="F9" s="18" t="s">
        <v>29</v>
      </c>
      <c r="G9" s="22">
        <f>G7/G8</f>
        <v>0.75800000000000001</v>
      </c>
      <c r="H9" s="22">
        <f t="shared" ref="H9:L9" si="0">H7/H8</f>
        <v>1.1636666666666666</v>
      </c>
      <c r="I9" s="22">
        <f t="shared" si="0"/>
        <v>1.343</v>
      </c>
      <c r="J9" s="22">
        <f t="shared" si="0"/>
        <v>1.2374000000000001</v>
      </c>
      <c r="K9" s="22">
        <f t="shared" si="0"/>
        <v>1.2257333333333333</v>
      </c>
      <c r="L9" s="22">
        <f t="shared" si="0"/>
        <v>1.7654285714285713</v>
      </c>
    </row>
    <row r="10" spans="1:12" x14ac:dyDescent="0.25">
      <c r="A10" s="26">
        <f>SUM(data!B11:G11)</f>
        <v>2798</v>
      </c>
    </row>
    <row r="11" spans="1:12" x14ac:dyDescent="0.25">
      <c r="A11" s="26">
        <f>SUM(data!B12:G12)</f>
        <v>1382</v>
      </c>
    </row>
    <row r="12" spans="1:12" x14ac:dyDescent="0.25">
      <c r="A12" s="26">
        <f>SUM(data!B13:G13)</f>
        <v>3148</v>
      </c>
    </row>
    <row r="13" spans="1:12" x14ac:dyDescent="0.25">
      <c r="A13" s="26">
        <f>SUM(data!B14:G14)</f>
        <v>2307</v>
      </c>
    </row>
    <row r="14" spans="1:12" x14ac:dyDescent="0.25">
      <c r="A14" s="26">
        <f>SUM(data!B15:G15)</f>
        <v>4117</v>
      </c>
    </row>
    <row r="15" spans="1:12" x14ac:dyDescent="0.25">
      <c r="A15" s="26">
        <f>SUM(data!B16:G16)</f>
        <v>3738</v>
      </c>
    </row>
    <row r="16" spans="1:12" x14ac:dyDescent="0.25">
      <c r="A16" s="26">
        <f>SUM(data!B17:G17)</f>
        <v>5168</v>
      </c>
    </row>
    <row r="17" spans="1:1" x14ac:dyDescent="0.25">
      <c r="A17" s="26">
        <f>SUM(data!B18:G18)</f>
        <v>1657</v>
      </c>
    </row>
    <row r="18" spans="1:1" x14ac:dyDescent="0.25">
      <c r="A18" s="26">
        <f>SUM(data!B19:G19)</f>
        <v>2373</v>
      </c>
    </row>
    <row r="19" spans="1:1" x14ac:dyDescent="0.25">
      <c r="A19" s="26">
        <f>SUM(data!B20:G20)</f>
        <v>3748</v>
      </c>
    </row>
    <row r="20" spans="1:1" x14ac:dyDescent="0.25">
      <c r="A20" s="26">
        <f>SUM(data!B21:G21)</f>
        <v>3734</v>
      </c>
    </row>
    <row r="21" spans="1:1" x14ac:dyDescent="0.25">
      <c r="A21" s="26">
        <f>SUM(data!B22:G22)</f>
        <v>2577</v>
      </c>
    </row>
    <row r="22" spans="1:1" x14ac:dyDescent="0.25">
      <c r="A22" s="26">
        <f>SUM(data!B23:G23)</f>
        <v>3029</v>
      </c>
    </row>
    <row r="23" spans="1:1" x14ac:dyDescent="0.25">
      <c r="A23" s="26">
        <f>SUM(data!B24:G24)</f>
        <v>1533</v>
      </c>
    </row>
    <row r="24" spans="1:1" x14ac:dyDescent="0.25">
      <c r="A24" s="26">
        <f>SUM(data!B25:G25)</f>
        <v>4977</v>
      </c>
    </row>
    <row r="25" spans="1:1" x14ac:dyDescent="0.25">
      <c r="A25" s="26">
        <f>SUM(data!B26:G26)</f>
        <v>3267</v>
      </c>
    </row>
    <row r="26" spans="1:1" x14ac:dyDescent="0.25">
      <c r="A26" s="26">
        <f>SUM(data!B27:G27)</f>
        <v>5033</v>
      </c>
    </row>
    <row r="27" spans="1:1" x14ac:dyDescent="0.25">
      <c r="A27" s="26">
        <f>SUM(data!B28:G28)</f>
        <v>3832</v>
      </c>
    </row>
    <row r="28" spans="1:1" x14ac:dyDescent="0.25">
      <c r="A28" s="26">
        <f>SUM(data!B29:G29)</f>
        <v>4660</v>
      </c>
    </row>
    <row r="29" spans="1:1" x14ac:dyDescent="0.25">
      <c r="A29" s="26">
        <f>SUM(data!B30:G30)</f>
        <v>2379</v>
      </c>
    </row>
    <row r="30" spans="1:1" x14ac:dyDescent="0.25">
      <c r="A30" s="26">
        <f>SUM(data!B31:G31)</f>
        <v>4539</v>
      </c>
    </row>
    <row r="31" spans="1:1" x14ac:dyDescent="0.25">
      <c r="A31" s="26">
        <f>SUM(data!B32:G32)</f>
        <v>3281</v>
      </c>
    </row>
    <row r="32" spans="1:1" x14ac:dyDescent="0.25">
      <c r="A32" s="26">
        <f>SUM(data!B33:G33)</f>
        <v>2091</v>
      </c>
    </row>
    <row r="33" spans="1:1" x14ac:dyDescent="0.25">
      <c r="A33" s="11"/>
    </row>
    <row r="34" spans="1:1" x14ac:dyDescent="0.25">
      <c r="A34" s="11"/>
    </row>
    <row r="35" spans="1:1" x14ac:dyDescent="0.25">
      <c r="A35" s="11"/>
    </row>
    <row r="36" spans="1:1" x14ac:dyDescent="0.25">
      <c r="A36" s="11"/>
    </row>
    <row r="37" spans="1:1" x14ac:dyDescent="0.25">
      <c r="A37" s="11"/>
    </row>
    <row r="38" spans="1:1" x14ac:dyDescent="0.25">
      <c r="A38" s="11"/>
    </row>
    <row r="39" spans="1:1" x14ac:dyDescent="0.25">
      <c r="A39" s="11"/>
    </row>
    <row r="40" spans="1:1" x14ac:dyDescent="0.25">
      <c r="A40" s="11"/>
    </row>
  </sheetData>
  <mergeCells count="1">
    <mergeCell ref="G5:L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56C14-A665-4C36-8505-EE2F4C5EF6E6}">
  <sheetPr>
    <tabColor theme="9" tint="-0.249977111117893"/>
  </sheetPr>
  <dimension ref="A1"/>
  <sheetViews>
    <sheetView tabSelected="1" workbookViewId="0"/>
  </sheetViews>
  <sheetFormatPr defaultRowHeight="15" x14ac:dyDescent="0.25"/>
  <cols>
    <col min="1" max="16384" width="9.140625" style="43"/>
  </cols>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3165E-CC8C-4660-A9CD-980894FC8A92}">
  <sheetPr>
    <tabColor theme="5" tint="-0.249977111117893"/>
  </sheetPr>
  <dimension ref="A2:G33"/>
  <sheetViews>
    <sheetView topLeftCell="C1" workbookViewId="0">
      <selection activeCell="E3" sqref="E3"/>
    </sheetView>
  </sheetViews>
  <sheetFormatPr defaultRowHeight="15" x14ac:dyDescent="0.25"/>
  <cols>
    <col min="1" max="1" width="13.140625" bestFit="1" customWidth="1"/>
    <col min="2" max="2" width="21.5703125" bestFit="1" customWidth="1"/>
    <col min="3" max="3" width="16.28515625" bestFit="1" customWidth="1"/>
    <col min="4" max="4" width="11.28515625" bestFit="1" customWidth="1"/>
    <col min="5" max="5" width="9.140625" bestFit="1" customWidth="1"/>
    <col min="6" max="6" width="9.85546875" bestFit="1" customWidth="1"/>
    <col min="7" max="7" width="10.42578125" bestFit="1" customWidth="1"/>
    <col min="8" max="16" width="6.5703125" bestFit="1" customWidth="1"/>
    <col min="17" max="17" width="11.28515625" bestFit="1" customWidth="1"/>
    <col min="18" max="18" width="13.140625" bestFit="1" customWidth="1"/>
    <col min="19" max="19" width="8.140625" bestFit="1" customWidth="1"/>
    <col min="20" max="20" width="13.140625" bestFit="1" customWidth="1"/>
    <col min="21" max="21" width="8.140625" bestFit="1" customWidth="1"/>
    <col min="22" max="22" width="13.140625" bestFit="1" customWidth="1"/>
    <col min="23" max="23" width="8.140625" bestFit="1" customWidth="1"/>
    <col min="24" max="24" width="13.140625" bestFit="1" customWidth="1"/>
    <col min="25" max="25" width="8.140625" bestFit="1" customWidth="1"/>
    <col min="26" max="26" width="13.140625" bestFit="1" customWidth="1"/>
    <col min="27" max="27" width="8.140625" bestFit="1" customWidth="1"/>
    <col min="28" max="28" width="13.140625" bestFit="1" customWidth="1"/>
    <col min="29" max="29" width="11.28515625" bestFit="1" customWidth="1"/>
    <col min="30" max="30" width="13.140625" bestFit="1" customWidth="1"/>
    <col min="31" max="31" width="10" bestFit="1" customWidth="1"/>
    <col min="32" max="32" width="11.42578125" bestFit="1" customWidth="1"/>
    <col min="33" max="33" width="13.140625" bestFit="1" customWidth="1"/>
    <col min="34" max="34" width="10" bestFit="1" customWidth="1"/>
    <col min="35" max="36" width="13.140625" bestFit="1" customWidth="1"/>
    <col min="37" max="37" width="10" bestFit="1" customWidth="1"/>
    <col min="38" max="38" width="11.42578125" bestFit="1" customWidth="1"/>
    <col min="39" max="39" width="13.140625" bestFit="1" customWidth="1"/>
    <col min="40" max="40" width="11.28515625" bestFit="1" customWidth="1"/>
  </cols>
  <sheetData>
    <row r="2" spans="1:7" x14ac:dyDescent="0.25">
      <c r="A2" s="28" t="s">
        <v>34</v>
      </c>
      <c r="B2" t="s">
        <v>35</v>
      </c>
    </row>
    <row r="3" spans="1:7" x14ac:dyDescent="0.25">
      <c r="A3" s="29">
        <v>1</v>
      </c>
      <c r="B3" s="27">
        <v>357</v>
      </c>
      <c r="E3" t="s">
        <v>36</v>
      </c>
      <c r="F3" t="s">
        <v>37</v>
      </c>
      <c r="G3" t="s">
        <v>38</v>
      </c>
    </row>
    <row r="4" spans="1:7" x14ac:dyDescent="0.25">
      <c r="A4" s="29">
        <v>2</v>
      </c>
      <c r="B4" s="27">
        <v>214</v>
      </c>
      <c r="D4" s="29" t="s">
        <v>11</v>
      </c>
      <c r="E4" s="27">
        <v>222006</v>
      </c>
      <c r="F4" s="27">
        <v>47216</v>
      </c>
      <c r="G4" s="27">
        <v>19193</v>
      </c>
    </row>
    <row r="5" spans="1:7" x14ac:dyDescent="0.25">
      <c r="A5" s="29">
        <v>3</v>
      </c>
      <c r="B5" s="27">
        <v>208</v>
      </c>
      <c r="D5" s="29" t="s">
        <v>12</v>
      </c>
      <c r="E5" s="27">
        <v>180009</v>
      </c>
      <c r="F5" s="27">
        <v>244714</v>
      </c>
      <c r="G5" s="27">
        <v>32086</v>
      </c>
    </row>
    <row r="6" spans="1:7" x14ac:dyDescent="0.25">
      <c r="A6" s="29">
        <v>4</v>
      </c>
      <c r="B6" s="27">
        <v>198</v>
      </c>
      <c r="D6" s="29" t="s">
        <v>13</v>
      </c>
      <c r="E6" s="27">
        <v>99998</v>
      </c>
      <c r="F6" s="27">
        <v>246549</v>
      </c>
      <c r="G6" s="27">
        <v>93117</v>
      </c>
    </row>
    <row r="7" spans="1:7" x14ac:dyDescent="0.25">
      <c r="A7" s="29">
        <v>5</v>
      </c>
      <c r="B7" s="27">
        <v>155</v>
      </c>
      <c r="D7" s="29" t="s">
        <v>14</v>
      </c>
      <c r="E7" s="27">
        <v>215030</v>
      </c>
      <c r="F7" s="27">
        <v>235062</v>
      </c>
      <c r="G7" s="27">
        <v>45862</v>
      </c>
    </row>
    <row r="8" spans="1:7" x14ac:dyDescent="0.25">
      <c r="A8" s="29">
        <v>6</v>
      </c>
      <c r="B8" s="27">
        <v>213</v>
      </c>
      <c r="D8" s="29" t="s">
        <v>15</v>
      </c>
      <c r="E8" s="27">
        <v>195262</v>
      </c>
      <c r="F8" s="27">
        <v>162881</v>
      </c>
      <c r="G8" s="27">
        <v>62853</v>
      </c>
    </row>
    <row r="9" spans="1:7" x14ac:dyDescent="0.25">
      <c r="A9" s="29">
        <v>7</v>
      </c>
      <c r="B9" s="27">
        <v>146</v>
      </c>
      <c r="D9" s="29" t="s">
        <v>16</v>
      </c>
      <c r="E9" s="27">
        <v>272260</v>
      </c>
      <c r="F9" s="27">
        <v>96528</v>
      </c>
      <c r="G9" s="27">
        <v>55513</v>
      </c>
    </row>
    <row r="10" spans="1:7" x14ac:dyDescent="0.25">
      <c r="A10" s="29">
        <v>8</v>
      </c>
      <c r="B10" s="27">
        <v>14</v>
      </c>
      <c r="D10" s="29" t="s">
        <v>17</v>
      </c>
      <c r="E10" s="27">
        <v>128123</v>
      </c>
      <c r="F10" s="27">
        <v>29235</v>
      </c>
      <c r="G10" s="27">
        <v>22945</v>
      </c>
    </row>
    <row r="11" spans="1:7" x14ac:dyDescent="0.25">
      <c r="A11" s="29">
        <v>9</v>
      </c>
      <c r="B11" s="27">
        <v>99</v>
      </c>
      <c r="D11" s="29" t="s">
        <v>18</v>
      </c>
      <c r="E11" s="27">
        <v>163950</v>
      </c>
      <c r="F11" s="27">
        <v>25934</v>
      </c>
      <c r="G11" s="27">
        <v>15084</v>
      </c>
    </row>
    <row r="12" spans="1:7" x14ac:dyDescent="0.25">
      <c r="A12" s="29">
        <v>10</v>
      </c>
      <c r="B12" s="27">
        <v>166</v>
      </c>
      <c r="D12" s="29" t="s">
        <v>19</v>
      </c>
      <c r="E12" s="27">
        <v>213914</v>
      </c>
      <c r="F12" s="27">
        <v>233397</v>
      </c>
      <c r="G12" s="27">
        <v>45347</v>
      </c>
    </row>
    <row r="13" spans="1:7" x14ac:dyDescent="0.25">
      <c r="A13" s="29">
        <v>11</v>
      </c>
      <c r="B13" s="27">
        <v>230</v>
      </c>
      <c r="D13" s="29" t="s">
        <v>20</v>
      </c>
      <c r="E13" s="27">
        <v>180191</v>
      </c>
      <c r="F13" s="27">
        <v>78479</v>
      </c>
      <c r="G13" s="27">
        <v>57736</v>
      </c>
    </row>
    <row r="14" spans="1:7" x14ac:dyDescent="0.25">
      <c r="A14" s="29">
        <v>12</v>
      </c>
      <c r="B14" s="27">
        <v>136</v>
      </c>
      <c r="D14" s="29" t="s">
        <v>21</v>
      </c>
      <c r="E14" s="27">
        <v>111890</v>
      </c>
      <c r="F14" s="27">
        <v>184799</v>
      </c>
      <c r="G14" s="27">
        <v>20142</v>
      </c>
    </row>
    <row r="15" spans="1:7" x14ac:dyDescent="0.25">
      <c r="A15" s="29">
        <v>13</v>
      </c>
      <c r="B15" s="27">
        <v>161</v>
      </c>
      <c r="D15" s="29" t="s">
        <v>22</v>
      </c>
      <c r="E15" s="27">
        <v>260495</v>
      </c>
      <c r="F15" s="27">
        <v>248215</v>
      </c>
      <c r="G15" s="27">
        <v>45284</v>
      </c>
    </row>
    <row r="16" spans="1:7" x14ac:dyDescent="0.25">
      <c r="A16" s="29">
        <v>14</v>
      </c>
      <c r="B16" s="27">
        <v>226</v>
      </c>
      <c r="D16" s="29" t="s">
        <v>33</v>
      </c>
      <c r="E16" s="27">
        <v>2243128</v>
      </c>
      <c r="F16" s="27">
        <v>1833009</v>
      </c>
      <c r="G16" s="27">
        <v>515162</v>
      </c>
    </row>
    <row r="17" spans="1:2" x14ac:dyDescent="0.25">
      <c r="A17" s="29">
        <v>15</v>
      </c>
      <c r="B17" s="27">
        <v>351</v>
      </c>
    </row>
    <row r="18" spans="1:2" x14ac:dyDescent="0.25">
      <c r="A18" s="29">
        <v>16</v>
      </c>
      <c r="B18" s="27">
        <v>14</v>
      </c>
    </row>
    <row r="19" spans="1:2" x14ac:dyDescent="0.25">
      <c r="A19" s="29">
        <v>17</v>
      </c>
      <c r="B19" s="27">
        <v>201</v>
      </c>
    </row>
    <row r="20" spans="1:2" x14ac:dyDescent="0.25">
      <c r="A20" s="29">
        <v>18</v>
      </c>
      <c r="B20" s="27">
        <v>109</v>
      </c>
    </row>
    <row r="21" spans="1:2" x14ac:dyDescent="0.25">
      <c r="A21" s="29">
        <v>19</v>
      </c>
      <c r="B21" s="27">
        <v>335</v>
      </c>
    </row>
    <row r="22" spans="1:2" x14ac:dyDescent="0.25">
      <c r="A22" s="29">
        <v>20</v>
      </c>
      <c r="B22" s="27">
        <v>105</v>
      </c>
    </row>
    <row r="23" spans="1:2" x14ac:dyDescent="0.25">
      <c r="A23" s="29">
        <v>21</v>
      </c>
      <c r="B23" s="27">
        <v>43</v>
      </c>
    </row>
    <row r="24" spans="1:2" x14ac:dyDescent="0.25">
      <c r="A24" s="29">
        <v>22</v>
      </c>
      <c r="B24" s="27">
        <v>246</v>
      </c>
    </row>
    <row r="25" spans="1:2" x14ac:dyDescent="0.25">
      <c r="A25" s="29">
        <v>23</v>
      </c>
      <c r="B25" s="27">
        <v>312</v>
      </c>
    </row>
    <row r="26" spans="1:2" x14ac:dyDescent="0.25">
      <c r="A26" s="29">
        <v>24</v>
      </c>
      <c r="B26" s="27">
        <v>65</v>
      </c>
    </row>
    <row r="27" spans="1:2" x14ac:dyDescent="0.25">
      <c r="A27" s="29">
        <v>25</v>
      </c>
      <c r="B27" s="27">
        <v>244</v>
      </c>
    </row>
    <row r="28" spans="1:2" x14ac:dyDescent="0.25">
      <c r="A28" s="29">
        <v>26</v>
      </c>
      <c r="B28" s="27">
        <v>64</v>
      </c>
    </row>
    <row r="29" spans="1:2" x14ac:dyDescent="0.25">
      <c r="A29" s="29">
        <v>27</v>
      </c>
      <c r="B29" s="27">
        <v>118</v>
      </c>
    </row>
    <row r="30" spans="1:2" x14ac:dyDescent="0.25">
      <c r="A30" s="29">
        <v>28</v>
      </c>
      <c r="B30" s="27">
        <v>258</v>
      </c>
    </row>
    <row r="31" spans="1:2" x14ac:dyDescent="0.25">
      <c r="A31" s="29">
        <v>29</v>
      </c>
      <c r="B31" s="27">
        <v>37</v>
      </c>
    </row>
    <row r="32" spans="1:2" x14ac:dyDescent="0.25">
      <c r="A32" s="29">
        <v>30</v>
      </c>
      <c r="B32" s="27">
        <v>347</v>
      </c>
    </row>
    <row r="33" spans="1:2" x14ac:dyDescent="0.25">
      <c r="A33" s="29" t="s">
        <v>33</v>
      </c>
      <c r="B33" s="27">
        <v>5372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F84B-EB5E-4F8F-B22A-49B8DC8F8E8F}">
  <sheetPr>
    <tabColor theme="9" tint="-0.249977111117893"/>
  </sheetPr>
  <dimension ref="A1"/>
  <sheetViews>
    <sheetView workbookViewId="0"/>
  </sheetViews>
  <sheetFormatPr defaultRowHeight="15" x14ac:dyDescent="0.25"/>
  <cols>
    <col min="1" max="16384" width="9.140625" style="43"/>
  </cols>
  <sheetData/>
  <pageMargins left="0.7" right="0.7" top="0.75" bottom="0.75" header="0.3" footer="0.3"/>
  <drawing r:id="rId1"/>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pivot reference</vt:lpstr>
      <vt:lpstr>calculation</vt:lpstr>
      <vt:lpstr>dashboard</vt:lpstr>
      <vt:lpstr>pivot table</vt:lpstr>
      <vt:lpstr>conclusion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PRAVEEN KUMAR</dc:creator>
  <cp:lastModifiedBy>PRAVEEN KUMAR</cp:lastModifiedBy>
  <dcterms:created xsi:type="dcterms:W3CDTF">2022-03-04T17:05:43Z</dcterms:created>
  <dcterms:modified xsi:type="dcterms:W3CDTF">2022-03-05T16:19:37Z</dcterms:modified>
</cp:coreProperties>
</file>