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ahul\"/>
    </mc:Choice>
  </mc:AlternateContent>
  <xr:revisionPtr revIDLastSave="0" documentId="8_{A1C6C49F-DE48-4F5B-8751-B6607891069E}" xr6:coauthVersionLast="31" xr6:coauthVersionMax="31" xr10:uidLastSave="{00000000-0000-0000-0000-000000000000}"/>
  <bookViews>
    <workbookView xWindow="0" yWindow="0" windowWidth="20490" windowHeight="7545" xr2:uid="{E84056AB-F859-497F-A2DC-1D8BD460B2A4}"/>
  </bookViews>
  <sheets>
    <sheet name="Sheet1" sheetId="1" r:id="rId1"/>
    <sheet name="MF lumpsup working not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0" i="1" l="1"/>
  <c r="B9" i="1"/>
  <c r="B8" i="1" l="1"/>
  <c r="C6" i="2"/>
  <c r="C10" i="2" s="1"/>
  <c r="B10" i="2" l="1"/>
  <c r="D10" i="2" s="1"/>
  <c r="E10" i="2" s="1"/>
  <c r="F10" i="2" s="1"/>
</calcChain>
</file>

<file path=xl/sharedStrings.xml><?xml version="1.0" encoding="utf-8"?>
<sst xmlns="http://schemas.openxmlformats.org/spreadsheetml/2006/main" count="40" uniqueCount="35">
  <si>
    <t xml:space="preserve"> Input</t>
  </si>
  <si>
    <t>Interest</t>
  </si>
  <si>
    <t>Compounding Frequency</t>
  </si>
  <si>
    <t>Yearly</t>
  </si>
  <si>
    <t>Semi Annually</t>
  </si>
  <si>
    <t xml:space="preserve">Quaterly </t>
  </si>
  <si>
    <t>Monthly</t>
  </si>
  <si>
    <t>Workings</t>
  </si>
  <si>
    <t>A=P(1+r)^N</t>
  </si>
  <si>
    <t>P</t>
  </si>
  <si>
    <t>N</t>
  </si>
  <si>
    <t>(1+r)</t>
  </si>
  <si>
    <t>(1+r)^N</t>
  </si>
  <si>
    <t>P*(1+r)^N</t>
  </si>
  <si>
    <t>R/compunding Frequency</t>
  </si>
  <si>
    <t>Output</t>
  </si>
  <si>
    <t>Principal</t>
  </si>
  <si>
    <t>Rate/CF</t>
  </si>
  <si>
    <t>Compounding Frequency (CF)</t>
  </si>
  <si>
    <t>Interest Per annum ( R )</t>
  </si>
  <si>
    <t>Years (N)*CF</t>
  </si>
  <si>
    <t>At how many intervals in a year the interest is getting calculated  (See the highlighted table)</t>
  </si>
  <si>
    <t>Step 1 - Divide the rate per annum by the compund frequency (r/CF)</t>
  </si>
  <si>
    <t>Step 3- Add step 1 with 1 then take the power as step 2  (1+step1)^Step2</t>
  </si>
  <si>
    <t>Step 4 - Multipy Principal with Step 3</t>
  </si>
  <si>
    <t>Lump Sum in MF Amount (P)</t>
  </si>
  <si>
    <t>Lump Sum in MF Period (Years) (N)</t>
  </si>
  <si>
    <t xml:space="preserve">the number of years for which you want your Lump Sum in MF to be kept </t>
  </si>
  <si>
    <t>Step 2- Calculate the Lump Sum in MF year with the compound frequency (N*CF)</t>
  </si>
  <si>
    <t>( Refer sheet 2 - (Lump Sum in MF Worning notes) for calculation part)</t>
  </si>
  <si>
    <t>the initial amount for which you want to calculate the corpus</t>
  </si>
  <si>
    <t xml:space="preserve">The interest per annum </t>
  </si>
  <si>
    <t>Lump Sum in MF Fromula</t>
  </si>
  <si>
    <t>Lump Sum in MF Amount</t>
  </si>
  <si>
    <t>Lump Sum in MF Period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</si>
</sst>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3FF9-28E7-4289-A31E-D1D6F4BA45C1}">
  <dimension ref="A1:H16"/>
  <sheetViews>
    <sheetView tabSelected="1" workbookViewId="0">
      <selection activeCell="C8" sqref="C8"/>
    </sheetView>
  </sheetViews>
  <sheetFormatPr defaultRowHeight="15" x14ac:dyDescent="0.25"/>
  <cols>
    <col min="1" max="1" width="32.28515625" style="1" bestFit="1" customWidth="1"/>
    <col min="2" max="2" width="23.5703125" style="1" customWidth="1"/>
    <col min="3" max="3" width="84.5703125" style="1" bestFit="1" customWidth="1"/>
    <col min="4" max="5" width="9.140625" style="1"/>
    <col min="6" max="6" width="13.85546875" style="1" bestFit="1" customWidth="1"/>
    <col min="7" max="7" width="9.140625" style="1"/>
    <col min="8" max="8" width="13.85546875" style="1" bestFit="1" customWidth="1"/>
    <col min="9" max="16384" width="9.140625" style="1"/>
  </cols>
  <sheetData>
    <row r="1" spans="1:8" x14ac:dyDescent="0.25">
      <c r="A1" s="1" t="s">
        <v>0</v>
      </c>
    </row>
    <row r="2" spans="1:8" x14ac:dyDescent="0.25">
      <c r="A2" s="1" t="s">
        <v>25</v>
      </c>
      <c r="B2" s="1">
        <v>100000</v>
      </c>
      <c r="C2" s="1" t="s">
        <v>30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x14ac:dyDescent="0.25">
      <c r="A3" s="1" t="s">
        <v>26</v>
      </c>
      <c r="B3" s="1">
        <v>4</v>
      </c>
      <c r="C3" s="1" t="s">
        <v>27</v>
      </c>
      <c r="E3" s="3">
        <v>1</v>
      </c>
      <c r="F3" s="3">
        <v>2</v>
      </c>
      <c r="G3" s="3">
        <v>4</v>
      </c>
      <c r="H3" s="3">
        <v>12</v>
      </c>
    </row>
    <row r="4" spans="1:8" x14ac:dyDescent="0.25">
      <c r="A4" s="1" t="s">
        <v>19</v>
      </c>
      <c r="B4" s="2">
        <v>7.0000000000000007E-2</v>
      </c>
      <c r="C4" s="1" t="s">
        <v>31</v>
      </c>
    </row>
    <row r="5" spans="1:8" x14ac:dyDescent="0.25">
      <c r="A5" s="1" t="s">
        <v>18</v>
      </c>
      <c r="B5" s="1">
        <v>1</v>
      </c>
      <c r="C5" s="1" t="s">
        <v>21</v>
      </c>
    </row>
    <row r="7" spans="1:8" x14ac:dyDescent="0.25">
      <c r="A7" s="1" t="s">
        <v>7</v>
      </c>
    </row>
    <row r="8" spans="1:8" x14ac:dyDescent="0.25">
      <c r="A8" s="1" t="s">
        <v>16</v>
      </c>
      <c r="B8" s="1">
        <f>B2</f>
        <v>100000</v>
      </c>
    </row>
    <row r="9" spans="1:8" x14ac:dyDescent="0.25">
      <c r="A9" s="1" t="s">
        <v>17</v>
      </c>
      <c r="B9" s="1">
        <f>B4/B5</f>
        <v>7.0000000000000007E-2</v>
      </c>
    </row>
    <row r="10" spans="1:8" x14ac:dyDescent="0.25">
      <c r="A10" s="1" t="s">
        <v>20</v>
      </c>
      <c r="B10" s="1">
        <f>B3*B5</f>
        <v>4</v>
      </c>
    </row>
    <row r="12" spans="1:8" x14ac:dyDescent="0.25">
      <c r="A12" s="1" t="s">
        <v>15</v>
      </c>
      <c r="B12" s="4">
        <f>'MF lumpsup working notes'!F10</f>
        <v>131079.601</v>
      </c>
      <c r="C12" s="1" t="s">
        <v>22</v>
      </c>
    </row>
    <row r="13" spans="1:8" x14ac:dyDescent="0.25">
      <c r="C13" s="1" t="s">
        <v>28</v>
      </c>
    </row>
    <row r="14" spans="1:8" x14ac:dyDescent="0.25">
      <c r="C14" s="1" t="s">
        <v>23</v>
      </c>
    </row>
    <row r="15" spans="1:8" x14ac:dyDescent="0.25">
      <c r="C15" s="1" t="s">
        <v>24</v>
      </c>
    </row>
    <row r="16" spans="1:8" ht="15.75" x14ac:dyDescent="0.25">
      <c r="C16" s="5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C303-B671-4EAF-863E-EA7B84BEA760}">
  <dimension ref="A1:L10"/>
  <sheetViews>
    <sheetView workbookViewId="0">
      <selection activeCell="D3" sqref="D3"/>
    </sheetView>
  </sheetViews>
  <sheetFormatPr defaultRowHeight="15" x14ac:dyDescent="0.25"/>
  <cols>
    <col min="1" max="1" width="28.85546875" style="1" bestFit="1" customWidth="1"/>
    <col min="2" max="2" width="24.140625" style="1" bestFit="1" customWidth="1"/>
    <col min="3" max="5" width="9.140625" style="1"/>
    <col min="6" max="6" width="11.5703125" style="1" bestFit="1" customWidth="1"/>
    <col min="7" max="9" width="9.140625" style="1"/>
    <col min="10" max="10" width="13.85546875" style="1" bestFit="1" customWidth="1"/>
    <col min="11" max="16384" width="9.140625" style="1"/>
  </cols>
  <sheetData>
    <row r="1" spans="1:12" x14ac:dyDescent="0.25">
      <c r="A1" s="1" t="s">
        <v>32</v>
      </c>
      <c r="B1" s="1" t="s">
        <v>8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25">
      <c r="I2" s="1">
        <v>1</v>
      </c>
      <c r="J2" s="1">
        <v>2</v>
      </c>
      <c r="K2" s="1">
        <v>4</v>
      </c>
      <c r="L2" s="1">
        <v>12</v>
      </c>
    </row>
    <row r="3" spans="1:12" x14ac:dyDescent="0.25">
      <c r="A3" s="1" t="s">
        <v>33</v>
      </c>
      <c r="B3" s="1">
        <v>100000</v>
      </c>
    </row>
    <row r="4" spans="1:12" x14ac:dyDescent="0.25">
      <c r="A4" s="1" t="s">
        <v>34</v>
      </c>
      <c r="B4" s="1">
        <v>4</v>
      </c>
    </row>
    <row r="5" spans="1:12" x14ac:dyDescent="0.25">
      <c r="A5" s="1" t="s">
        <v>1</v>
      </c>
      <c r="B5" s="6">
        <v>7.0000000000000007E-2</v>
      </c>
    </row>
    <row r="6" spans="1:12" x14ac:dyDescent="0.25">
      <c r="A6" s="1" t="s">
        <v>2</v>
      </c>
      <c r="B6" s="1" t="s">
        <v>3</v>
      </c>
      <c r="C6" s="1">
        <f>HLOOKUP(B6,I:L,2,FALSE)</f>
        <v>1</v>
      </c>
    </row>
    <row r="9" spans="1:12" x14ac:dyDescent="0.25">
      <c r="A9" s="1" t="s">
        <v>9</v>
      </c>
      <c r="B9" s="1" t="s">
        <v>14</v>
      </c>
      <c r="C9" s="1" t="s">
        <v>10</v>
      </c>
      <c r="D9" s="1" t="s">
        <v>11</v>
      </c>
      <c r="E9" s="1" t="s">
        <v>12</v>
      </c>
      <c r="F9" s="1" t="s">
        <v>13</v>
      </c>
    </row>
    <row r="10" spans="1:12" x14ac:dyDescent="0.25">
      <c r="A10" s="1">
        <v>100000</v>
      </c>
      <c r="B10" s="7">
        <f>B5/C6</f>
        <v>7.0000000000000007E-2</v>
      </c>
      <c r="C10" s="1">
        <f>B4*C6</f>
        <v>4</v>
      </c>
      <c r="D10" s="7">
        <f>1+B10</f>
        <v>1.07</v>
      </c>
      <c r="E10" s="7">
        <f>D10^C10</f>
        <v>1.31079601</v>
      </c>
      <c r="F10" s="8">
        <f>A10*E10</f>
        <v>131079.601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MF lumpsup working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2018-09-30T07:11:20Z</dcterms:created>
  <dcterms:modified xsi:type="dcterms:W3CDTF">2018-09-30T10:16:00Z</dcterms:modified>
</cp:coreProperties>
</file>