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y Machine" sheetId="1" r:id="rId3"/>
    <sheet state="visible" name="By $Day" sheetId="2" r:id="rId4"/>
    <sheet state="visible" name="By XPDay" sheetId="3" r:id="rId5"/>
    <sheet state="visible" name="Opportunity Cost" sheetId="4" r:id="rId6"/>
    <sheet state="visible" name="Demand" sheetId="5" r:id="rId7"/>
  </sheets>
  <definedNames>
    <definedName hidden="1" localSheetId="1" name="_xlnm._FilterDatabase">'By $Day'!$A$2:$J$62</definedName>
    <definedName hidden="1" localSheetId="2" name="_xlnm._FilterDatabase">'By XPDay'!$A$2:$J$62</definedName>
  </definedNames>
  <calcPr/>
</workbook>
</file>

<file path=xl/sharedStrings.xml><?xml version="1.0" encoding="utf-8"?>
<sst xmlns="http://schemas.openxmlformats.org/spreadsheetml/2006/main" count="652" uniqueCount="165">
  <si>
    <t>Hay Day Item Price and XP Analysis</t>
  </si>
  <si>
    <t>Crops</t>
  </si>
  <si>
    <t>Price (1 unit)</t>
  </si>
  <si>
    <t>Time (Min)</t>
  </si>
  <si>
    <t>XP</t>
  </si>
  <si>
    <t>$/Min</t>
  </si>
  <si>
    <t>$/Hour</t>
  </si>
  <si>
    <t>$/Day</t>
  </si>
  <si>
    <t>XP/Min</t>
  </si>
  <si>
    <t>XP/Hour</t>
  </si>
  <si>
    <t>XP/Day</t>
  </si>
  <si>
    <t>Wheat</t>
  </si>
  <si>
    <t>Corn</t>
  </si>
  <si>
    <t>Carrot</t>
  </si>
  <si>
    <t>Soybean</t>
  </si>
  <si>
    <t>Sugarcane</t>
  </si>
  <si>
    <t>Indigo</t>
  </si>
  <si>
    <t>Pumpkin</t>
  </si>
  <si>
    <t>Chili Pepper</t>
  </si>
  <si>
    <t>Tomato</t>
  </si>
  <si>
    <t>Strawberries</t>
  </si>
  <si>
    <t>Potatoes</t>
  </si>
  <si>
    <t>Cotton</t>
  </si>
  <si>
    <t>Trees &amp; Bushes</t>
  </si>
  <si>
    <t>Apple</t>
  </si>
  <si>
    <t>Blackberries</t>
  </si>
  <si>
    <t>Cherries</t>
  </si>
  <si>
    <t>Raspberries</t>
  </si>
  <si>
    <t>Cacaos</t>
  </si>
  <si>
    <t>Animal Products</t>
  </si>
  <si>
    <t>Bacon</t>
  </si>
  <si>
    <t>Milk</t>
  </si>
  <si>
    <t>Egg</t>
  </si>
  <si>
    <t>Wool</t>
  </si>
  <si>
    <t>Goat Milk</t>
  </si>
  <si>
    <t>Feed Mill</t>
  </si>
  <si>
    <t>Chicken Feed</t>
  </si>
  <si>
    <t>Cow Feed</t>
  </si>
  <si>
    <t>Pig Feed</t>
  </si>
  <si>
    <t>Sheep Feed</t>
  </si>
  <si>
    <t>Goat Feed</t>
  </si>
  <si>
    <t>Bakery</t>
  </si>
  <si>
    <t>Bread</t>
  </si>
  <si>
    <t>Cookies</t>
  </si>
  <si>
    <t>Corn Bread</t>
  </si>
  <si>
    <t>Raspberry Muffin</t>
  </si>
  <si>
    <t>Blackberry Muffin</t>
  </si>
  <si>
    <t>Pizza</t>
  </si>
  <si>
    <t>Spicy Pizza</t>
  </si>
  <si>
    <t>Potato Bread</t>
  </si>
  <si>
    <t>Dairy</t>
  </si>
  <si>
    <t>Cream</t>
  </si>
  <si>
    <t>Butter</t>
  </si>
  <si>
    <t>Cheese</t>
  </si>
  <si>
    <t>Goat Cheese</t>
  </si>
  <si>
    <t>Sugar Mill</t>
  </si>
  <si>
    <t>Brown Sugar</t>
  </si>
  <si>
    <t>White Sugar</t>
  </si>
  <si>
    <t>Syrup</t>
  </si>
  <si>
    <t>Popcorn Pot</t>
  </si>
  <si>
    <t>Popcorn</t>
  </si>
  <si>
    <t>Buttered Popcorn</t>
  </si>
  <si>
    <t>Chili Popcorn</t>
  </si>
  <si>
    <t>BBQ Grill</t>
  </si>
  <si>
    <t>Pancake</t>
  </si>
  <si>
    <t>Bacon &amp; Eggs</t>
  </si>
  <si>
    <t>Hamburger</t>
  </si>
  <si>
    <t>Roasted Tomatoes</t>
  </si>
  <si>
    <t>Baked Potato</t>
  </si>
  <si>
    <t>Fish Burger</t>
  </si>
  <si>
    <t>Pie Oven</t>
  </si>
  <si>
    <t>Carrot Pie</t>
  </si>
  <si>
    <t>Pumpkin Pie</t>
  </si>
  <si>
    <t>Bacon Pie</t>
  </si>
  <si>
    <t>Apple Pie</t>
  </si>
  <si>
    <t>Feta Pie</t>
  </si>
  <si>
    <t>Caserole</t>
  </si>
  <si>
    <t>Loom</t>
  </si>
  <si>
    <t>Sweater</t>
  </si>
  <si>
    <t>Blue Wooly Hat</t>
  </si>
  <si>
    <t>Blue Sweater</t>
  </si>
  <si>
    <t>Cotton Fabric</t>
  </si>
  <si>
    <t>Cake Oven</t>
  </si>
  <si>
    <t>Carrot Cake</t>
  </si>
  <si>
    <t>Cream Cake</t>
  </si>
  <si>
    <t>Red Berry Cake</t>
  </si>
  <si>
    <t>Cheesecake</t>
  </si>
  <si>
    <t>Strawberry Cake</t>
  </si>
  <si>
    <t>Chocolate Cake</t>
  </si>
  <si>
    <t>Juice Press</t>
  </si>
  <si>
    <t>Carrot Juice</t>
  </si>
  <si>
    <t>Apple Juice</t>
  </si>
  <si>
    <t>Cherry Juice</t>
  </si>
  <si>
    <t>Tomato Juice</t>
  </si>
  <si>
    <t>Berry Juice</t>
  </si>
  <si>
    <t>Ice Cream Maker</t>
  </si>
  <si>
    <t>Vanilla Ice Cream</t>
  </si>
  <si>
    <t>Cherry Popsicle</t>
  </si>
  <si>
    <t>Strawberry Ice Cream</t>
  </si>
  <si>
    <t>Chocolate Ice Cream</t>
  </si>
  <si>
    <t>Jam Maker</t>
  </si>
  <si>
    <t>Apple Jam</t>
  </si>
  <si>
    <t>Raspberry Jam</t>
  </si>
  <si>
    <t>Blackberry Jam</t>
  </si>
  <si>
    <t>Cherry Jam</t>
  </si>
  <si>
    <t>Sewing Machine</t>
  </si>
  <si>
    <t>Cotton Shirt</t>
  </si>
  <si>
    <t>Wooly Chaps</t>
  </si>
  <si>
    <t>Violet Chaps</t>
  </si>
  <si>
    <t>Jeweler</t>
  </si>
  <si>
    <t>Bracelet</t>
  </si>
  <si>
    <t>Necklace</t>
  </si>
  <si>
    <t>Diamond Ring</t>
  </si>
  <si>
    <t>Coffee Kiosk</t>
  </si>
  <si>
    <t>Espresso</t>
  </si>
  <si>
    <t>Café Latte</t>
  </si>
  <si>
    <t>Café Mocha</t>
  </si>
  <si>
    <t>Raspberry Mocha</t>
  </si>
  <si>
    <t>Hot Chocolate</t>
  </si>
  <si>
    <t>Smelter</t>
  </si>
  <si>
    <t>Silver Bar</t>
  </si>
  <si>
    <t>Gold Bar</t>
  </si>
  <si>
    <t>Platinum Bar</t>
  </si>
  <si>
    <t>Refine Coal</t>
  </si>
  <si>
    <t>Iron Bar</t>
  </si>
  <si>
    <t>Mine</t>
  </si>
  <si>
    <t>Iron Ore</t>
  </si>
  <si>
    <t>-</t>
  </si>
  <si>
    <t>Silver</t>
  </si>
  <si>
    <t>Gold</t>
  </si>
  <si>
    <t>Platinum</t>
  </si>
  <si>
    <t>Coal</t>
  </si>
  <si>
    <t>Rarities</t>
  </si>
  <si>
    <t>Nail</t>
  </si>
  <si>
    <t>Screw</t>
  </si>
  <si>
    <t>Bolt</t>
  </si>
  <si>
    <t>Wood Panel</t>
  </si>
  <si>
    <t>Plank</t>
  </si>
  <si>
    <t>Duct Tape</t>
  </si>
  <si>
    <t>Saw</t>
  </si>
  <si>
    <t>TNT Barrel</t>
  </si>
  <si>
    <t>Dynamite</t>
  </si>
  <si>
    <t>Marker Stake</t>
  </si>
  <si>
    <t>Mallet</t>
  </si>
  <si>
    <t>Tar Bucket</t>
  </si>
  <si>
    <t>Map Piece</t>
  </si>
  <si>
    <t>Paint Bucket</t>
  </si>
  <si>
    <t>Brick</t>
  </si>
  <si>
    <t>Blue Woolly Hat</t>
  </si>
  <si>
    <t>Item</t>
  </si>
  <si>
    <t>Ingredient Store Price</t>
  </si>
  <si>
    <t>Max Store Price</t>
  </si>
  <si>
    <t>Profit</t>
  </si>
  <si>
    <t>Cornbread</t>
  </si>
  <si>
    <t>Cookie</t>
  </si>
  <si>
    <t>Demand Ranking</t>
  </si>
  <si>
    <t>Tier 1</t>
  </si>
  <si>
    <t>Very Extreme Demand</t>
  </si>
  <si>
    <t>Land Deed</t>
  </si>
  <si>
    <t>Tier 2</t>
  </si>
  <si>
    <t>Extreme Demand</t>
  </si>
  <si>
    <t>Tier 3</t>
  </si>
  <si>
    <t>High Demand</t>
  </si>
  <si>
    <t>Shovel</t>
  </si>
  <si>
    <t>TNT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</si>
</sst>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3">
    <font>
      <sz val="10.0"/>
      <color rgb="FF000000"/>
      <name val="Arial"/>
    </font>
    <font>
      <b/>
      <sz val="24.0"/>
      <color rgb="FFFFFFFF"/>
      <name val="Calibri"/>
    </font>
    <font>
      <b/>
      <sz val="16.0"/>
      <color rgb="FFFFFFFF"/>
      <name val="Calibri"/>
    </font>
    <font>
      <sz val="16.0"/>
      <color rgb="FFFFFFFF"/>
      <name val="Calibri"/>
    </font>
    <font>
      <sz val="16.0"/>
      <color rgb="FF000000"/>
      <name val="Calibri"/>
    </font>
    <font>
      <sz val="16.0"/>
      <name val="Calibri"/>
    </font>
    <font>
      <b/>
      <sz val="16.0"/>
      <color rgb="FF000000"/>
      <name val="Calibri"/>
    </font>
    <font>
      <sz val="26.0"/>
      <color rgb="FF000000"/>
      <name val="Calibri"/>
    </font>
    <font>
      <sz val="12.0"/>
      <color rgb="FF000000"/>
      <name val="Calibri"/>
    </font>
    <font>
      <b/>
      <sz val="10.0"/>
    </font>
    <font/>
    <font>
      <b/>
      <sz val="10.0"/>
      <color rgb="FF000000"/>
    </font>
    <font>
      <b/>
      <sz val="14.0"/>
    </font>
  </fonts>
  <fills count="2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783F04"/>
        <bgColor rgb="FF783F04"/>
      </patternFill>
    </fill>
    <fill>
      <patternFill patternType="solid">
        <fgColor rgb="FFFFFFFF"/>
        <bgColor rgb="FFFFFFFF"/>
      </patternFill>
    </fill>
    <fill>
      <patternFill patternType="solid">
        <fgColor rgb="FF7F6000"/>
        <bgColor rgb="FF7F6000"/>
      </patternFill>
    </fill>
    <fill>
      <patternFill patternType="solid">
        <fgColor rgb="FFBF9000"/>
        <bgColor rgb="FFBF9000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0C343D"/>
        <bgColor rgb="FF0C343D"/>
      </patternFill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3" fontId="2" numFmtId="0" xfId="0" applyAlignment="1" applyFill="1" applyFont="1">
      <alignment/>
    </xf>
    <xf borderId="0" fillId="3" fontId="3" numFmtId="0" xfId="0" applyAlignment="1" applyFont="1">
      <alignment horizontal="center"/>
    </xf>
    <xf borderId="0" fillId="3" fontId="3" numFmtId="1" xfId="0" applyAlignment="1" applyFont="1" applyNumberFormat="1">
      <alignment horizontal="center"/>
    </xf>
    <xf borderId="0" fillId="3" fontId="3" numFmtId="164" xfId="0" applyAlignment="1" applyFont="1" applyNumberFormat="1">
      <alignment horizontal="center"/>
    </xf>
    <xf borderId="0" fillId="4" fontId="4" numFmtId="0" xfId="0" applyAlignment="1" applyFill="1" applyFont="1">
      <alignment/>
    </xf>
    <xf borderId="0" fillId="4" fontId="4" numFmtId="0" xfId="0" applyAlignment="1" applyFont="1">
      <alignment horizontal="center"/>
    </xf>
    <xf borderId="0" fillId="4" fontId="4" numFmtId="165" xfId="0" applyAlignment="1" applyFont="1" applyNumberFormat="1">
      <alignment horizontal="center"/>
    </xf>
    <xf borderId="0" fillId="4" fontId="4" numFmtId="1" xfId="0" applyAlignment="1" applyFont="1" applyNumberFormat="1">
      <alignment horizontal="center"/>
    </xf>
    <xf borderId="0" fillId="4" fontId="4" numFmtId="164" xfId="0" applyAlignment="1" applyFont="1" applyNumberFormat="1">
      <alignment horizontal="center"/>
    </xf>
    <xf borderId="0" fillId="0" fontId="5" numFmtId="0" xfId="0" applyAlignment="1" applyFont="1">
      <alignment/>
    </xf>
    <xf borderId="0" fillId="0" fontId="5" numFmtId="0" xfId="0" applyAlignment="1" applyFont="1">
      <alignment horizontal="center"/>
    </xf>
    <xf borderId="0" fillId="5" fontId="2" numFmtId="0" xfId="0" applyAlignment="1" applyFill="1" applyFont="1">
      <alignment/>
    </xf>
    <xf borderId="0" fillId="5" fontId="3" numFmtId="0" xfId="0" applyAlignment="1" applyFont="1">
      <alignment horizontal="center"/>
    </xf>
    <xf borderId="0" fillId="5" fontId="3" numFmtId="1" xfId="0" applyAlignment="1" applyFont="1" applyNumberFormat="1">
      <alignment horizontal="center"/>
    </xf>
    <xf borderId="0" fillId="5" fontId="3" numFmtId="164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0" fillId="6" fontId="2" numFmtId="0" xfId="0" applyAlignment="1" applyFill="1" applyFont="1">
      <alignment/>
    </xf>
    <xf borderId="0" fillId="6" fontId="3" numFmtId="0" xfId="0" applyAlignment="1" applyFont="1">
      <alignment horizontal="center"/>
    </xf>
    <xf borderId="0" fillId="6" fontId="3" numFmtId="1" xfId="0" applyAlignment="1" applyFont="1" applyNumberFormat="1">
      <alignment horizontal="center"/>
    </xf>
    <xf borderId="0" fillId="6" fontId="3" numFmtId="164" xfId="0" applyAlignment="1" applyFont="1" applyNumberFormat="1">
      <alignment horizontal="center"/>
    </xf>
    <xf borderId="0" fillId="7" fontId="6" numFmtId="0" xfId="0" applyAlignment="1" applyFill="1" applyFont="1">
      <alignment/>
    </xf>
    <xf borderId="0" fillId="7" fontId="4" numFmtId="0" xfId="0" applyAlignment="1" applyFont="1">
      <alignment horizontal="center"/>
    </xf>
    <xf borderId="0" fillId="7" fontId="4" numFmtId="1" xfId="0" applyAlignment="1" applyFont="1" applyNumberFormat="1">
      <alignment horizontal="center"/>
    </xf>
    <xf borderId="0" fillId="7" fontId="4" numFmtId="164" xfId="0" applyAlignment="1" applyFont="1" applyNumberFormat="1">
      <alignment horizontal="center"/>
    </xf>
    <xf borderId="0" fillId="8" fontId="6" numFmtId="0" xfId="0" applyAlignment="1" applyFill="1" applyFont="1">
      <alignment/>
    </xf>
    <xf borderId="0" fillId="8" fontId="4" numFmtId="0" xfId="0" applyAlignment="1" applyFont="1">
      <alignment horizontal="center"/>
    </xf>
    <xf borderId="0" fillId="8" fontId="4" numFmtId="1" xfId="0" applyAlignment="1" applyFont="1" applyNumberFormat="1">
      <alignment horizontal="center"/>
    </xf>
    <xf borderId="0" fillId="8" fontId="4" numFmtId="164" xfId="0" applyAlignment="1" applyFont="1" applyNumberForma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9" fontId="6" numFmtId="0" xfId="0" applyAlignment="1" applyFill="1" applyFont="1">
      <alignment/>
    </xf>
    <xf borderId="0" fillId="9" fontId="4" numFmtId="0" xfId="0" applyAlignment="1" applyFont="1">
      <alignment horizontal="center"/>
    </xf>
    <xf borderId="0" fillId="9" fontId="4" numFmtId="1" xfId="0" applyAlignment="1" applyFont="1" applyNumberFormat="1">
      <alignment horizontal="center"/>
    </xf>
    <xf borderId="0" fillId="9" fontId="4" numFmtId="164" xfId="0" applyAlignment="1" applyFont="1" applyNumberFormat="1">
      <alignment horizontal="center"/>
    </xf>
    <xf borderId="0" fillId="10" fontId="6" numFmtId="0" xfId="0" applyAlignment="1" applyFill="1" applyFont="1">
      <alignment/>
    </xf>
    <xf borderId="0" fillId="10" fontId="4" numFmtId="0" xfId="0" applyAlignment="1" applyFont="1">
      <alignment horizontal="center"/>
    </xf>
    <xf borderId="0" fillId="10" fontId="4" numFmtId="1" xfId="0" applyAlignment="1" applyFont="1" applyNumberFormat="1">
      <alignment horizontal="center"/>
    </xf>
    <xf borderId="0" fillId="10" fontId="4" numFmtId="164" xfId="0" applyAlignment="1" applyFont="1" applyNumberFormat="1">
      <alignment horizontal="center"/>
    </xf>
    <xf borderId="0" fillId="11" fontId="6" numFmtId="0" xfId="0" applyAlignment="1" applyFill="1" applyFont="1">
      <alignment/>
    </xf>
    <xf borderId="0" fillId="11" fontId="4" numFmtId="0" xfId="0" applyAlignment="1" applyFont="1">
      <alignment horizontal="center"/>
    </xf>
    <xf borderId="0" fillId="11" fontId="4" numFmtId="1" xfId="0" applyAlignment="1" applyFont="1" applyNumberFormat="1">
      <alignment horizontal="center"/>
    </xf>
    <xf borderId="0" fillId="11" fontId="4" numFmtId="164" xfId="0" applyAlignment="1" applyFont="1" applyNumberFormat="1">
      <alignment horizontal="center"/>
    </xf>
    <xf borderId="0" fillId="12" fontId="6" numFmtId="0" xfId="0" applyAlignment="1" applyFill="1" applyFont="1">
      <alignment/>
    </xf>
    <xf borderId="0" fillId="12" fontId="4" numFmtId="0" xfId="0" applyAlignment="1" applyFont="1">
      <alignment horizontal="center"/>
    </xf>
    <xf borderId="0" fillId="12" fontId="4" numFmtId="1" xfId="0" applyAlignment="1" applyFont="1" applyNumberFormat="1">
      <alignment horizontal="center"/>
    </xf>
    <xf borderId="0" fillId="12" fontId="4" numFmtId="164" xfId="0" applyAlignment="1" applyFont="1" applyNumberFormat="1">
      <alignment horizontal="center"/>
    </xf>
    <xf borderId="0" fillId="13" fontId="6" numFmtId="0" xfId="0" applyAlignment="1" applyFill="1" applyFont="1">
      <alignment/>
    </xf>
    <xf borderId="0" fillId="13" fontId="4" numFmtId="0" xfId="0" applyAlignment="1" applyFont="1">
      <alignment horizontal="center"/>
    </xf>
    <xf borderId="0" fillId="13" fontId="4" numFmtId="1" xfId="0" applyAlignment="1" applyFont="1" applyNumberFormat="1">
      <alignment horizontal="center"/>
    </xf>
    <xf borderId="0" fillId="13" fontId="4" numFmtId="164" xfId="0" applyAlignment="1" applyFont="1" applyNumberFormat="1">
      <alignment horizontal="center"/>
    </xf>
    <xf borderId="0" fillId="14" fontId="2" numFmtId="0" xfId="0" applyAlignment="1" applyFill="1" applyFont="1">
      <alignment/>
    </xf>
    <xf borderId="0" fillId="14" fontId="3" numFmtId="0" xfId="0" applyAlignment="1" applyFont="1">
      <alignment horizontal="center"/>
    </xf>
    <xf borderId="0" fillId="14" fontId="3" numFmtId="1" xfId="0" applyAlignment="1" applyFont="1" applyNumberFormat="1">
      <alignment horizontal="center"/>
    </xf>
    <xf borderId="0" fillId="14" fontId="3" numFmtId="164" xfId="0" applyAlignment="1" applyFont="1" applyNumberFormat="1">
      <alignment horizontal="center"/>
    </xf>
    <xf borderId="0" fillId="15" fontId="2" numFmtId="0" xfId="0" applyAlignment="1" applyFill="1" applyFont="1">
      <alignment/>
    </xf>
    <xf borderId="0" fillId="15" fontId="3" numFmtId="0" xfId="0" applyAlignment="1" applyFont="1">
      <alignment horizontal="center"/>
    </xf>
    <xf borderId="0" fillId="15" fontId="3" numFmtId="1" xfId="0" applyAlignment="1" applyFont="1" applyNumberFormat="1">
      <alignment horizontal="center"/>
    </xf>
    <xf borderId="0" fillId="15" fontId="3" numFmtId="164" xfId="0" applyAlignment="1" applyFont="1" applyNumberFormat="1">
      <alignment horizontal="center"/>
    </xf>
    <xf borderId="0" fillId="16" fontId="2" numFmtId="0" xfId="0" applyAlignment="1" applyFill="1" applyFont="1">
      <alignment/>
    </xf>
    <xf borderId="0" fillId="16" fontId="3" numFmtId="0" xfId="0" applyAlignment="1" applyFont="1">
      <alignment horizontal="center"/>
    </xf>
    <xf borderId="0" fillId="16" fontId="3" numFmtId="1" xfId="0" applyAlignment="1" applyFont="1" applyNumberFormat="1">
      <alignment horizontal="center"/>
    </xf>
    <xf borderId="0" fillId="16" fontId="3" numFmtId="164" xfId="0" applyAlignment="1" applyFont="1" applyNumberFormat="1">
      <alignment horizontal="center"/>
    </xf>
    <xf borderId="0" fillId="17" fontId="2" numFmtId="0" xfId="0" applyAlignment="1" applyFill="1" applyFont="1">
      <alignment/>
    </xf>
    <xf borderId="0" fillId="17" fontId="3" numFmtId="0" xfId="0" applyAlignment="1" applyFont="1">
      <alignment horizontal="center"/>
    </xf>
    <xf borderId="0" fillId="17" fontId="3" numFmtId="1" xfId="0" applyAlignment="1" applyFont="1" applyNumberFormat="1">
      <alignment horizontal="center"/>
    </xf>
    <xf borderId="0" fillId="17" fontId="3" numFmtId="164" xfId="0" applyAlignment="1" applyFont="1" applyNumberFormat="1">
      <alignment horizontal="center"/>
    </xf>
    <xf borderId="0" fillId="4" fontId="4" numFmtId="0" xfId="0" applyAlignment="1" applyFont="1">
      <alignment horizontal="center"/>
    </xf>
    <xf borderId="0" fillId="18" fontId="2" numFmtId="0" xfId="0" applyAlignment="1" applyFill="1" applyFont="1">
      <alignment/>
    </xf>
    <xf borderId="0" fillId="18" fontId="3" numFmtId="0" xfId="0" applyAlignment="1" applyFont="1">
      <alignment horizontal="center"/>
    </xf>
    <xf borderId="0" fillId="18" fontId="3" numFmtId="1" xfId="0" applyAlignment="1" applyFont="1" applyNumberFormat="1">
      <alignment horizontal="center"/>
    </xf>
    <xf borderId="0" fillId="18" fontId="3" numFmtId="164" xfId="0" applyAlignment="1" applyFont="1" applyNumberFormat="1">
      <alignment horizontal="center"/>
    </xf>
    <xf borderId="0" fillId="4" fontId="4" numFmtId="0" xfId="0" applyAlignment="1" applyFont="1">
      <alignment horizontal="center"/>
    </xf>
    <xf borderId="0" fillId="8" fontId="4" numFmtId="0" xfId="0" applyAlignment="1" applyFont="1">
      <alignment/>
    </xf>
    <xf borderId="0" fillId="0" fontId="5" numFmtId="1" xfId="0" applyAlignment="1" applyFont="1" applyNumberFormat="1">
      <alignment horizontal="center"/>
    </xf>
    <xf borderId="0" fillId="19" fontId="2" numFmtId="0" xfId="0" applyAlignment="1" applyFill="1" applyFont="1">
      <alignment/>
    </xf>
    <xf borderId="0" fillId="19" fontId="3" numFmtId="0" xfId="0" applyAlignment="1" applyFont="1">
      <alignment horizontal="center"/>
    </xf>
    <xf borderId="0" fillId="19" fontId="3" numFmtId="1" xfId="0" applyAlignment="1" applyFont="1" applyNumberFormat="1">
      <alignment horizontal="center"/>
    </xf>
    <xf borderId="0" fillId="19" fontId="3" numFmtId="164" xfId="0" applyAlignment="1" applyFont="1" applyNumberFormat="1">
      <alignment horizontal="center"/>
    </xf>
    <xf borderId="0" fillId="20" fontId="2" numFmtId="0" xfId="0" applyAlignment="1" applyFill="1" applyFont="1">
      <alignment/>
    </xf>
    <xf borderId="0" fillId="20" fontId="3" numFmtId="0" xfId="0" applyAlignment="1" applyFont="1">
      <alignment horizontal="center"/>
    </xf>
    <xf borderId="0" fillId="20" fontId="3" numFmtId="1" xfId="0" applyAlignment="1" applyFont="1" applyNumberFormat="1">
      <alignment horizontal="center"/>
    </xf>
    <xf borderId="0" fillId="20" fontId="3" numFmtId="164" xfId="0" applyAlignment="1" applyFont="1" applyNumberFormat="1">
      <alignment horizontal="center"/>
    </xf>
    <xf borderId="0" fillId="21" fontId="6" numFmtId="0" xfId="0" applyAlignment="1" applyFill="1" applyFont="1">
      <alignment/>
    </xf>
    <xf borderId="0" fillId="21" fontId="4" numFmtId="0" xfId="0" applyAlignment="1" applyFont="1">
      <alignment horizontal="center"/>
    </xf>
    <xf borderId="0" fillId="21" fontId="4" numFmtId="1" xfId="0" applyAlignment="1" applyFont="1" applyNumberFormat="1">
      <alignment horizontal="center"/>
    </xf>
    <xf borderId="0" fillId="21" fontId="4" numFmtId="164" xfId="0" applyAlignment="1" applyFont="1" applyNumberFormat="1">
      <alignment horizontal="center"/>
    </xf>
    <xf borderId="0" fillId="22" fontId="6" numFmtId="0" xfId="0" applyAlignment="1" applyFill="1" applyFont="1">
      <alignment/>
    </xf>
    <xf borderId="0" fillId="22" fontId="6" numFmtId="0" xfId="0" applyAlignment="1" applyFont="1">
      <alignment horizontal="center"/>
    </xf>
    <xf borderId="0" fillId="22" fontId="6" numFmtId="1" xfId="0" applyAlignment="1" applyFont="1" applyNumberFormat="1">
      <alignment horizontal="center"/>
    </xf>
    <xf borderId="0" fillId="22" fontId="6" numFmtId="164" xfId="0" applyAlignment="1" applyFont="1" applyNumberFormat="1">
      <alignment horizontal="center"/>
    </xf>
    <xf borderId="0" fillId="4" fontId="4" numFmtId="165" xfId="0" applyAlignment="1" applyFont="1" applyNumberFormat="1">
      <alignment horizontal="center"/>
    </xf>
    <xf borderId="0" fillId="23" fontId="6" numFmtId="0" xfId="0" applyAlignment="1" applyFill="1" applyFont="1">
      <alignment/>
    </xf>
    <xf borderId="0" fillId="23" fontId="6" numFmtId="0" xfId="0" applyAlignment="1" applyFont="1">
      <alignment horizontal="center"/>
    </xf>
    <xf borderId="0" fillId="23" fontId="6" numFmtId="1" xfId="0" applyAlignment="1" applyFont="1" applyNumberFormat="1">
      <alignment horizontal="center"/>
    </xf>
    <xf borderId="0" fillId="23" fontId="6" numFmtId="164" xfId="0" applyAlignment="1" applyFont="1" applyNumberFormat="1">
      <alignment horizontal="center"/>
    </xf>
    <xf borderId="0" fillId="24" fontId="7" numFmtId="0" xfId="0" applyAlignment="1" applyFill="1" applyFont="1">
      <alignment horizontal="center"/>
    </xf>
    <xf borderId="0" fillId="0" fontId="6" numFmtId="0" xfId="0" applyAlignment="1" applyFont="1">
      <alignment/>
    </xf>
    <xf borderId="0" fillId="0" fontId="4" numFmtId="1" xfId="0" applyAlignment="1" applyFont="1" applyNumberFormat="1">
      <alignment horizontal="center"/>
    </xf>
    <xf borderId="0" fillId="25" fontId="4" numFmtId="1" xfId="0" applyAlignment="1" applyFill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25" fontId="4" numFmtId="1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8" numFmtId="0" xfId="0" applyAlignment="1" applyFont="1">
      <alignment horizontal="center"/>
    </xf>
    <xf borderId="0" fillId="4" fontId="4" numFmtId="0" xfId="0" applyAlignment="1" applyFont="1">
      <alignment/>
    </xf>
    <xf borderId="0" fillId="25" fontId="8" numFmtId="0" xfId="0" applyAlignment="1" applyFont="1">
      <alignment horizontal="center"/>
    </xf>
    <xf borderId="0" fillId="0" fontId="8" numFmtId="0" xfId="0" applyAlignment="1" applyFont="1">
      <alignment/>
    </xf>
    <xf borderId="0" fillId="0" fontId="4" numFmtId="165" xfId="0" applyAlignment="1" applyFont="1" applyNumberFormat="1">
      <alignment/>
    </xf>
    <xf borderId="0" fillId="0" fontId="9" numFmtId="0" xfId="0" applyAlignment="1" applyFont="1">
      <alignment vertical="center" wrapText="1"/>
    </xf>
    <xf borderId="0" fillId="25" fontId="10" numFmtId="0" xfId="0" applyAlignment="1" applyFont="1">
      <alignment vertical="center" wrapText="1"/>
    </xf>
    <xf borderId="0" fillId="0" fontId="10" numFmtId="0" xfId="0" applyAlignment="1" applyFont="1">
      <alignment vertical="center" wrapText="1"/>
    </xf>
    <xf borderId="0" fillId="4" fontId="11" numFmtId="0" xfId="0" applyAlignment="1" applyFont="1">
      <alignment horizontal="center" vertical="center" wrapText="1"/>
    </xf>
    <xf borderId="0" fillId="0" fontId="9" numFmtId="0" xfId="0" applyAlignment="1" applyFont="1">
      <alignment horizontal="center" vertical="center" wrapText="1"/>
    </xf>
    <xf borderId="0" fillId="0" fontId="9" numFmtId="0" xfId="0" applyAlignment="1" applyFont="1">
      <alignment horizontal="center" vertical="center" wrapText="1"/>
    </xf>
    <xf borderId="0" fillId="25" fontId="9" numFmtId="0" xfId="0" applyAlignment="1" applyFont="1">
      <alignment horizontal="center" vertical="center" wrapText="1"/>
    </xf>
    <xf borderId="0" fillId="0" fontId="10" numFmtId="0" xfId="0" applyAlignment="1" applyFont="1">
      <alignment horizontal="center" vertical="center" wrapText="1"/>
    </xf>
    <xf borderId="0" fillId="0" fontId="10" numFmtId="0" xfId="0" applyAlignment="1" applyFont="1">
      <alignment horizontal="center" vertical="center" wrapText="1"/>
    </xf>
    <xf borderId="0" fillId="0" fontId="10" numFmtId="0" xfId="0" applyAlignment="1" applyFont="1">
      <alignment horizontal="center" vertical="center" wrapText="1"/>
    </xf>
    <xf borderId="0" fillId="25" fontId="10" numFmtId="0" xfId="0" applyAlignment="1" applyFont="1">
      <alignment horizontal="center" vertical="center" wrapText="1"/>
    </xf>
    <xf borderId="0" fillId="0" fontId="10" numFmtId="0" xfId="0" applyAlignment="1" applyFont="1">
      <alignment wrapText="1"/>
    </xf>
    <xf borderId="0" fillId="0" fontId="1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14"/>
    <col customWidth="1" min="2" max="2" width="22.43"/>
    <col customWidth="1" min="3" max="3" width="17.0"/>
    <col customWidth="1" min="4" max="4" width="6.57"/>
    <col customWidth="1" min="5" max="5" width="11.57"/>
    <col customWidth="1" min="6" max="6" width="14.29"/>
    <col customWidth="1" min="7" max="7" width="17.71"/>
    <col customWidth="1" min="8" max="8" width="13.29"/>
    <col customWidth="1" min="9" max="9" width="14.71"/>
    <col customWidth="1" min="10" max="10" width="13.0"/>
  </cols>
  <sheetData>
    <row r="1" ht="18.75" customHeight="1">
      <c r="A1" s="1" t="s">
        <v>0</v>
      </c>
    </row>
    <row r="2" ht="18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3" t="s">
        <v>8</v>
      </c>
      <c r="I2" s="5" t="s">
        <v>9</v>
      </c>
      <c r="J2" s="4" t="s">
        <v>10</v>
      </c>
    </row>
    <row r="3" ht="18.75" customHeight="1">
      <c r="A3" s="6" t="s">
        <v>11</v>
      </c>
      <c r="B3" s="7">
        <v>3.0</v>
      </c>
      <c r="C3" s="7">
        <v>2.0</v>
      </c>
      <c r="D3" s="7">
        <v>1.0</v>
      </c>
      <c r="E3" s="8" t="str">
        <f t="shared" ref="E3:E14" si="1">B3/C3</f>
        <v>1.500</v>
      </c>
      <c r="F3" s="9" t="str">
        <f t="shared" ref="F3:F14" si="2">E3*60</f>
        <v>90</v>
      </c>
      <c r="G3" s="9" t="str">
        <f t="shared" ref="G3:G14" si="3">F3*24</f>
        <v>2160</v>
      </c>
      <c r="H3" s="8" t="str">
        <f t="shared" ref="H3:H14" si="4">D3/C3</f>
        <v>0.500</v>
      </c>
      <c r="I3" s="10" t="str">
        <f t="shared" ref="I3:I14" si="5">H3*60</f>
        <v>30.0</v>
      </c>
      <c r="J3" s="9" t="str">
        <f t="shared" ref="J3:J14" si="6">I3*24</f>
        <v>720</v>
      </c>
    </row>
    <row r="4" ht="18.75" customHeight="1">
      <c r="A4" s="6" t="s">
        <v>12</v>
      </c>
      <c r="B4" s="7">
        <v>7.0</v>
      </c>
      <c r="C4" s="7">
        <v>5.0</v>
      </c>
      <c r="D4" s="7">
        <v>1.0</v>
      </c>
      <c r="E4" s="8" t="str">
        <f t="shared" si="1"/>
        <v>1.400</v>
      </c>
      <c r="F4" s="9" t="str">
        <f t="shared" si="2"/>
        <v>84</v>
      </c>
      <c r="G4" s="9" t="str">
        <f t="shared" si="3"/>
        <v>2016</v>
      </c>
      <c r="H4" s="8" t="str">
        <f t="shared" si="4"/>
        <v>0.200</v>
      </c>
      <c r="I4" s="10" t="str">
        <f t="shared" si="5"/>
        <v>12.0</v>
      </c>
      <c r="J4" s="9" t="str">
        <f t="shared" si="6"/>
        <v>288</v>
      </c>
    </row>
    <row r="5" ht="18.75" customHeight="1">
      <c r="A5" s="6" t="s">
        <v>13</v>
      </c>
      <c r="B5" s="7">
        <v>7.0</v>
      </c>
      <c r="C5" s="7">
        <v>10.0</v>
      </c>
      <c r="D5" s="7">
        <v>2.0</v>
      </c>
      <c r="E5" s="8" t="str">
        <f t="shared" si="1"/>
        <v>0.700</v>
      </c>
      <c r="F5" s="9" t="str">
        <f t="shared" si="2"/>
        <v>42</v>
      </c>
      <c r="G5" s="9" t="str">
        <f t="shared" si="3"/>
        <v>1008</v>
      </c>
      <c r="H5" s="8" t="str">
        <f t="shared" si="4"/>
        <v>0.200</v>
      </c>
      <c r="I5" s="10" t="str">
        <f t="shared" si="5"/>
        <v>12.0</v>
      </c>
      <c r="J5" s="9" t="str">
        <f t="shared" si="6"/>
        <v>288</v>
      </c>
    </row>
    <row r="6" ht="18.75" customHeight="1">
      <c r="A6" s="6" t="s">
        <v>14</v>
      </c>
      <c r="B6" s="7">
        <v>10.0</v>
      </c>
      <c r="C6" s="7">
        <v>20.0</v>
      </c>
      <c r="D6" s="7">
        <v>2.0</v>
      </c>
      <c r="E6" s="8" t="str">
        <f t="shared" si="1"/>
        <v>0.500</v>
      </c>
      <c r="F6" s="9" t="str">
        <f t="shared" si="2"/>
        <v>30</v>
      </c>
      <c r="G6" s="9" t="str">
        <f t="shared" si="3"/>
        <v>720</v>
      </c>
      <c r="H6" s="8" t="str">
        <f t="shared" si="4"/>
        <v>0.100</v>
      </c>
      <c r="I6" s="10" t="str">
        <f t="shared" si="5"/>
        <v>6.0</v>
      </c>
      <c r="J6" s="9" t="str">
        <f t="shared" si="6"/>
        <v>144</v>
      </c>
    </row>
    <row r="7" ht="18.75" customHeight="1">
      <c r="A7" s="6" t="s">
        <v>15</v>
      </c>
      <c r="B7" s="7">
        <v>14.0</v>
      </c>
      <c r="C7" s="7">
        <v>30.0</v>
      </c>
      <c r="D7" s="7">
        <v>3.0</v>
      </c>
      <c r="E7" s="8" t="str">
        <f t="shared" si="1"/>
        <v>0.467</v>
      </c>
      <c r="F7" s="9" t="str">
        <f t="shared" si="2"/>
        <v>28</v>
      </c>
      <c r="G7" s="9" t="str">
        <f t="shared" si="3"/>
        <v>672</v>
      </c>
      <c r="H7" s="8" t="str">
        <f t="shared" si="4"/>
        <v>0.100</v>
      </c>
      <c r="I7" s="10" t="str">
        <f t="shared" si="5"/>
        <v>6.0</v>
      </c>
      <c r="J7" s="9" t="str">
        <f t="shared" si="6"/>
        <v>144</v>
      </c>
    </row>
    <row r="8" ht="18.75" customHeight="1">
      <c r="A8" s="6" t="s">
        <v>16</v>
      </c>
      <c r="B8" s="7">
        <v>35.0</v>
      </c>
      <c r="C8" s="7">
        <v>120.0</v>
      </c>
      <c r="D8" s="7">
        <v>5.0</v>
      </c>
      <c r="E8" s="8" t="str">
        <f t="shared" si="1"/>
        <v>0.292</v>
      </c>
      <c r="F8" s="9" t="str">
        <f t="shared" si="2"/>
        <v>18</v>
      </c>
      <c r="G8" s="9" t="str">
        <f t="shared" si="3"/>
        <v>420</v>
      </c>
      <c r="H8" s="8" t="str">
        <f t="shared" si="4"/>
        <v>0.042</v>
      </c>
      <c r="I8" s="10" t="str">
        <f t="shared" si="5"/>
        <v>2.5</v>
      </c>
      <c r="J8" s="9" t="str">
        <f t="shared" si="6"/>
        <v>60</v>
      </c>
    </row>
    <row r="9" ht="18.75" customHeight="1">
      <c r="A9" s="6" t="s">
        <v>17</v>
      </c>
      <c r="B9" s="7">
        <v>32.0</v>
      </c>
      <c r="C9" s="7">
        <v>180.0</v>
      </c>
      <c r="D9" s="7">
        <v>6.0</v>
      </c>
      <c r="E9" s="8" t="str">
        <f t="shared" si="1"/>
        <v>0.178</v>
      </c>
      <c r="F9" s="9" t="str">
        <f t="shared" si="2"/>
        <v>11</v>
      </c>
      <c r="G9" s="9" t="str">
        <f t="shared" si="3"/>
        <v>256</v>
      </c>
      <c r="H9" s="8" t="str">
        <f t="shared" si="4"/>
        <v>0.033</v>
      </c>
      <c r="I9" s="10" t="str">
        <f t="shared" si="5"/>
        <v>2.0</v>
      </c>
      <c r="J9" s="9" t="str">
        <f t="shared" si="6"/>
        <v>48</v>
      </c>
    </row>
    <row r="10" ht="18.75" customHeight="1">
      <c r="A10" s="6" t="s">
        <v>18</v>
      </c>
      <c r="B10" s="7">
        <v>36.0</v>
      </c>
      <c r="C10" s="7">
        <v>240.0</v>
      </c>
      <c r="D10" s="7">
        <v>7.0</v>
      </c>
      <c r="E10" s="8" t="str">
        <f t="shared" si="1"/>
        <v>0.150</v>
      </c>
      <c r="F10" s="9" t="str">
        <f t="shared" si="2"/>
        <v>9</v>
      </c>
      <c r="G10" s="9" t="str">
        <f t="shared" si="3"/>
        <v>216</v>
      </c>
      <c r="H10" s="8" t="str">
        <f t="shared" si="4"/>
        <v>0.029</v>
      </c>
      <c r="I10" s="10" t="str">
        <f t="shared" si="5"/>
        <v>1.8</v>
      </c>
      <c r="J10" s="9" t="str">
        <f t="shared" si="6"/>
        <v>42</v>
      </c>
    </row>
    <row r="11" ht="18.75" customHeight="1">
      <c r="A11" s="6" t="s">
        <v>19</v>
      </c>
      <c r="B11" s="7">
        <v>43.0</v>
      </c>
      <c r="C11" s="7">
        <v>360.0</v>
      </c>
      <c r="D11" s="7">
        <v>8.0</v>
      </c>
      <c r="E11" s="8" t="str">
        <f t="shared" si="1"/>
        <v>0.119</v>
      </c>
      <c r="F11" s="9" t="str">
        <f t="shared" si="2"/>
        <v>7</v>
      </c>
      <c r="G11" s="9" t="str">
        <f t="shared" si="3"/>
        <v>172</v>
      </c>
      <c r="H11" s="8" t="str">
        <f t="shared" si="4"/>
        <v>0.022</v>
      </c>
      <c r="I11" s="10" t="str">
        <f t="shared" si="5"/>
        <v>1.3</v>
      </c>
      <c r="J11" s="9" t="str">
        <f t="shared" si="6"/>
        <v>32</v>
      </c>
    </row>
    <row r="12" ht="18.75" customHeight="1">
      <c r="A12" s="6" t="s">
        <v>20</v>
      </c>
      <c r="B12" s="7">
        <v>50.0</v>
      </c>
      <c r="C12" s="7">
        <v>480.0</v>
      </c>
      <c r="D12" s="7">
        <v>10.0</v>
      </c>
      <c r="E12" s="8" t="str">
        <f t="shared" si="1"/>
        <v>0.104</v>
      </c>
      <c r="F12" s="9" t="str">
        <f t="shared" si="2"/>
        <v>6</v>
      </c>
      <c r="G12" s="9" t="str">
        <f t="shared" si="3"/>
        <v>150</v>
      </c>
      <c r="H12" s="8" t="str">
        <f t="shared" si="4"/>
        <v>0.021</v>
      </c>
      <c r="I12" s="10" t="str">
        <f t="shared" si="5"/>
        <v>1.3</v>
      </c>
      <c r="J12" s="9" t="str">
        <f t="shared" si="6"/>
        <v>30</v>
      </c>
    </row>
    <row r="13" ht="18.75" customHeight="1">
      <c r="A13" s="6" t="s">
        <v>21</v>
      </c>
      <c r="B13" s="7">
        <v>36.0</v>
      </c>
      <c r="C13" s="7">
        <v>220.0</v>
      </c>
      <c r="D13" s="7">
        <v>7.0</v>
      </c>
      <c r="E13" s="8" t="str">
        <f t="shared" si="1"/>
        <v>0.164</v>
      </c>
      <c r="F13" s="9" t="str">
        <f t="shared" si="2"/>
        <v>10</v>
      </c>
      <c r="G13" s="9" t="str">
        <f t="shared" si="3"/>
        <v>236</v>
      </c>
      <c r="H13" s="8" t="str">
        <f t="shared" si="4"/>
        <v>0.032</v>
      </c>
      <c r="I13" s="10" t="str">
        <f t="shared" si="5"/>
        <v>1.9</v>
      </c>
      <c r="J13" s="9" t="str">
        <f t="shared" si="6"/>
        <v>46</v>
      </c>
    </row>
    <row r="14" ht="18.75" customHeight="1">
      <c r="A14" s="11" t="s">
        <v>22</v>
      </c>
      <c r="B14" s="12">
        <v>28.0</v>
      </c>
      <c r="C14" s="12">
        <v>150.0</v>
      </c>
      <c r="D14" s="12">
        <v>6.0</v>
      </c>
      <c r="E14" s="8" t="str">
        <f t="shared" si="1"/>
        <v>0.187</v>
      </c>
      <c r="F14" s="9" t="str">
        <f t="shared" si="2"/>
        <v>11</v>
      </c>
      <c r="G14" s="9" t="str">
        <f t="shared" si="3"/>
        <v>269</v>
      </c>
      <c r="H14" s="8" t="str">
        <f t="shared" si="4"/>
        <v>0.040</v>
      </c>
      <c r="I14" s="10" t="str">
        <f t="shared" si="5"/>
        <v>2.4</v>
      </c>
      <c r="J14" s="9" t="str">
        <f t="shared" si="6"/>
        <v>58</v>
      </c>
    </row>
    <row r="15" ht="18.75" customHeight="1">
      <c r="A15" s="13" t="s">
        <v>23</v>
      </c>
      <c r="B15" s="14" t="s">
        <v>2</v>
      </c>
      <c r="C15" s="14" t="s">
        <v>3</v>
      </c>
      <c r="D15" s="14" t="s">
        <v>4</v>
      </c>
      <c r="E15" s="14" t="s">
        <v>5</v>
      </c>
      <c r="F15" s="15" t="s">
        <v>6</v>
      </c>
      <c r="G15" s="15" t="s">
        <v>7</v>
      </c>
      <c r="H15" s="14" t="s">
        <v>8</v>
      </c>
      <c r="I15" s="16" t="s">
        <v>9</v>
      </c>
      <c r="J15" s="15" t="s">
        <v>10</v>
      </c>
    </row>
    <row r="16" ht="18.75" customHeight="1">
      <c r="A16" s="6" t="s">
        <v>24</v>
      </c>
      <c r="B16" s="7">
        <v>39.0</v>
      </c>
      <c r="C16" s="7">
        <v>960.0</v>
      </c>
      <c r="D16" s="7">
        <v>7.0</v>
      </c>
      <c r="E16" s="8" t="str">
        <f t="shared" ref="E16:E20" si="7">B16/C16</f>
        <v>0.041</v>
      </c>
      <c r="F16" s="9" t="str">
        <f t="shared" ref="F16:F20" si="8">E16*60</f>
        <v>2</v>
      </c>
      <c r="G16" s="9" t="str">
        <f t="shared" ref="G16:G20" si="9">F16*24</f>
        <v>59</v>
      </c>
      <c r="H16" s="8" t="str">
        <f t="shared" ref="H16:H20" si="10">D16/C16</f>
        <v>0.007</v>
      </c>
      <c r="I16" s="10" t="str">
        <f t="shared" ref="I16:I20" si="11">H16*60</f>
        <v>0.4</v>
      </c>
      <c r="J16" s="9" t="str">
        <f t="shared" ref="J16:J20" si="12">I16*24</f>
        <v>11</v>
      </c>
    </row>
    <row r="17" ht="18.75" customHeight="1">
      <c r="A17" s="6" t="s">
        <v>25</v>
      </c>
      <c r="B17" s="7">
        <v>82.0</v>
      </c>
      <c r="C17" s="7">
        <v>1920.0</v>
      </c>
      <c r="D17" s="7">
        <v>16.0</v>
      </c>
      <c r="E17" s="8" t="str">
        <f t="shared" si="7"/>
        <v>0.043</v>
      </c>
      <c r="F17" s="9" t="str">
        <f t="shared" si="8"/>
        <v>3</v>
      </c>
      <c r="G17" s="9" t="str">
        <f t="shared" si="9"/>
        <v>62</v>
      </c>
      <c r="H17" s="8" t="str">
        <f t="shared" si="10"/>
        <v>0.008</v>
      </c>
      <c r="I17" s="10" t="str">
        <f t="shared" si="11"/>
        <v>0.5</v>
      </c>
      <c r="J17" s="9" t="str">
        <f t="shared" si="12"/>
        <v>12</v>
      </c>
    </row>
    <row r="18" ht="18.75" customHeight="1">
      <c r="A18" s="6" t="s">
        <v>26</v>
      </c>
      <c r="B18" s="7">
        <v>68.0</v>
      </c>
      <c r="C18" s="7">
        <v>1680.0</v>
      </c>
      <c r="D18" s="7">
        <v>13.0</v>
      </c>
      <c r="E18" s="8" t="str">
        <f t="shared" si="7"/>
        <v>0.040</v>
      </c>
      <c r="F18" s="9" t="str">
        <f t="shared" si="8"/>
        <v>2</v>
      </c>
      <c r="G18" s="9" t="str">
        <f t="shared" si="9"/>
        <v>58</v>
      </c>
      <c r="H18" s="8" t="str">
        <f t="shared" si="10"/>
        <v>0.008</v>
      </c>
      <c r="I18" s="10" t="str">
        <f t="shared" si="11"/>
        <v>0.5</v>
      </c>
      <c r="J18" s="9" t="str">
        <f t="shared" si="12"/>
        <v>11</v>
      </c>
    </row>
    <row r="19" ht="18.75" customHeight="1">
      <c r="A19" s="6" t="s">
        <v>27</v>
      </c>
      <c r="B19" s="7">
        <v>46.0</v>
      </c>
      <c r="C19" s="7">
        <v>1080.0</v>
      </c>
      <c r="D19" s="7">
        <v>9.0</v>
      </c>
      <c r="E19" s="8" t="str">
        <f t="shared" si="7"/>
        <v>0.043</v>
      </c>
      <c r="F19" s="9" t="str">
        <f t="shared" si="8"/>
        <v>3</v>
      </c>
      <c r="G19" s="9" t="str">
        <f t="shared" si="9"/>
        <v>61</v>
      </c>
      <c r="H19" s="8" t="str">
        <f t="shared" si="10"/>
        <v>0.008</v>
      </c>
      <c r="I19" s="10" t="str">
        <f t="shared" si="11"/>
        <v>0.5</v>
      </c>
      <c r="J19" s="9" t="str">
        <f t="shared" si="12"/>
        <v>12</v>
      </c>
    </row>
    <row r="20" ht="18.75" customHeight="1">
      <c r="A20" s="11" t="s">
        <v>28</v>
      </c>
      <c r="B20" s="12">
        <v>86.0</v>
      </c>
      <c r="C20" s="17" t="str">
        <f>35*60</f>
        <v>2100</v>
      </c>
      <c r="D20" s="12">
        <v>16.0</v>
      </c>
      <c r="E20" s="8" t="str">
        <f t="shared" si="7"/>
        <v>0.041</v>
      </c>
      <c r="F20" s="9" t="str">
        <f t="shared" si="8"/>
        <v>2</v>
      </c>
      <c r="G20" s="9" t="str">
        <f t="shared" si="9"/>
        <v>59</v>
      </c>
      <c r="H20" s="8" t="str">
        <f t="shared" si="10"/>
        <v>0.008</v>
      </c>
      <c r="I20" s="10" t="str">
        <f t="shared" si="11"/>
        <v>0.5</v>
      </c>
      <c r="J20" s="9" t="str">
        <f t="shared" si="12"/>
        <v>11</v>
      </c>
    </row>
    <row r="21" ht="18.75" customHeight="1">
      <c r="A21" s="18" t="s">
        <v>29</v>
      </c>
      <c r="B21" s="19" t="s">
        <v>2</v>
      </c>
      <c r="C21" s="19" t="s">
        <v>3</v>
      </c>
      <c r="D21" s="19" t="s">
        <v>4</v>
      </c>
      <c r="E21" s="19" t="s">
        <v>5</v>
      </c>
      <c r="F21" s="20" t="s">
        <v>6</v>
      </c>
      <c r="G21" s="20" t="s">
        <v>7</v>
      </c>
      <c r="H21" s="19" t="s">
        <v>8</v>
      </c>
      <c r="I21" s="21" t="s">
        <v>9</v>
      </c>
      <c r="J21" s="20" t="s">
        <v>10</v>
      </c>
    </row>
    <row r="22" ht="18.75" customHeight="1">
      <c r="A22" s="6" t="s">
        <v>30</v>
      </c>
      <c r="B22" s="7">
        <v>50.0</v>
      </c>
      <c r="C22" s="7">
        <v>240.0</v>
      </c>
      <c r="D22" s="7">
        <v>5.0</v>
      </c>
      <c r="E22" s="8" t="str">
        <f t="shared" ref="E22:E26" si="13">B22/C22</f>
        <v>0.208</v>
      </c>
      <c r="F22" s="9" t="str">
        <f t="shared" ref="F22:F26" si="14">E22*60</f>
        <v>13</v>
      </c>
      <c r="G22" s="9" t="str">
        <f t="shared" ref="G22:G26" si="15">F22*24</f>
        <v>300</v>
      </c>
      <c r="H22" s="8" t="str">
        <f t="shared" ref="H22:H26" si="16">D22/C22</f>
        <v>0.021</v>
      </c>
      <c r="I22" s="10" t="str">
        <f t="shared" ref="I22:I26" si="17">H22*60</f>
        <v>1.3</v>
      </c>
      <c r="J22" s="9" t="str">
        <f t="shared" ref="J22:J26" si="18">I22*24</f>
        <v>30</v>
      </c>
    </row>
    <row r="23" ht="18.75" customHeight="1">
      <c r="A23" s="6" t="s">
        <v>31</v>
      </c>
      <c r="B23" s="7">
        <v>32.0</v>
      </c>
      <c r="C23" s="7">
        <v>60.0</v>
      </c>
      <c r="D23" s="7">
        <v>3.0</v>
      </c>
      <c r="E23" s="8" t="str">
        <f t="shared" si="13"/>
        <v>0.533</v>
      </c>
      <c r="F23" s="9" t="str">
        <f t="shared" si="14"/>
        <v>32</v>
      </c>
      <c r="G23" s="9" t="str">
        <f t="shared" si="15"/>
        <v>768</v>
      </c>
      <c r="H23" s="8" t="str">
        <f t="shared" si="16"/>
        <v>0.050</v>
      </c>
      <c r="I23" s="10" t="str">
        <f t="shared" si="17"/>
        <v>3.0</v>
      </c>
      <c r="J23" s="9" t="str">
        <f t="shared" si="18"/>
        <v>72</v>
      </c>
    </row>
    <row r="24" ht="18.75" customHeight="1">
      <c r="A24" s="6" t="s">
        <v>32</v>
      </c>
      <c r="B24" s="7">
        <v>18.0</v>
      </c>
      <c r="C24" s="7">
        <v>20.0</v>
      </c>
      <c r="D24" s="7">
        <v>2.0</v>
      </c>
      <c r="E24" s="8" t="str">
        <f t="shared" si="13"/>
        <v>0.900</v>
      </c>
      <c r="F24" s="9" t="str">
        <f t="shared" si="14"/>
        <v>54</v>
      </c>
      <c r="G24" s="9" t="str">
        <f t="shared" si="15"/>
        <v>1296</v>
      </c>
      <c r="H24" s="8" t="str">
        <f t="shared" si="16"/>
        <v>0.100</v>
      </c>
      <c r="I24" s="10" t="str">
        <f t="shared" si="17"/>
        <v>6.0</v>
      </c>
      <c r="J24" s="9" t="str">
        <f t="shared" si="18"/>
        <v>144</v>
      </c>
    </row>
    <row r="25" ht="18.75" customHeight="1">
      <c r="A25" s="6" t="s">
        <v>33</v>
      </c>
      <c r="B25" s="7">
        <v>54.0</v>
      </c>
      <c r="C25" s="7">
        <v>360.0</v>
      </c>
      <c r="D25" s="7">
        <v>5.0</v>
      </c>
      <c r="E25" s="8" t="str">
        <f t="shared" si="13"/>
        <v>0.150</v>
      </c>
      <c r="F25" s="9" t="str">
        <f t="shared" si="14"/>
        <v>9</v>
      </c>
      <c r="G25" s="9" t="str">
        <f t="shared" si="15"/>
        <v>216</v>
      </c>
      <c r="H25" s="8" t="str">
        <f t="shared" si="16"/>
        <v>0.014</v>
      </c>
      <c r="I25" s="10" t="str">
        <f t="shared" si="17"/>
        <v>0.8</v>
      </c>
      <c r="J25" s="9" t="str">
        <f t="shared" si="18"/>
        <v>20</v>
      </c>
    </row>
    <row r="26" ht="18.75" customHeight="1">
      <c r="A26" s="6" t="s">
        <v>34</v>
      </c>
      <c r="B26" s="7">
        <v>64.0</v>
      </c>
      <c r="C26" s="7">
        <v>480.0</v>
      </c>
      <c r="D26" s="7">
        <v>6.0</v>
      </c>
      <c r="E26" s="8" t="str">
        <f t="shared" si="13"/>
        <v>0.133</v>
      </c>
      <c r="F26" s="9" t="str">
        <f t="shared" si="14"/>
        <v>8</v>
      </c>
      <c r="G26" s="9" t="str">
        <f t="shared" si="15"/>
        <v>192</v>
      </c>
      <c r="H26" s="8" t="str">
        <f t="shared" si="16"/>
        <v>0.013</v>
      </c>
      <c r="I26" s="10" t="str">
        <f t="shared" si="17"/>
        <v>0.8</v>
      </c>
      <c r="J26" s="9" t="str">
        <f t="shared" si="18"/>
        <v>18</v>
      </c>
    </row>
    <row r="27" ht="18.75" customHeight="1">
      <c r="A27" s="22" t="s">
        <v>35</v>
      </c>
      <c r="B27" s="23" t="s">
        <v>2</v>
      </c>
      <c r="C27" s="23" t="s">
        <v>3</v>
      </c>
      <c r="D27" s="23" t="s">
        <v>4</v>
      </c>
      <c r="E27" s="23" t="s">
        <v>5</v>
      </c>
      <c r="F27" s="24" t="s">
        <v>6</v>
      </c>
      <c r="G27" s="24" t="s">
        <v>7</v>
      </c>
      <c r="H27" s="23" t="s">
        <v>8</v>
      </c>
      <c r="I27" s="25" t="s">
        <v>9</v>
      </c>
      <c r="J27" s="24" t="s">
        <v>10</v>
      </c>
    </row>
    <row r="28" ht="18.75" customHeight="1">
      <c r="A28" s="6" t="s">
        <v>36</v>
      </c>
      <c r="B28" s="7">
        <v>7.0</v>
      </c>
      <c r="C28" s="7">
        <v>5.0</v>
      </c>
      <c r="D28" s="7">
        <v>1.0</v>
      </c>
      <c r="E28" s="8" t="str">
        <f t="shared" ref="E28:E32" si="19">B28/C28</f>
        <v>1.400</v>
      </c>
      <c r="F28" s="9" t="str">
        <f t="shared" ref="F28:F32" si="20">E28*60</f>
        <v>84</v>
      </c>
      <c r="G28" s="9" t="str">
        <f t="shared" ref="G28:G32" si="21">F28*24</f>
        <v>2016</v>
      </c>
      <c r="H28" s="8" t="str">
        <f t="shared" ref="H28:H32" si="22">D28/C28</f>
        <v>0.200</v>
      </c>
      <c r="I28" s="10" t="str">
        <f t="shared" ref="I28:I32" si="23">H28*60</f>
        <v>12.0</v>
      </c>
      <c r="J28" s="9" t="str">
        <f t="shared" ref="J28:J32" si="24">I28*24</f>
        <v>288</v>
      </c>
    </row>
    <row r="29" ht="18.75" customHeight="1">
      <c r="A29" s="6" t="s">
        <v>37</v>
      </c>
      <c r="B29" s="7">
        <v>14.0</v>
      </c>
      <c r="C29" s="7">
        <v>10.0</v>
      </c>
      <c r="D29" s="7">
        <v>2.0</v>
      </c>
      <c r="E29" s="8" t="str">
        <f t="shared" si="19"/>
        <v>1.400</v>
      </c>
      <c r="F29" s="9" t="str">
        <f t="shared" si="20"/>
        <v>84</v>
      </c>
      <c r="G29" s="9" t="str">
        <f t="shared" si="21"/>
        <v>2016</v>
      </c>
      <c r="H29" s="8" t="str">
        <f t="shared" si="22"/>
        <v>0.200</v>
      </c>
      <c r="I29" s="10" t="str">
        <f t="shared" si="23"/>
        <v>12.0</v>
      </c>
      <c r="J29" s="9" t="str">
        <f t="shared" si="24"/>
        <v>288</v>
      </c>
    </row>
    <row r="30" ht="18.75" customHeight="1">
      <c r="A30" s="6" t="s">
        <v>38</v>
      </c>
      <c r="B30" s="7">
        <v>14.0</v>
      </c>
      <c r="C30" s="7">
        <v>20.0</v>
      </c>
      <c r="D30" s="7">
        <v>2.0</v>
      </c>
      <c r="E30" s="8" t="str">
        <f t="shared" si="19"/>
        <v>0.700</v>
      </c>
      <c r="F30" s="9" t="str">
        <f t="shared" si="20"/>
        <v>42</v>
      </c>
      <c r="G30" s="9" t="str">
        <f t="shared" si="21"/>
        <v>1008</v>
      </c>
      <c r="H30" s="8" t="str">
        <f t="shared" si="22"/>
        <v>0.100</v>
      </c>
      <c r="I30" s="10" t="str">
        <f t="shared" si="23"/>
        <v>6.0</v>
      </c>
      <c r="J30" s="9" t="str">
        <f t="shared" si="24"/>
        <v>144</v>
      </c>
    </row>
    <row r="31" ht="18.75" customHeight="1">
      <c r="A31" s="6" t="s">
        <v>39</v>
      </c>
      <c r="B31" s="7">
        <v>14.0</v>
      </c>
      <c r="C31" s="7">
        <v>30.0</v>
      </c>
      <c r="D31" s="7">
        <v>3.0</v>
      </c>
      <c r="E31" s="8" t="str">
        <f t="shared" si="19"/>
        <v>0.467</v>
      </c>
      <c r="F31" s="9" t="str">
        <f t="shared" si="20"/>
        <v>28</v>
      </c>
      <c r="G31" s="9" t="str">
        <f t="shared" si="21"/>
        <v>672</v>
      </c>
      <c r="H31" s="8" t="str">
        <f t="shared" si="22"/>
        <v>0.100</v>
      </c>
      <c r="I31" s="10" t="str">
        <f t="shared" si="23"/>
        <v>6.0</v>
      </c>
      <c r="J31" s="9" t="str">
        <f t="shared" si="24"/>
        <v>144</v>
      </c>
    </row>
    <row r="32" ht="18.75" customHeight="1">
      <c r="A32" s="6" t="s">
        <v>40</v>
      </c>
      <c r="B32" s="7">
        <v>14.0</v>
      </c>
      <c r="C32" s="7">
        <v>40.0</v>
      </c>
      <c r="D32" s="7">
        <v>3.0</v>
      </c>
      <c r="E32" s="8" t="str">
        <f t="shared" si="19"/>
        <v>0.350</v>
      </c>
      <c r="F32" s="9" t="str">
        <f t="shared" si="20"/>
        <v>21</v>
      </c>
      <c r="G32" s="9" t="str">
        <f t="shared" si="21"/>
        <v>504</v>
      </c>
      <c r="H32" s="8" t="str">
        <f t="shared" si="22"/>
        <v>0.075</v>
      </c>
      <c r="I32" s="10" t="str">
        <f t="shared" si="23"/>
        <v>4.5</v>
      </c>
      <c r="J32" s="9" t="str">
        <f t="shared" si="24"/>
        <v>108</v>
      </c>
    </row>
    <row r="33" ht="18.75" customHeight="1">
      <c r="A33" s="26" t="s">
        <v>41</v>
      </c>
      <c r="B33" s="27" t="s">
        <v>2</v>
      </c>
      <c r="C33" s="27" t="s">
        <v>3</v>
      </c>
      <c r="D33" s="27" t="s">
        <v>4</v>
      </c>
      <c r="E33" s="27" t="s">
        <v>5</v>
      </c>
      <c r="F33" s="28" t="s">
        <v>6</v>
      </c>
      <c r="G33" s="28" t="s">
        <v>7</v>
      </c>
      <c r="H33" s="27" t="s">
        <v>8</v>
      </c>
      <c r="I33" s="29" t="s">
        <v>9</v>
      </c>
      <c r="J33" s="28" t="s">
        <v>10</v>
      </c>
    </row>
    <row r="34" ht="18.75" customHeight="1">
      <c r="A34" s="6" t="s">
        <v>42</v>
      </c>
      <c r="B34" s="7">
        <v>21.0</v>
      </c>
      <c r="C34" s="7">
        <v>5.0</v>
      </c>
      <c r="D34" s="7">
        <v>3.0</v>
      </c>
      <c r="E34" s="8" t="str">
        <f t="shared" ref="E34:E40" si="25">B34/C34</f>
        <v>4.200</v>
      </c>
      <c r="F34" s="9" t="str">
        <f t="shared" ref="F34:F40" si="26">E34*60</f>
        <v>252</v>
      </c>
      <c r="G34" s="9" t="str">
        <f t="shared" ref="G34:G40" si="27">F34*24</f>
        <v>6048</v>
      </c>
      <c r="H34" s="8" t="str">
        <f t="shared" ref="H34:H40" si="28">D34/C34</f>
        <v>0.600</v>
      </c>
      <c r="I34" s="10" t="str">
        <f t="shared" ref="I34:I40" si="29">H34*60</f>
        <v>36.0</v>
      </c>
      <c r="J34" s="9" t="str">
        <f t="shared" ref="J34:J40" si="30">I34*24</f>
        <v>864</v>
      </c>
    </row>
    <row r="35" ht="18.75" customHeight="1">
      <c r="A35" s="6" t="s">
        <v>43</v>
      </c>
      <c r="B35" s="7">
        <v>104.0</v>
      </c>
      <c r="C35" s="7">
        <v>60.0</v>
      </c>
      <c r="D35" s="7">
        <v>13.0</v>
      </c>
      <c r="E35" s="8" t="str">
        <f t="shared" si="25"/>
        <v>1.733</v>
      </c>
      <c r="F35" s="9" t="str">
        <f t="shared" si="26"/>
        <v>104</v>
      </c>
      <c r="G35" s="9" t="str">
        <f t="shared" si="27"/>
        <v>2496</v>
      </c>
      <c r="H35" s="8" t="str">
        <f t="shared" si="28"/>
        <v>0.217</v>
      </c>
      <c r="I35" s="10" t="str">
        <f t="shared" si="29"/>
        <v>13.0</v>
      </c>
      <c r="J35" s="9" t="str">
        <f t="shared" si="30"/>
        <v>312</v>
      </c>
    </row>
    <row r="36" ht="18.75" customHeight="1">
      <c r="A36" s="6" t="s">
        <v>44</v>
      </c>
      <c r="B36" s="7">
        <v>72.0</v>
      </c>
      <c r="C36" s="7">
        <v>30.0</v>
      </c>
      <c r="D36" s="7">
        <v>8.0</v>
      </c>
      <c r="E36" s="8" t="str">
        <f t="shared" si="25"/>
        <v>2.400</v>
      </c>
      <c r="F36" s="9" t="str">
        <f t="shared" si="26"/>
        <v>144</v>
      </c>
      <c r="G36" s="9" t="str">
        <f t="shared" si="27"/>
        <v>3456</v>
      </c>
      <c r="H36" s="8" t="str">
        <f t="shared" si="28"/>
        <v>0.267</v>
      </c>
      <c r="I36" s="10" t="str">
        <f t="shared" si="29"/>
        <v>16.0</v>
      </c>
      <c r="J36" s="9" t="str">
        <f t="shared" si="30"/>
        <v>384</v>
      </c>
    </row>
    <row r="37" ht="18.75" customHeight="1">
      <c r="A37" s="6" t="s">
        <v>45</v>
      </c>
      <c r="B37" s="7">
        <v>140.0</v>
      </c>
      <c r="C37" s="7">
        <v>45.0</v>
      </c>
      <c r="D37" s="7">
        <v>17.0</v>
      </c>
      <c r="E37" s="8" t="str">
        <f t="shared" si="25"/>
        <v>3.111</v>
      </c>
      <c r="F37" s="9" t="str">
        <f t="shared" si="26"/>
        <v>187</v>
      </c>
      <c r="G37" s="9" t="str">
        <f t="shared" si="27"/>
        <v>4480</v>
      </c>
      <c r="H37" s="8" t="str">
        <f t="shared" si="28"/>
        <v>0.378</v>
      </c>
      <c r="I37" s="10" t="str">
        <f t="shared" si="29"/>
        <v>22.7</v>
      </c>
      <c r="J37" s="9" t="str">
        <f t="shared" si="30"/>
        <v>544</v>
      </c>
    </row>
    <row r="38" ht="18.75" customHeight="1">
      <c r="A38" s="6" t="s">
        <v>46</v>
      </c>
      <c r="B38" s="7">
        <v>226.0</v>
      </c>
      <c r="C38" s="7">
        <v>45.0</v>
      </c>
      <c r="D38" s="7">
        <v>27.0</v>
      </c>
      <c r="E38" s="8" t="str">
        <f t="shared" si="25"/>
        <v>5.022</v>
      </c>
      <c r="F38" s="9" t="str">
        <f t="shared" si="26"/>
        <v>301</v>
      </c>
      <c r="G38" s="9" t="str">
        <f t="shared" si="27"/>
        <v>7232</v>
      </c>
      <c r="H38" s="8" t="str">
        <f t="shared" si="28"/>
        <v>0.600</v>
      </c>
      <c r="I38" s="10" t="str">
        <f t="shared" si="29"/>
        <v>36.0</v>
      </c>
      <c r="J38" s="9" t="str">
        <f t="shared" si="30"/>
        <v>864</v>
      </c>
    </row>
    <row r="39" ht="18.75" customHeight="1">
      <c r="A39" s="6" t="s">
        <v>47</v>
      </c>
      <c r="B39" s="7">
        <v>190.0</v>
      </c>
      <c r="C39" s="7">
        <v>15.0</v>
      </c>
      <c r="D39" s="7">
        <v>23.0</v>
      </c>
      <c r="E39" s="8" t="str">
        <f t="shared" si="25"/>
        <v>12.667</v>
      </c>
      <c r="F39" s="9" t="str">
        <f t="shared" si="26"/>
        <v>760</v>
      </c>
      <c r="G39" s="9" t="str">
        <f t="shared" si="27"/>
        <v>18240</v>
      </c>
      <c r="H39" s="8" t="str">
        <f t="shared" si="28"/>
        <v>1.533</v>
      </c>
      <c r="I39" s="10" t="str">
        <f t="shared" si="29"/>
        <v>92.0</v>
      </c>
      <c r="J39" s="9" t="str">
        <f t="shared" si="30"/>
        <v>2208</v>
      </c>
    </row>
    <row r="40" ht="18.75" customHeight="1">
      <c r="A40" s="6" t="s">
        <v>48</v>
      </c>
      <c r="B40" s="7">
        <v>226.0</v>
      </c>
      <c r="C40" s="7">
        <v>15.0</v>
      </c>
      <c r="D40" s="7">
        <v>27.0</v>
      </c>
      <c r="E40" s="8" t="str">
        <f t="shared" si="25"/>
        <v>15.067</v>
      </c>
      <c r="F40" s="9" t="str">
        <f t="shared" si="26"/>
        <v>904</v>
      </c>
      <c r="G40" s="9" t="str">
        <f t="shared" si="27"/>
        <v>21696</v>
      </c>
      <c r="H40" s="8" t="str">
        <f t="shared" si="28"/>
        <v>1.800</v>
      </c>
      <c r="I40" s="10" t="str">
        <f t="shared" si="29"/>
        <v>108.0</v>
      </c>
      <c r="J40" s="9" t="str">
        <f t="shared" si="30"/>
        <v>2592</v>
      </c>
    </row>
    <row r="41" ht="18.75" customHeight="1">
      <c r="A41" s="30" t="s">
        <v>49</v>
      </c>
      <c r="B41" s="31">
        <v>284.0</v>
      </c>
      <c r="C41" s="31">
        <v>45.0</v>
      </c>
      <c r="D41" s="31">
        <v>34.0</v>
      </c>
      <c r="E41" s="32"/>
      <c r="F41" s="33"/>
      <c r="G41" s="33"/>
      <c r="H41" s="32"/>
      <c r="I41" s="34"/>
      <c r="J41" s="33"/>
    </row>
    <row r="42" ht="18.75" customHeight="1">
      <c r="A42" s="35" t="s">
        <v>50</v>
      </c>
      <c r="B42" s="36" t="s">
        <v>2</v>
      </c>
      <c r="C42" s="36" t="s">
        <v>3</v>
      </c>
      <c r="D42" s="36" t="s">
        <v>4</v>
      </c>
      <c r="E42" s="36" t="s">
        <v>5</v>
      </c>
      <c r="F42" s="37" t="s">
        <v>6</v>
      </c>
      <c r="G42" s="37" t="s">
        <v>7</v>
      </c>
      <c r="H42" s="36" t="s">
        <v>8</v>
      </c>
      <c r="I42" s="38" t="s">
        <v>9</v>
      </c>
      <c r="J42" s="37" t="s">
        <v>10</v>
      </c>
    </row>
    <row r="43" ht="18.75" customHeight="1">
      <c r="A43" s="6" t="s">
        <v>51</v>
      </c>
      <c r="B43" s="7">
        <v>50.0</v>
      </c>
      <c r="C43" s="7">
        <v>20.0</v>
      </c>
      <c r="D43" s="7">
        <v>6.0</v>
      </c>
      <c r="E43" s="8" t="str">
        <f t="shared" ref="E43:E46" si="31">B43/C43</f>
        <v>2.500</v>
      </c>
      <c r="F43" s="9" t="str">
        <f t="shared" ref="F43:F46" si="32">E43*60</f>
        <v>150</v>
      </c>
      <c r="G43" s="9" t="str">
        <f t="shared" ref="G43:G46" si="33">F43*24</f>
        <v>3600</v>
      </c>
      <c r="H43" s="8" t="str">
        <f t="shared" ref="H43:H46" si="34">D43/C43</f>
        <v>0.300</v>
      </c>
      <c r="I43" s="10" t="str">
        <f t="shared" ref="I43:I46" si="35">H43*60</f>
        <v>18.0</v>
      </c>
      <c r="J43" s="9" t="str">
        <f t="shared" ref="J43:J46" si="36">I43*24</f>
        <v>432</v>
      </c>
    </row>
    <row r="44" ht="18.75" customHeight="1">
      <c r="A44" s="6" t="s">
        <v>52</v>
      </c>
      <c r="B44" s="7">
        <v>82.0</v>
      </c>
      <c r="C44" s="7">
        <v>30.0</v>
      </c>
      <c r="D44" s="7">
        <v>10.0</v>
      </c>
      <c r="E44" s="8" t="str">
        <f t="shared" si="31"/>
        <v>2.733</v>
      </c>
      <c r="F44" s="9" t="str">
        <f t="shared" si="32"/>
        <v>164</v>
      </c>
      <c r="G44" s="9" t="str">
        <f t="shared" si="33"/>
        <v>3936</v>
      </c>
      <c r="H44" s="8" t="str">
        <f t="shared" si="34"/>
        <v>0.333</v>
      </c>
      <c r="I44" s="10" t="str">
        <f t="shared" si="35"/>
        <v>20.0</v>
      </c>
      <c r="J44" s="9" t="str">
        <f t="shared" si="36"/>
        <v>480</v>
      </c>
    </row>
    <row r="45" ht="18.75" customHeight="1">
      <c r="A45" s="6" t="s">
        <v>53</v>
      </c>
      <c r="B45" s="7">
        <v>122.0</v>
      </c>
      <c r="C45" s="7">
        <v>60.0</v>
      </c>
      <c r="D45" s="7">
        <v>15.0</v>
      </c>
      <c r="E45" s="8" t="str">
        <f t="shared" si="31"/>
        <v>2.033</v>
      </c>
      <c r="F45" s="9" t="str">
        <f t="shared" si="32"/>
        <v>122</v>
      </c>
      <c r="G45" s="9" t="str">
        <f t="shared" si="33"/>
        <v>2928</v>
      </c>
      <c r="H45" s="8" t="str">
        <f t="shared" si="34"/>
        <v>0.250</v>
      </c>
      <c r="I45" s="10" t="str">
        <f t="shared" si="35"/>
        <v>15.0</v>
      </c>
      <c r="J45" s="9" t="str">
        <f t="shared" si="36"/>
        <v>360</v>
      </c>
    </row>
    <row r="46" ht="18.75" customHeight="1">
      <c r="A46" s="6" t="s">
        <v>54</v>
      </c>
      <c r="B46" s="7">
        <v>162.0</v>
      </c>
      <c r="C46" s="7">
        <v>90.0</v>
      </c>
      <c r="D46" s="7">
        <v>19.0</v>
      </c>
      <c r="E46" s="8" t="str">
        <f t="shared" si="31"/>
        <v>1.800</v>
      </c>
      <c r="F46" s="9" t="str">
        <f t="shared" si="32"/>
        <v>108</v>
      </c>
      <c r="G46" s="9" t="str">
        <f t="shared" si="33"/>
        <v>2592</v>
      </c>
      <c r="H46" s="8" t="str">
        <f t="shared" si="34"/>
        <v>0.211</v>
      </c>
      <c r="I46" s="10" t="str">
        <f t="shared" si="35"/>
        <v>12.7</v>
      </c>
      <c r="J46" s="9" t="str">
        <f t="shared" si="36"/>
        <v>304</v>
      </c>
    </row>
    <row r="47" ht="18.75" customHeight="1">
      <c r="A47" s="39" t="s">
        <v>55</v>
      </c>
      <c r="B47" s="40" t="s">
        <v>2</v>
      </c>
      <c r="C47" s="40" t="s">
        <v>3</v>
      </c>
      <c r="D47" s="40" t="s">
        <v>4</v>
      </c>
      <c r="E47" s="40" t="s">
        <v>5</v>
      </c>
      <c r="F47" s="41" t="s">
        <v>6</v>
      </c>
      <c r="G47" s="41" t="s">
        <v>7</v>
      </c>
      <c r="H47" s="40" t="s">
        <v>8</v>
      </c>
      <c r="I47" s="42" t="s">
        <v>9</v>
      </c>
      <c r="J47" s="41" t="s">
        <v>10</v>
      </c>
    </row>
    <row r="48" ht="18.75" customHeight="1">
      <c r="A48" s="6" t="s">
        <v>56</v>
      </c>
      <c r="B48" s="7">
        <v>32.0</v>
      </c>
      <c r="C48" s="7">
        <v>20.0</v>
      </c>
      <c r="D48" s="7">
        <v>4.0</v>
      </c>
      <c r="E48" s="8" t="str">
        <f t="shared" ref="E48:E50" si="37">B48/C48</f>
        <v>1.600</v>
      </c>
      <c r="F48" s="9" t="str">
        <f t="shared" ref="F48:F50" si="38">E48*60</f>
        <v>96</v>
      </c>
      <c r="G48" s="9" t="str">
        <f t="shared" ref="G48:G50" si="39">F48*24</f>
        <v>2304</v>
      </c>
      <c r="H48" s="8" t="str">
        <f t="shared" ref="H48:H50" si="40">D48/C48</f>
        <v>0.200</v>
      </c>
      <c r="I48" s="10" t="str">
        <f t="shared" ref="I48:I50" si="41">H48*60</f>
        <v>12.0</v>
      </c>
      <c r="J48" s="9" t="str">
        <f t="shared" ref="J48:J50" si="42">I48*24</f>
        <v>288</v>
      </c>
    </row>
    <row r="49" ht="18.75" customHeight="1">
      <c r="A49" s="6" t="s">
        <v>57</v>
      </c>
      <c r="B49" s="7">
        <v>50.0</v>
      </c>
      <c r="C49" s="7">
        <v>40.0</v>
      </c>
      <c r="D49" s="7">
        <v>6.0</v>
      </c>
      <c r="E49" s="8" t="str">
        <f t="shared" si="37"/>
        <v>1.250</v>
      </c>
      <c r="F49" s="9" t="str">
        <f t="shared" si="38"/>
        <v>75</v>
      </c>
      <c r="G49" s="9" t="str">
        <f t="shared" si="39"/>
        <v>1800</v>
      </c>
      <c r="H49" s="8" t="str">
        <f t="shared" si="40"/>
        <v>0.150</v>
      </c>
      <c r="I49" s="10" t="str">
        <f t="shared" si="41"/>
        <v>9.0</v>
      </c>
      <c r="J49" s="9" t="str">
        <f t="shared" si="42"/>
        <v>216</v>
      </c>
    </row>
    <row r="50" ht="18.75" customHeight="1">
      <c r="A50" s="6" t="s">
        <v>58</v>
      </c>
      <c r="B50" s="7">
        <v>90.0</v>
      </c>
      <c r="C50" s="7">
        <v>90.0</v>
      </c>
      <c r="D50" s="7">
        <v>11.0</v>
      </c>
      <c r="E50" s="8" t="str">
        <f t="shared" si="37"/>
        <v>1.000</v>
      </c>
      <c r="F50" s="9" t="str">
        <f t="shared" si="38"/>
        <v>60</v>
      </c>
      <c r="G50" s="9" t="str">
        <f t="shared" si="39"/>
        <v>1440</v>
      </c>
      <c r="H50" s="8" t="str">
        <f t="shared" si="40"/>
        <v>0.122</v>
      </c>
      <c r="I50" s="10" t="str">
        <f t="shared" si="41"/>
        <v>7.3</v>
      </c>
      <c r="J50" s="9" t="str">
        <f t="shared" si="42"/>
        <v>176</v>
      </c>
    </row>
    <row r="51" ht="18.75" customHeight="1">
      <c r="A51" s="43" t="s">
        <v>59</v>
      </c>
      <c r="B51" s="44" t="s">
        <v>2</v>
      </c>
      <c r="C51" s="44" t="s">
        <v>3</v>
      </c>
      <c r="D51" s="44" t="s">
        <v>4</v>
      </c>
      <c r="E51" s="44" t="s">
        <v>5</v>
      </c>
      <c r="F51" s="45" t="s">
        <v>6</v>
      </c>
      <c r="G51" s="45" t="s">
        <v>7</v>
      </c>
      <c r="H51" s="44" t="s">
        <v>8</v>
      </c>
      <c r="I51" s="46" t="s">
        <v>9</v>
      </c>
      <c r="J51" s="45" t="s">
        <v>10</v>
      </c>
    </row>
    <row r="52" ht="18.75" customHeight="1">
      <c r="A52" s="6" t="s">
        <v>60</v>
      </c>
      <c r="B52" s="7">
        <v>32.0</v>
      </c>
      <c r="C52" s="7">
        <v>30.0</v>
      </c>
      <c r="D52" s="7">
        <v>4.0</v>
      </c>
      <c r="E52" s="8" t="str">
        <f t="shared" ref="E52:E54" si="43">B52/C52</f>
        <v>1.067</v>
      </c>
      <c r="F52" s="9" t="str">
        <f t="shared" ref="F52:F54" si="44">E52*60</f>
        <v>64</v>
      </c>
      <c r="G52" s="9" t="str">
        <f t="shared" ref="G52:G54" si="45">F52*24</f>
        <v>1536</v>
      </c>
      <c r="H52" s="8" t="str">
        <f t="shared" ref="H52:H54" si="46">D52/C52</f>
        <v>0.133</v>
      </c>
      <c r="I52" s="10" t="str">
        <f t="shared" ref="I52:I54" si="47">H52*60</f>
        <v>8.0</v>
      </c>
      <c r="J52" s="9" t="str">
        <f t="shared" ref="J52:J54" si="48">I52*24</f>
        <v>192</v>
      </c>
    </row>
    <row r="53" ht="18.75" customHeight="1">
      <c r="A53" s="6" t="s">
        <v>61</v>
      </c>
      <c r="B53" s="7">
        <v>126.0</v>
      </c>
      <c r="C53" s="7">
        <v>60.0</v>
      </c>
      <c r="D53" s="7">
        <v>15.0</v>
      </c>
      <c r="E53" s="8" t="str">
        <f t="shared" si="43"/>
        <v>2.100</v>
      </c>
      <c r="F53" s="9" t="str">
        <f t="shared" si="44"/>
        <v>126</v>
      </c>
      <c r="G53" s="9" t="str">
        <f t="shared" si="45"/>
        <v>3024</v>
      </c>
      <c r="H53" s="8" t="str">
        <f t="shared" si="46"/>
        <v>0.250</v>
      </c>
      <c r="I53" s="10" t="str">
        <f t="shared" si="47"/>
        <v>15.0</v>
      </c>
      <c r="J53" s="9" t="str">
        <f t="shared" si="48"/>
        <v>360</v>
      </c>
    </row>
    <row r="54" ht="18.75" customHeight="1">
      <c r="A54" s="6" t="s">
        <v>62</v>
      </c>
      <c r="B54" s="7">
        <v>122.0</v>
      </c>
      <c r="C54" s="7">
        <v>120.0</v>
      </c>
      <c r="D54" s="7">
        <v>15.0</v>
      </c>
      <c r="E54" s="8" t="str">
        <f t="shared" si="43"/>
        <v>1.017</v>
      </c>
      <c r="F54" s="9" t="str">
        <f t="shared" si="44"/>
        <v>61</v>
      </c>
      <c r="G54" s="9" t="str">
        <f t="shared" si="45"/>
        <v>1464</v>
      </c>
      <c r="H54" s="8" t="str">
        <f t="shared" si="46"/>
        <v>0.125</v>
      </c>
      <c r="I54" s="10" t="str">
        <f t="shared" si="47"/>
        <v>7.5</v>
      </c>
      <c r="J54" s="9" t="str">
        <f t="shared" si="48"/>
        <v>180</v>
      </c>
    </row>
    <row r="55" ht="18.75" customHeight="1">
      <c r="A55" s="47" t="s">
        <v>63</v>
      </c>
      <c r="B55" s="48" t="s">
        <v>2</v>
      </c>
      <c r="C55" s="48" t="s">
        <v>3</v>
      </c>
      <c r="D55" s="48" t="s">
        <v>4</v>
      </c>
      <c r="E55" s="48" t="s">
        <v>5</v>
      </c>
      <c r="F55" s="49" t="s">
        <v>6</v>
      </c>
      <c r="G55" s="49" t="s">
        <v>7</v>
      </c>
      <c r="H55" s="48" t="s">
        <v>8</v>
      </c>
      <c r="I55" s="50" t="s">
        <v>9</v>
      </c>
      <c r="J55" s="49" t="s">
        <v>10</v>
      </c>
    </row>
    <row r="56" ht="18.75" customHeight="1">
      <c r="A56" s="6" t="s">
        <v>64</v>
      </c>
      <c r="B56" s="7">
        <v>100.0</v>
      </c>
      <c r="C56" s="7">
        <v>30.0</v>
      </c>
      <c r="D56" s="7">
        <v>13.0</v>
      </c>
      <c r="E56" s="8" t="str">
        <f t="shared" ref="E56:E61" si="49">B56/C56</f>
        <v>3.333</v>
      </c>
      <c r="F56" s="9" t="str">
        <f t="shared" ref="F56:F61" si="50">E56*60</f>
        <v>200</v>
      </c>
      <c r="G56" s="9" t="str">
        <f t="shared" ref="G56:G61" si="51">F56*24</f>
        <v>4800</v>
      </c>
      <c r="H56" s="8" t="str">
        <f t="shared" ref="H56:H60" si="52">D56/C56</f>
        <v>0.433</v>
      </c>
      <c r="I56" s="10" t="str">
        <f t="shared" ref="I56:I60" si="53">H56*60</f>
        <v>26.0</v>
      </c>
      <c r="J56" s="9" t="str">
        <f t="shared" ref="J56:J60" si="54">I56*24</f>
        <v>624</v>
      </c>
    </row>
    <row r="57" ht="18.75" customHeight="1">
      <c r="A57" s="6" t="s">
        <v>65</v>
      </c>
      <c r="B57" s="7">
        <v>201.0</v>
      </c>
      <c r="C57" s="7">
        <v>60.0</v>
      </c>
      <c r="D57" s="7">
        <v>24.0</v>
      </c>
      <c r="E57" s="8" t="str">
        <f t="shared" si="49"/>
        <v>3.350</v>
      </c>
      <c r="F57" s="9" t="str">
        <f t="shared" si="50"/>
        <v>201</v>
      </c>
      <c r="G57" s="9" t="str">
        <f t="shared" si="51"/>
        <v>4824</v>
      </c>
      <c r="H57" s="8" t="str">
        <f t="shared" si="52"/>
        <v>0.400</v>
      </c>
      <c r="I57" s="10" t="str">
        <f t="shared" si="53"/>
        <v>24.0</v>
      </c>
      <c r="J57" s="9" t="str">
        <f t="shared" si="54"/>
        <v>576</v>
      </c>
    </row>
    <row r="58" ht="18.75" customHeight="1">
      <c r="A58" s="6" t="s">
        <v>66</v>
      </c>
      <c r="B58" s="7">
        <v>169.0</v>
      </c>
      <c r="C58" s="7">
        <v>120.0</v>
      </c>
      <c r="D58" s="7">
        <v>22.0</v>
      </c>
      <c r="E58" s="8" t="str">
        <f t="shared" si="49"/>
        <v>1.408</v>
      </c>
      <c r="F58" s="9" t="str">
        <f t="shared" si="50"/>
        <v>85</v>
      </c>
      <c r="G58" s="9" t="str">
        <f t="shared" si="51"/>
        <v>2028</v>
      </c>
      <c r="H58" s="8" t="str">
        <f t="shared" si="52"/>
        <v>0.183</v>
      </c>
      <c r="I58" s="10" t="str">
        <f t="shared" si="53"/>
        <v>11.0</v>
      </c>
      <c r="J58" s="9" t="str">
        <f t="shared" si="54"/>
        <v>264</v>
      </c>
    </row>
    <row r="59" ht="18.75" customHeight="1">
      <c r="A59" s="6" t="s">
        <v>67</v>
      </c>
      <c r="B59" s="7">
        <v>118.0</v>
      </c>
      <c r="C59" s="7">
        <v>90.0</v>
      </c>
      <c r="D59" s="7">
        <v>14.0</v>
      </c>
      <c r="E59" s="8" t="str">
        <f t="shared" si="49"/>
        <v>1.311</v>
      </c>
      <c r="F59" s="9" t="str">
        <f t="shared" si="50"/>
        <v>79</v>
      </c>
      <c r="G59" s="9" t="str">
        <f t="shared" si="51"/>
        <v>1888</v>
      </c>
      <c r="H59" s="8" t="str">
        <f t="shared" si="52"/>
        <v>0.156</v>
      </c>
      <c r="I59" s="10" t="str">
        <f t="shared" si="53"/>
        <v>9.3</v>
      </c>
      <c r="J59" s="9" t="str">
        <f t="shared" si="54"/>
        <v>224</v>
      </c>
    </row>
    <row r="60" ht="18.75" customHeight="1">
      <c r="A60" s="30" t="s">
        <v>68</v>
      </c>
      <c r="B60" s="31">
        <v>298.0</v>
      </c>
      <c r="C60" s="31">
        <v>35.0</v>
      </c>
      <c r="D60" s="31">
        <v>36.0</v>
      </c>
      <c r="E60" s="8" t="str">
        <f t="shared" si="49"/>
        <v>8.514</v>
      </c>
      <c r="F60" s="9" t="str">
        <f t="shared" si="50"/>
        <v>511</v>
      </c>
      <c r="G60" s="9" t="str">
        <f t="shared" si="51"/>
        <v>12261</v>
      </c>
      <c r="H60" s="8" t="str">
        <f t="shared" si="52"/>
        <v>1.029</v>
      </c>
      <c r="I60" s="10" t="str">
        <f t="shared" si="53"/>
        <v>61.7</v>
      </c>
      <c r="J60" s="9" t="str">
        <f t="shared" si="54"/>
        <v>1481</v>
      </c>
    </row>
    <row r="61" ht="18.75" customHeight="1">
      <c r="A61" s="30" t="s">
        <v>69</v>
      </c>
      <c r="B61" s="31">
        <v>226.0</v>
      </c>
      <c r="C61" s="31">
        <v>120.0</v>
      </c>
      <c r="D61" s="32"/>
      <c r="E61" s="8" t="str">
        <f t="shared" si="49"/>
        <v>1.883</v>
      </c>
      <c r="F61" s="9" t="str">
        <f t="shared" si="50"/>
        <v>113</v>
      </c>
      <c r="G61" s="9" t="str">
        <f t="shared" si="51"/>
        <v>2712</v>
      </c>
      <c r="H61" s="32"/>
      <c r="I61" s="34"/>
      <c r="J61" s="33"/>
    </row>
    <row r="62" ht="18.75" customHeight="1">
      <c r="A62" s="51" t="s">
        <v>70</v>
      </c>
      <c r="B62" s="52" t="s">
        <v>2</v>
      </c>
      <c r="C62" s="52" t="s">
        <v>3</v>
      </c>
      <c r="D62" s="52" t="s">
        <v>4</v>
      </c>
      <c r="E62" s="52" t="s">
        <v>5</v>
      </c>
      <c r="F62" s="53" t="s">
        <v>6</v>
      </c>
      <c r="G62" s="53" t="s">
        <v>7</v>
      </c>
      <c r="H62" s="52" t="s">
        <v>8</v>
      </c>
      <c r="I62" s="54" t="s">
        <v>9</v>
      </c>
      <c r="J62" s="53" t="s">
        <v>10</v>
      </c>
    </row>
    <row r="63" ht="18.75" customHeight="1">
      <c r="A63" s="6" t="s">
        <v>71</v>
      </c>
      <c r="B63" s="7">
        <v>82.0</v>
      </c>
      <c r="C63" s="7">
        <v>60.0</v>
      </c>
      <c r="D63" s="7">
        <v>10.0</v>
      </c>
      <c r="E63" s="8" t="str">
        <f t="shared" ref="E63:E68" si="55">B63/C63</f>
        <v>1.367</v>
      </c>
      <c r="F63" s="9" t="str">
        <f t="shared" ref="F63:F68" si="56">E63*60</f>
        <v>82</v>
      </c>
      <c r="G63" s="9" t="str">
        <f t="shared" ref="G63:G68" si="57">F63*24</f>
        <v>1968</v>
      </c>
      <c r="H63" s="8" t="str">
        <f t="shared" ref="H63:H68" si="58">D63/C63</f>
        <v>0.167</v>
      </c>
      <c r="I63" s="10" t="str">
        <f t="shared" ref="I63:I68" si="59">H63*60</f>
        <v>10.0</v>
      </c>
      <c r="J63" s="9" t="str">
        <f t="shared" ref="J63:J68" si="60">I63*24</f>
        <v>240</v>
      </c>
    </row>
    <row r="64" ht="18.75" customHeight="1">
      <c r="A64" s="6" t="s">
        <v>72</v>
      </c>
      <c r="B64" s="7">
        <v>158.0</v>
      </c>
      <c r="C64" s="7">
        <v>120.0</v>
      </c>
      <c r="D64" s="7">
        <v>19.0</v>
      </c>
      <c r="E64" s="8" t="str">
        <f t="shared" si="55"/>
        <v>1.317</v>
      </c>
      <c r="F64" s="9" t="str">
        <f t="shared" si="56"/>
        <v>79</v>
      </c>
      <c r="G64" s="9" t="str">
        <f t="shared" si="57"/>
        <v>1896</v>
      </c>
      <c r="H64" s="8" t="str">
        <f t="shared" si="58"/>
        <v>0.158</v>
      </c>
      <c r="I64" s="10" t="str">
        <f t="shared" si="59"/>
        <v>9.5</v>
      </c>
      <c r="J64" s="9" t="str">
        <f t="shared" si="60"/>
        <v>228</v>
      </c>
    </row>
    <row r="65" ht="18.75" customHeight="1">
      <c r="A65" s="6" t="s">
        <v>73</v>
      </c>
      <c r="B65" s="7">
        <v>219.0</v>
      </c>
      <c r="C65" s="7">
        <v>180.0</v>
      </c>
      <c r="D65" s="7">
        <v>26.0</v>
      </c>
      <c r="E65" s="8" t="str">
        <f t="shared" si="55"/>
        <v>1.217</v>
      </c>
      <c r="F65" s="9" t="str">
        <f t="shared" si="56"/>
        <v>73</v>
      </c>
      <c r="G65" s="9" t="str">
        <f t="shared" si="57"/>
        <v>1752</v>
      </c>
      <c r="H65" s="8" t="str">
        <f t="shared" si="58"/>
        <v>0.144</v>
      </c>
      <c r="I65" s="10" t="str">
        <f t="shared" si="59"/>
        <v>8.7</v>
      </c>
      <c r="J65" s="9" t="str">
        <f t="shared" si="60"/>
        <v>208</v>
      </c>
    </row>
    <row r="66" ht="18.75" customHeight="1">
      <c r="A66" s="6" t="s">
        <v>74</v>
      </c>
      <c r="B66" s="7">
        <v>270.0</v>
      </c>
      <c r="C66" s="7">
        <v>150.0</v>
      </c>
      <c r="D66" s="7">
        <v>32.0</v>
      </c>
      <c r="E66" s="8" t="str">
        <f t="shared" si="55"/>
        <v>1.800</v>
      </c>
      <c r="F66" s="9" t="str">
        <f t="shared" si="56"/>
        <v>108</v>
      </c>
      <c r="G66" s="9" t="str">
        <f t="shared" si="57"/>
        <v>2592</v>
      </c>
      <c r="H66" s="8" t="str">
        <f t="shared" si="58"/>
        <v>0.213</v>
      </c>
      <c r="I66" s="10" t="str">
        <f t="shared" si="59"/>
        <v>12.8</v>
      </c>
      <c r="J66" s="9" t="str">
        <f t="shared" si="60"/>
        <v>307</v>
      </c>
    </row>
    <row r="67" ht="18.75" customHeight="1">
      <c r="A67" s="6" t="s">
        <v>75</v>
      </c>
      <c r="B67" s="7">
        <v>223.0</v>
      </c>
      <c r="C67" s="7">
        <v>90.0</v>
      </c>
      <c r="D67" s="7">
        <v>26.0</v>
      </c>
      <c r="E67" s="8" t="str">
        <f t="shared" si="55"/>
        <v>2.478</v>
      </c>
      <c r="F67" s="9" t="str">
        <f t="shared" si="56"/>
        <v>149</v>
      </c>
      <c r="G67" s="9" t="str">
        <f t="shared" si="57"/>
        <v>3568</v>
      </c>
      <c r="H67" s="8" t="str">
        <f t="shared" si="58"/>
        <v>0.289</v>
      </c>
      <c r="I67" s="10" t="str">
        <f t="shared" si="59"/>
        <v>17.3</v>
      </c>
      <c r="J67" s="9" t="str">
        <f t="shared" si="60"/>
        <v>416</v>
      </c>
    </row>
    <row r="68" ht="18.75" customHeight="1">
      <c r="A68" s="11" t="s">
        <v>76</v>
      </c>
      <c r="B68" s="12">
        <v>327.0</v>
      </c>
      <c r="C68" s="12">
        <v>120.0</v>
      </c>
      <c r="D68" s="12">
        <v>39.0</v>
      </c>
      <c r="E68" s="8" t="str">
        <f t="shared" si="55"/>
        <v>2.725</v>
      </c>
      <c r="F68" s="9" t="str">
        <f t="shared" si="56"/>
        <v>164</v>
      </c>
      <c r="G68" s="9" t="str">
        <f t="shared" si="57"/>
        <v>3924</v>
      </c>
      <c r="H68" s="8" t="str">
        <f t="shared" si="58"/>
        <v>0.325</v>
      </c>
      <c r="I68" s="10" t="str">
        <f t="shared" si="59"/>
        <v>19.5</v>
      </c>
      <c r="J68" s="9" t="str">
        <f t="shared" si="60"/>
        <v>468</v>
      </c>
    </row>
    <row r="69" ht="18.75" customHeight="1">
      <c r="A69" s="55" t="s">
        <v>77</v>
      </c>
      <c r="B69" s="56" t="s">
        <v>2</v>
      </c>
      <c r="C69" s="56" t="s">
        <v>3</v>
      </c>
      <c r="D69" s="56" t="s">
        <v>4</v>
      </c>
      <c r="E69" s="56" t="s">
        <v>5</v>
      </c>
      <c r="F69" s="57" t="s">
        <v>6</v>
      </c>
      <c r="G69" s="57" t="s">
        <v>7</v>
      </c>
      <c r="H69" s="56" t="s">
        <v>8</v>
      </c>
      <c r="I69" s="58" t="s">
        <v>9</v>
      </c>
      <c r="J69" s="57" t="s">
        <v>10</v>
      </c>
    </row>
    <row r="70" ht="18.75" customHeight="1">
      <c r="A70" s="6" t="s">
        <v>78</v>
      </c>
      <c r="B70" s="7">
        <v>151.0</v>
      </c>
      <c r="C70" s="7">
        <v>120.0</v>
      </c>
      <c r="D70" s="7">
        <v>18.0</v>
      </c>
      <c r="E70" s="8" t="str">
        <f t="shared" ref="E70:E73" si="61">B70/C70</f>
        <v>1.258</v>
      </c>
      <c r="F70" s="9" t="str">
        <f t="shared" ref="F70:F73" si="62">E70*60</f>
        <v>76</v>
      </c>
      <c r="G70" s="9" t="str">
        <f t="shared" ref="G70:G73" si="63">F70*24</f>
        <v>1812</v>
      </c>
      <c r="H70" s="8" t="str">
        <f t="shared" ref="H70:H73" si="64">D70/C70</f>
        <v>0.150</v>
      </c>
      <c r="I70" s="10" t="str">
        <f t="shared" ref="I70:I73" si="65">H70*60</f>
        <v>9.0</v>
      </c>
      <c r="J70" s="9" t="str">
        <f t="shared" ref="J70:J73" si="66">I70*24</f>
        <v>216</v>
      </c>
    </row>
    <row r="71" ht="18.75" customHeight="1">
      <c r="A71" s="6" t="s">
        <v>79</v>
      </c>
      <c r="B71" s="7">
        <v>111.0</v>
      </c>
      <c r="C71" s="7">
        <v>60.0</v>
      </c>
      <c r="D71" s="7">
        <v>13.0</v>
      </c>
      <c r="E71" s="8" t="str">
        <f t="shared" si="61"/>
        <v>1.850</v>
      </c>
      <c r="F71" s="9" t="str">
        <f t="shared" si="62"/>
        <v>111</v>
      </c>
      <c r="G71" s="9" t="str">
        <f t="shared" si="63"/>
        <v>2664</v>
      </c>
      <c r="H71" s="8" t="str">
        <f t="shared" si="64"/>
        <v>0.217</v>
      </c>
      <c r="I71" s="10" t="str">
        <f t="shared" si="65"/>
        <v>13.0</v>
      </c>
      <c r="J71" s="9" t="str">
        <f t="shared" si="66"/>
        <v>312</v>
      </c>
    </row>
    <row r="72" ht="18.75" customHeight="1">
      <c r="A72" s="6" t="s">
        <v>80</v>
      </c>
      <c r="B72" s="7">
        <v>183.0</v>
      </c>
      <c r="C72" s="7">
        <v>180.0</v>
      </c>
      <c r="D72" s="7">
        <v>22.0</v>
      </c>
      <c r="E72" s="8" t="str">
        <f t="shared" si="61"/>
        <v>1.017</v>
      </c>
      <c r="F72" s="9" t="str">
        <f t="shared" si="62"/>
        <v>61</v>
      </c>
      <c r="G72" s="9" t="str">
        <f t="shared" si="63"/>
        <v>1464</v>
      </c>
      <c r="H72" s="8" t="str">
        <f t="shared" si="64"/>
        <v>0.122</v>
      </c>
      <c r="I72" s="10" t="str">
        <f t="shared" si="65"/>
        <v>7.3</v>
      </c>
      <c r="J72" s="9" t="str">
        <f t="shared" si="66"/>
        <v>176</v>
      </c>
    </row>
    <row r="73" ht="18.75" customHeight="1">
      <c r="A73" s="11" t="s">
        <v>81</v>
      </c>
      <c r="B73" s="12">
        <v>108.0</v>
      </c>
      <c r="C73" s="12">
        <v>30.0</v>
      </c>
      <c r="D73" s="12">
        <v>13.0</v>
      </c>
      <c r="E73" s="8" t="str">
        <f t="shared" si="61"/>
        <v>3.600</v>
      </c>
      <c r="F73" s="9" t="str">
        <f t="shared" si="62"/>
        <v>216</v>
      </c>
      <c r="G73" s="9" t="str">
        <f t="shared" si="63"/>
        <v>5184</v>
      </c>
      <c r="H73" s="8" t="str">
        <f t="shared" si="64"/>
        <v>0.433</v>
      </c>
      <c r="I73" s="10" t="str">
        <f t="shared" si="65"/>
        <v>26.0</v>
      </c>
      <c r="J73" s="9" t="str">
        <f t="shared" si="66"/>
        <v>624</v>
      </c>
    </row>
    <row r="74" ht="18.75" customHeight="1">
      <c r="A74" s="59" t="s">
        <v>82</v>
      </c>
      <c r="B74" s="60" t="s">
        <v>2</v>
      </c>
      <c r="C74" s="60" t="s">
        <v>3</v>
      </c>
      <c r="D74" s="60" t="s">
        <v>4</v>
      </c>
      <c r="E74" s="60" t="s">
        <v>5</v>
      </c>
      <c r="F74" s="61" t="s">
        <v>6</v>
      </c>
      <c r="G74" s="61" t="s">
        <v>7</v>
      </c>
      <c r="H74" s="60" t="s">
        <v>8</v>
      </c>
      <c r="I74" s="62" t="s">
        <v>9</v>
      </c>
      <c r="J74" s="61" t="s">
        <v>10</v>
      </c>
    </row>
    <row r="75" ht="18.75" customHeight="1">
      <c r="A75" s="6" t="s">
        <v>83</v>
      </c>
      <c r="B75" s="7">
        <v>46.0</v>
      </c>
      <c r="C75" s="7">
        <v>90.0</v>
      </c>
      <c r="D75" s="7">
        <v>20.0</v>
      </c>
      <c r="E75" s="8" t="str">
        <f t="shared" ref="E75:E80" si="67">B75/C75</f>
        <v>0.511</v>
      </c>
      <c r="F75" s="9" t="str">
        <f t="shared" ref="F75:F80" si="68">E75*60</f>
        <v>31</v>
      </c>
      <c r="G75" s="9" t="str">
        <f t="shared" ref="G75:G80" si="69">F75*24</f>
        <v>736</v>
      </c>
      <c r="H75" s="8" t="str">
        <f t="shared" ref="H75:H80" si="70">D75/C75</f>
        <v>0.222</v>
      </c>
      <c r="I75" s="10" t="str">
        <f t="shared" ref="I75:I80" si="71">H75*60</f>
        <v>13.3</v>
      </c>
      <c r="J75" s="9" t="str">
        <f t="shared" ref="J75:J80" si="72">I75*24</f>
        <v>320</v>
      </c>
    </row>
    <row r="76" ht="18.75" customHeight="1">
      <c r="A76" s="6" t="s">
        <v>84</v>
      </c>
      <c r="B76" s="7">
        <v>219.0</v>
      </c>
      <c r="C76" s="7">
        <v>180.0</v>
      </c>
      <c r="D76" s="7">
        <v>26.0</v>
      </c>
      <c r="E76" s="8" t="str">
        <f t="shared" si="67"/>
        <v>1.217</v>
      </c>
      <c r="F76" s="9" t="str">
        <f t="shared" si="68"/>
        <v>73</v>
      </c>
      <c r="G76" s="9" t="str">
        <f t="shared" si="69"/>
        <v>1752</v>
      </c>
      <c r="H76" s="8" t="str">
        <f t="shared" si="70"/>
        <v>0.144</v>
      </c>
      <c r="I76" s="10" t="str">
        <f t="shared" si="71"/>
        <v>8.7</v>
      </c>
      <c r="J76" s="9" t="str">
        <f t="shared" si="72"/>
        <v>208</v>
      </c>
    </row>
    <row r="77" ht="18.75" customHeight="1">
      <c r="A77" s="6" t="s">
        <v>85</v>
      </c>
      <c r="B77" s="7">
        <v>255.0</v>
      </c>
      <c r="C77" s="7">
        <v>60.0</v>
      </c>
      <c r="D77" s="7">
        <v>31.0</v>
      </c>
      <c r="E77" s="8" t="str">
        <f t="shared" si="67"/>
        <v>4.250</v>
      </c>
      <c r="F77" s="9" t="str">
        <f t="shared" si="68"/>
        <v>255</v>
      </c>
      <c r="G77" s="9" t="str">
        <f t="shared" si="69"/>
        <v>6120</v>
      </c>
      <c r="H77" s="8" t="str">
        <f t="shared" si="70"/>
        <v>0.517</v>
      </c>
      <c r="I77" s="10" t="str">
        <f t="shared" si="71"/>
        <v>31.0</v>
      </c>
      <c r="J77" s="9" t="str">
        <f t="shared" si="72"/>
        <v>744</v>
      </c>
    </row>
    <row r="78" ht="18.75" customHeight="1">
      <c r="A78" s="6" t="s">
        <v>86</v>
      </c>
      <c r="B78" s="7">
        <v>284.0</v>
      </c>
      <c r="C78" s="7">
        <v>240.0</v>
      </c>
      <c r="D78" s="7">
        <v>34.0</v>
      </c>
      <c r="E78" s="8" t="str">
        <f t="shared" si="67"/>
        <v>1.183</v>
      </c>
      <c r="F78" s="9" t="str">
        <f t="shared" si="68"/>
        <v>71</v>
      </c>
      <c r="G78" s="9" t="str">
        <f t="shared" si="69"/>
        <v>1704</v>
      </c>
      <c r="H78" s="8" t="str">
        <f t="shared" si="70"/>
        <v>0.142</v>
      </c>
      <c r="I78" s="10" t="str">
        <f t="shared" si="71"/>
        <v>8.5</v>
      </c>
      <c r="J78" s="9" t="str">
        <f t="shared" si="72"/>
        <v>204</v>
      </c>
    </row>
    <row r="79" ht="18.75" customHeight="1">
      <c r="A79" s="6" t="s">
        <v>87</v>
      </c>
      <c r="B79" s="7">
        <v>316.0</v>
      </c>
      <c r="C79" s="7">
        <v>180.0</v>
      </c>
      <c r="D79" s="7">
        <v>38.0</v>
      </c>
      <c r="E79" s="8" t="str">
        <f t="shared" si="67"/>
        <v>1.756</v>
      </c>
      <c r="F79" s="9" t="str">
        <f t="shared" si="68"/>
        <v>105</v>
      </c>
      <c r="G79" s="9" t="str">
        <f t="shared" si="69"/>
        <v>2528</v>
      </c>
      <c r="H79" s="8" t="str">
        <f t="shared" si="70"/>
        <v>0.211</v>
      </c>
      <c r="I79" s="10" t="str">
        <f t="shared" si="71"/>
        <v>12.7</v>
      </c>
      <c r="J79" s="9" t="str">
        <f t="shared" si="72"/>
        <v>304</v>
      </c>
    </row>
    <row r="80" ht="18.75" customHeight="1">
      <c r="A80" s="6" t="s">
        <v>88</v>
      </c>
      <c r="B80" s="7">
        <v>320.0</v>
      </c>
      <c r="C80" s="7">
        <v>120.0</v>
      </c>
      <c r="D80" s="7">
        <v>38.0</v>
      </c>
      <c r="E80" s="8" t="str">
        <f t="shared" si="67"/>
        <v>2.667</v>
      </c>
      <c r="F80" s="9" t="str">
        <f t="shared" si="68"/>
        <v>160</v>
      </c>
      <c r="G80" s="9" t="str">
        <f t="shared" si="69"/>
        <v>3840</v>
      </c>
      <c r="H80" s="8" t="str">
        <f t="shared" si="70"/>
        <v>0.317</v>
      </c>
      <c r="I80" s="10" t="str">
        <f t="shared" si="71"/>
        <v>19.0</v>
      </c>
      <c r="J80" s="9" t="str">
        <f t="shared" si="72"/>
        <v>456</v>
      </c>
    </row>
    <row r="81" ht="18.75" customHeight="1">
      <c r="A81" s="63" t="s">
        <v>89</v>
      </c>
      <c r="B81" s="64" t="s">
        <v>2</v>
      </c>
      <c r="C81" s="64" t="s">
        <v>3</v>
      </c>
      <c r="D81" s="64" t="s">
        <v>4</v>
      </c>
      <c r="E81" s="64" t="s">
        <v>5</v>
      </c>
      <c r="F81" s="65" t="s">
        <v>6</v>
      </c>
      <c r="G81" s="65" t="s">
        <v>7</v>
      </c>
      <c r="H81" s="64" t="s">
        <v>8</v>
      </c>
      <c r="I81" s="66" t="s">
        <v>9</v>
      </c>
      <c r="J81" s="65" t="s">
        <v>10</v>
      </c>
    </row>
    <row r="82" ht="18.75" customHeight="1">
      <c r="A82" s="6" t="s">
        <v>90</v>
      </c>
      <c r="B82" s="7">
        <v>46.0</v>
      </c>
      <c r="C82" s="7">
        <v>30.0</v>
      </c>
      <c r="D82" s="7">
        <v>6.0</v>
      </c>
      <c r="E82" s="8" t="str">
        <f t="shared" ref="E82:E86" si="73">B82/C82</f>
        <v>1.533</v>
      </c>
      <c r="F82" s="9" t="str">
        <f t="shared" ref="F82:F86" si="74">E82*60</f>
        <v>92</v>
      </c>
      <c r="G82" s="9" t="str">
        <f t="shared" ref="G82:G86" si="75">F82*24</f>
        <v>2208</v>
      </c>
      <c r="H82" s="8" t="str">
        <f t="shared" ref="H82:H86" si="76">D82/C82</f>
        <v>0.200</v>
      </c>
      <c r="I82" s="10" t="str">
        <f t="shared" ref="I82:I86" si="77">H82*60</f>
        <v>12.0</v>
      </c>
      <c r="J82" s="9" t="str">
        <f t="shared" ref="J82:J86" si="78">I82*24</f>
        <v>288</v>
      </c>
    </row>
    <row r="83" ht="18.75" customHeight="1">
      <c r="A83" s="6" t="s">
        <v>91</v>
      </c>
      <c r="B83" s="7">
        <v>129.0</v>
      </c>
      <c r="C83" s="7">
        <v>120.0</v>
      </c>
      <c r="D83" s="7">
        <v>15.0</v>
      </c>
      <c r="E83" s="8" t="str">
        <f t="shared" si="73"/>
        <v>1.075</v>
      </c>
      <c r="F83" s="9" t="str">
        <f t="shared" si="74"/>
        <v>65</v>
      </c>
      <c r="G83" s="9" t="str">
        <f t="shared" si="75"/>
        <v>1548</v>
      </c>
      <c r="H83" s="8" t="str">
        <f t="shared" si="76"/>
        <v>0.125</v>
      </c>
      <c r="I83" s="10" t="str">
        <f t="shared" si="77"/>
        <v>7.5</v>
      </c>
      <c r="J83" s="9" t="str">
        <f t="shared" si="78"/>
        <v>180</v>
      </c>
    </row>
    <row r="84" ht="18.75" customHeight="1">
      <c r="A84" s="6" t="s">
        <v>92</v>
      </c>
      <c r="B84" s="7">
        <v>216.0</v>
      </c>
      <c r="C84" s="7">
        <v>150.0</v>
      </c>
      <c r="D84" s="7">
        <v>26.0</v>
      </c>
      <c r="E84" s="8" t="str">
        <f t="shared" si="73"/>
        <v>1.440</v>
      </c>
      <c r="F84" s="9" t="str">
        <f t="shared" si="74"/>
        <v>86</v>
      </c>
      <c r="G84" s="9" t="str">
        <f t="shared" si="75"/>
        <v>2074</v>
      </c>
      <c r="H84" s="8" t="str">
        <f t="shared" si="76"/>
        <v>0.173</v>
      </c>
      <c r="I84" s="10" t="str">
        <f t="shared" si="77"/>
        <v>10.4</v>
      </c>
      <c r="J84" s="9" t="str">
        <f t="shared" si="78"/>
        <v>250</v>
      </c>
    </row>
    <row r="85" ht="18.75" customHeight="1">
      <c r="A85" s="6" t="s">
        <v>93</v>
      </c>
      <c r="B85" s="7">
        <v>129.0</v>
      </c>
      <c r="C85" s="7">
        <v>90.0</v>
      </c>
      <c r="D85" s="7">
        <v>19.0</v>
      </c>
      <c r="E85" s="8" t="str">
        <f t="shared" si="73"/>
        <v>1.433</v>
      </c>
      <c r="F85" s="9" t="str">
        <f t="shared" si="74"/>
        <v>86</v>
      </c>
      <c r="G85" s="9" t="str">
        <f t="shared" si="75"/>
        <v>2064</v>
      </c>
      <c r="H85" s="8" t="str">
        <f t="shared" si="76"/>
        <v>0.211</v>
      </c>
      <c r="I85" s="10" t="str">
        <f t="shared" si="77"/>
        <v>12.7</v>
      </c>
      <c r="J85" s="9" t="str">
        <f t="shared" si="78"/>
        <v>304</v>
      </c>
    </row>
    <row r="86" ht="18.75" customHeight="1">
      <c r="A86" s="6" t="s">
        <v>94</v>
      </c>
      <c r="B86" s="7">
        <v>205.0</v>
      </c>
      <c r="C86" s="7">
        <v>180.0</v>
      </c>
      <c r="D86" s="7">
        <v>24.0</v>
      </c>
      <c r="E86" s="8" t="str">
        <f t="shared" si="73"/>
        <v>1.139</v>
      </c>
      <c r="F86" s="9" t="str">
        <f t="shared" si="74"/>
        <v>68</v>
      </c>
      <c r="G86" s="9" t="str">
        <f t="shared" si="75"/>
        <v>1640</v>
      </c>
      <c r="H86" s="8" t="str">
        <f t="shared" si="76"/>
        <v>0.133</v>
      </c>
      <c r="I86" s="10" t="str">
        <f t="shared" si="77"/>
        <v>8.0</v>
      </c>
      <c r="J86" s="9" t="str">
        <f t="shared" si="78"/>
        <v>192</v>
      </c>
    </row>
    <row r="87" ht="18.75" customHeight="1">
      <c r="A87" s="67" t="s">
        <v>95</v>
      </c>
      <c r="B87" s="68" t="s">
        <v>2</v>
      </c>
      <c r="C87" s="68" t="s">
        <v>3</v>
      </c>
      <c r="D87" s="68" t="s">
        <v>4</v>
      </c>
      <c r="E87" s="68" t="s">
        <v>5</v>
      </c>
      <c r="F87" s="69" t="s">
        <v>6</v>
      </c>
      <c r="G87" s="69" t="s">
        <v>7</v>
      </c>
      <c r="H87" s="68" t="s">
        <v>8</v>
      </c>
      <c r="I87" s="70" t="s">
        <v>9</v>
      </c>
      <c r="J87" s="69" t="s">
        <v>10</v>
      </c>
    </row>
    <row r="88" ht="18.75" customHeight="1">
      <c r="A88" s="6" t="s">
        <v>96</v>
      </c>
      <c r="B88" s="7">
        <v>172.0</v>
      </c>
      <c r="C88" s="7">
        <v>120.0</v>
      </c>
      <c r="D88" s="7">
        <v>20.0</v>
      </c>
      <c r="E88" s="8" t="str">
        <f t="shared" ref="E88:E90" si="79">B88/C88</f>
        <v>1.433</v>
      </c>
      <c r="F88" s="9" t="str">
        <f t="shared" ref="F88:F90" si="80">E88*60</f>
        <v>86</v>
      </c>
      <c r="G88" s="9" t="str">
        <f t="shared" ref="G88:G90" si="81">F88*24</f>
        <v>2064</v>
      </c>
      <c r="H88" s="8" t="str">
        <f t="shared" ref="H88:H90" si="82">D88/C88</f>
        <v>0.167</v>
      </c>
      <c r="I88" s="10" t="str">
        <f t="shared" ref="I88:I90" si="83">H88*60</f>
        <v>10.0</v>
      </c>
      <c r="J88" s="9" t="str">
        <f t="shared" ref="J88:J90" si="84">I88*24</f>
        <v>240</v>
      </c>
    </row>
    <row r="89" ht="18.75" customHeight="1">
      <c r="A89" s="6" t="s">
        <v>97</v>
      </c>
      <c r="B89" s="7">
        <v>352.0</v>
      </c>
      <c r="C89" s="7">
        <v>180.0</v>
      </c>
      <c r="D89" s="7">
        <v>42.0</v>
      </c>
      <c r="E89" s="8" t="str">
        <f t="shared" si="79"/>
        <v>1.956</v>
      </c>
      <c r="F89" s="9" t="str">
        <f t="shared" si="80"/>
        <v>117</v>
      </c>
      <c r="G89" s="9" t="str">
        <f t="shared" si="81"/>
        <v>2816</v>
      </c>
      <c r="H89" s="8" t="str">
        <f t="shared" si="82"/>
        <v>0.233</v>
      </c>
      <c r="I89" s="10" t="str">
        <f t="shared" si="83"/>
        <v>14.0</v>
      </c>
      <c r="J89" s="9" t="str">
        <f t="shared" si="84"/>
        <v>336</v>
      </c>
    </row>
    <row r="90" ht="18.75" customHeight="1">
      <c r="A90" s="6" t="s">
        <v>98</v>
      </c>
      <c r="B90" s="7">
        <v>331.0</v>
      </c>
      <c r="C90" s="7">
        <v>240.0</v>
      </c>
      <c r="D90" s="7">
        <v>40.0</v>
      </c>
      <c r="E90" s="8" t="str">
        <f t="shared" si="79"/>
        <v>1.379</v>
      </c>
      <c r="F90" s="9" t="str">
        <f t="shared" si="80"/>
        <v>83</v>
      </c>
      <c r="G90" s="9" t="str">
        <f t="shared" si="81"/>
        <v>1986</v>
      </c>
      <c r="H90" s="8" t="str">
        <f t="shared" si="82"/>
        <v>0.167</v>
      </c>
      <c r="I90" s="10" t="str">
        <f t="shared" si="83"/>
        <v>10.0</v>
      </c>
      <c r="J90" s="9" t="str">
        <f t="shared" si="84"/>
        <v>240</v>
      </c>
    </row>
    <row r="91" ht="18.75" customHeight="1">
      <c r="A91" s="6" t="s">
        <v>99</v>
      </c>
      <c r="B91" s="71"/>
      <c r="C91" s="7">
        <v>150.0</v>
      </c>
      <c r="D91" s="71"/>
      <c r="E91" s="8"/>
      <c r="F91" s="9"/>
      <c r="G91" s="9"/>
      <c r="H91" s="8"/>
      <c r="I91" s="71"/>
      <c r="J91" s="71"/>
    </row>
    <row r="92" ht="18.75" customHeight="1">
      <c r="A92" s="72" t="s">
        <v>100</v>
      </c>
      <c r="B92" s="73" t="s">
        <v>2</v>
      </c>
      <c r="C92" s="73" t="s">
        <v>3</v>
      </c>
      <c r="D92" s="73" t="s">
        <v>4</v>
      </c>
      <c r="E92" s="73" t="s">
        <v>5</v>
      </c>
      <c r="F92" s="74" t="s">
        <v>6</v>
      </c>
      <c r="G92" s="74" t="s">
        <v>7</v>
      </c>
      <c r="H92" s="73" t="s">
        <v>8</v>
      </c>
      <c r="I92" s="75" t="s">
        <v>9</v>
      </c>
      <c r="J92" s="74" t="s">
        <v>10</v>
      </c>
    </row>
    <row r="93" ht="18.75" customHeight="1">
      <c r="A93" s="6" t="s">
        <v>101</v>
      </c>
      <c r="B93" s="7">
        <v>198.0</v>
      </c>
      <c r="C93" s="7">
        <v>360.0</v>
      </c>
      <c r="D93" s="7">
        <v>24.0</v>
      </c>
      <c r="E93" s="8" t="str">
        <f t="shared" ref="E93:E96" si="85">B93/C93</f>
        <v>0.550</v>
      </c>
      <c r="F93" s="9" t="str">
        <f t="shared" ref="F93:F96" si="86">E93*60</f>
        <v>33</v>
      </c>
      <c r="G93" s="9" t="str">
        <f t="shared" ref="G93:G96" si="87">F93*24</f>
        <v>792</v>
      </c>
      <c r="H93" s="8" t="str">
        <f t="shared" ref="H93:H96" si="88">D93/C93</f>
        <v>0.067</v>
      </c>
      <c r="I93" s="76" t="str">
        <f>H93*60</f>
        <v>4</v>
      </c>
      <c r="J93" s="76" t="str">
        <f t="shared" ref="J93:J96" si="89">I93*24</f>
        <v>96</v>
      </c>
    </row>
    <row r="94" ht="18.75" customHeight="1">
      <c r="A94" s="6" t="s">
        <v>102</v>
      </c>
      <c r="B94" s="7">
        <v>252.0</v>
      </c>
      <c r="C94" s="7">
        <v>420.0</v>
      </c>
      <c r="D94" s="7">
        <v>30.0</v>
      </c>
      <c r="E94" s="8" t="str">
        <f t="shared" si="85"/>
        <v>0.600</v>
      </c>
      <c r="F94" s="9" t="str">
        <f t="shared" si="86"/>
        <v>36</v>
      </c>
      <c r="G94" s="9" t="str">
        <f t="shared" si="87"/>
        <v>864</v>
      </c>
      <c r="H94" s="8" t="str">
        <f t="shared" si="88"/>
        <v>0.071</v>
      </c>
      <c r="I94" s="76" t="str">
        <f>round(H94*60,3)</f>
        <v>4.286</v>
      </c>
      <c r="J94" s="76" t="str">
        <f t="shared" si="89"/>
        <v>102.864</v>
      </c>
    </row>
    <row r="95" ht="18.75" customHeight="1">
      <c r="A95" s="6" t="s">
        <v>103</v>
      </c>
      <c r="B95" s="7">
        <v>388.0</v>
      </c>
      <c r="C95" s="7">
        <v>480.0</v>
      </c>
      <c r="D95" s="7">
        <v>46.0</v>
      </c>
      <c r="E95" s="8" t="str">
        <f t="shared" si="85"/>
        <v>0.808</v>
      </c>
      <c r="F95" s="9" t="str">
        <f t="shared" si="86"/>
        <v>49</v>
      </c>
      <c r="G95" s="9" t="str">
        <f t="shared" si="87"/>
        <v>1164</v>
      </c>
      <c r="H95" s="8" t="str">
        <f t="shared" si="88"/>
        <v>0.096</v>
      </c>
      <c r="I95" s="76" t="str">
        <f>H95*60</f>
        <v>5.75</v>
      </c>
      <c r="J95" s="76" t="str">
        <f t="shared" si="89"/>
        <v>138</v>
      </c>
    </row>
    <row r="96" ht="18.75" customHeight="1">
      <c r="A96" s="6" t="s">
        <v>104</v>
      </c>
      <c r="B96" s="7">
        <v>334.0</v>
      </c>
      <c r="C96" s="7">
        <v>420.0</v>
      </c>
      <c r="D96" s="7">
        <v>40.0</v>
      </c>
      <c r="E96" s="8" t="str">
        <f t="shared" si="85"/>
        <v>0.795</v>
      </c>
      <c r="F96" s="9" t="str">
        <f t="shared" si="86"/>
        <v>48</v>
      </c>
      <c r="G96" s="9" t="str">
        <f t="shared" si="87"/>
        <v>1145</v>
      </c>
      <c r="H96" s="8" t="str">
        <f t="shared" si="88"/>
        <v>0.095</v>
      </c>
      <c r="I96" s="76" t="str">
        <f>round(H96*60,2)</f>
        <v>5.71</v>
      </c>
      <c r="J96" s="76" t="str">
        <f t="shared" si="89"/>
        <v>137.04</v>
      </c>
    </row>
    <row r="97" ht="18.75" customHeight="1">
      <c r="A97" s="77" t="s">
        <v>105</v>
      </c>
      <c r="B97" s="27" t="s">
        <v>2</v>
      </c>
      <c r="C97" s="27" t="s">
        <v>3</v>
      </c>
      <c r="D97" s="27" t="s">
        <v>4</v>
      </c>
      <c r="E97" s="27" t="s">
        <v>5</v>
      </c>
      <c r="F97" s="28" t="s">
        <v>6</v>
      </c>
      <c r="G97" s="28" t="s">
        <v>7</v>
      </c>
      <c r="H97" s="27" t="s">
        <v>8</v>
      </c>
      <c r="I97" s="29" t="s">
        <v>9</v>
      </c>
      <c r="J97" s="28" t="s">
        <v>10</v>
      </c>
    </row>
    <row r="98" ht="18.75" customHeight="1">
      <c r="A98" s="11" t="s">
        <v>106</v>
      </c>
      <c r="B98" s="12">
        <v>241.0</v>
      </c>
      <c r="C98" s="12">
        <v>45.0</v>
      </c>
      <c r="D98" s="12">
        <v>29.0</v>
      </c>
      <c r="E98" s="17" t="str">
        <f t="shared" ref="E98:E100" si="90">round(B98/C98,3)</f>
        <v>5.356</v>
      </c>
      <c r="F98" s="78" t="str">
        <f t="shared" ref="F98:F100" si="91">E98*60</f>
        <v>321</v>
      </c>
      <c r="G98" s="78" t="str">
        <f t="shared" ref="G98:G100" si="92">F98*24</f>
        <v>7713</v>
      </c>
      <c r="H98" s="17" t="str">
        <f t="shared" ref="H98:H100" si="93">round(D98/C98,3)</f>
        <v>0.644</v>
      </c>
      <c r="I98" s="17" t="str">
        <f t="shared" ref="I98:I100" si="94">H98*60</f>
        <v>38.64</v>
      </c>
      <c r="J98" s="17" t="str">
        <f t="shared" ref="J98:J100" si="95">I98*24</f>
        <v>927.36</v>
      </c>
    </row>
    <row r="99" ht="18.75" customHeight="1">
      <c r="A99" s="11" t="s">
        <v>107</v>
      </c>
      <c r="B99" s="12">
        <v>309.0</v>
      </c>
      <c r="C99" s="12">
        <v>90.0</v>
      </c>
      <c r="D99" s="12">
        <v>37.0</v>
      </c>
      <c r="E99" s="17" t="str">
        <f t="shared" si="90"/>
        <v>3.433</v>
      </c>
      <c r="F99" s="78" t="str">
        <f t="shared" si="91"/>
        <v>206</v>
      </c>
      <c r="G99" s="78" t="str">
        <f t="shared" si="92"/>
        <v>4944</v>
      </c>
      <c r="H99" s="17" t="str">
        <f t="shared" si="93"/>
        <v>0.411</v>
      </c>
      <c r="I99" s="17" t="str">
        <f t="shared" si="94"/>
        <v>24.66</v>
      </c>
      <c r="J99" s="17" t="str">
        <f t="shared" si="95"/>
        <v>591.84</v>
      </c>
    </row>
    <row r="100" ht="18.75" customHeight="1">
      <c r="A100" s="11" t="s">
        <v>108</v>
      </c>
      <c r="B100" s="12">
        <v>327.0</v>
      </c>
      <c r="C100" s="12">
        <v>135.0</v>
      </c>
      <c r="D100" s="12">
        <v>39.0</v>
      </c>
      <c r="E100" s="17" t="str">
        <f t="shared" si="90"/>
        <v>2.422</v>
      </c>
      <c r="F100" s="78" t="str">
        <f t="shared" si="91"/>
        <v>145</v>
      </c>
      <c r="G100" s="78" t="str">
        <f t="shared" si="92"/>
        <v>3488</v>
      </c>
      <c r="H100" s="17" t="str">
        <f t="shared" si="93"/>
        <v>0.289</v>
      </c>
      <c r="I100" s="17" t="str">
        <f t="shared" si="94"/>
        <v>17.34</v>
      </c>
      <c r="J100" s="17" t="str">
        <f t="shared" si="95"/>
        <v>416.16</v>
      </c>
    </row>
    <row r="101" ht="18.75" customHeight="1">
      <c r="A101" s="79" t="s">
        <v>109</v>
      </c>
      <c r="B101" s="80" t="s">
        <v>2</v>
      </c>
      <c r="C101" s="80" t="s">
        <v>3</v>
      </c>
      <c r="D101" s="80" t="s">
        <v>4</v>
      </c>
      <c r="E101" s="80" t="s">
        <v>5</v>
      </c>
      <c r="F101" s="81" t="s">
        <v>6</v>
      </c>
      <c r="G101" s="81" t="s">
        <v>7</v>
      </c>
      <c r="H101" s="80" t="s">
        <v>8</v>
      </c>
      <c r="I101" s="82" t="s">
        <v>9</v>
      </c>
      <c r="J101" s="81" t="s">
        <v>10</v>
      </c>
    </row>
    <row r="102" ht="18.75" customHeight="1">
      <c r="A102" s="6" t="s">
        <v>110</v>
      </c>
      <c r="B102" s="71"/>
      <c r="C102" s="7">
        <v>120.0</v>
      </c>
      <c r="D102" s="71"/>
      <c r="E102" s="8"/>
      <c r="F102" s="9"/>
      <c r="G102" s="9"/>
      <c r="H102" s="8"/>
      <c r="I102" s="71"/>
      <c r="J102" s="71"/>
    </row>
    <row r="103" ht="18.75" customHeight="1">
      <c r="A103" s="6" t="s">
        <v>111</v>
      </c>
      <c r="B103" s="71"/>
      <c r="C103" s="7">
        <v>180.0</v>
      </c>
      <c r="D103" s="71"/>
      <c r="E103" s="8"/>
      <c r="F103" s="9"/>
      <c r="G103" s="9"/>
      <c r="H103" s="8"/>
      <c r="I103" s="71"/>
      <c r="J103" s="71"/>
    </row>
    <row r="104" ht="18.75" customHeight="1">
      <c r="A104" s="6" t="s">
        <v>112</v>
      </c>
      <c r="B104" s="71"/>
      <c r="C104" s="7">
        <v>240.0</v>
      </c>
      <c r="D104" s="71"/>
      <c r="E104" s="8"/>
      <c r="F104" s="9"/>
      <c r="G104" s="9"/>
      <c r="H104" s="8"/>
      <c r="I104" s="71"/>
      <c r="J104" s="71"/>
    </row>
    <row r="105" ht="18.75" customHeight="1">
      <c r="A105" s="83" t="s">
        <v>113</v>
      </c>
      <c r="B105" s="84" t="s">
        <v>2</v>
      </c>
      <c r="C105" s="84" t="s">
        <v>3</v>
      </c>
      <c r="D105" s="84" t="s">
        <v>4</v>
      </c>
      <c r="E105" s="84" t="s">
        <v>5</v>
      </c>
      <c r="F105" s="85" t="s">
        <v>6</v>
      </c>
      <c r="G105" s="85" t="s">
        <v>7</v>
      </c>
      <c r="H105" s="84" t="s">
        <v>8</v>
      </c>
      <c r="I105" s="86" t="s">
        <v>9</v>
      </c>
      <c r="J105" s="85" t="s">
        <v>10</v>
      </c>
    </row>
    <row r="106" ht="18.75" customHeight="1">
      <c r="A106" s="6" t="s">
        <v>114</v>
      </c>
      <c r="B106" s="71"/>
      <c r="C106" s="7">
        <v>5.0</v>
      </c>
      <c r="D106" s="71"/>
      <c r="E106" s="8"/>
      <c r="F106" s="9"/>
      <c r="G106" s="9"/>
      <c r="H106" s="8"/>
      <c r="I106" s="71"/>
      <c r="J106" s="71"/>
    </row>
    <row r="107" ht="18.75" customHeight="1">
      <c r="A107" s="6" t="s">
        <v>115</v>
      </c>
      <c r="B107" s="71"/>
      <c r="C107" s="7">
        <v>10.0</v>
      </c>
      <c r="D107" s="71"/>
      <c r="E107" s="8"/>
      <c r="F107" s="9"/>
      <c r="G107" s="9"/>
      <c r="H107" s="8"/>
      <c r="I107" s="71"/>
      <c r="J107" s="71"/>
    </row>
    <row r="108" ht="18.75" customHeight="1">
      <c r="A108" s="6" t="s">
        <v>116</v>
      </c>
      <c r="B108" s="71"/>
      <c r="C108" s="7">
        <v>15.0</v>
      </c>
      <c r="D108" s="71"/>
      <c r="E108" s="8"/>
      <c r="F108" s="9"/>
      <c r="G108" s="9"/>
      <c r="H108" s="8"/>
      <c r="I108" s="71"/>
      <c r="J108" s="71"/>
    </row>
    <row r="109" ht="18.75" customHeight="1">
      <c r="A109" s="6" t="s">
        <v>117</v>
      </c>
      <c r="B109" s="71"/>
      <c r="C109" s="7">
        <v>30.0</v>
      </c>
      <c r="D109" s="71"/>
      <c r="E109" s="8"/>
      <c r="F109" s="9"/>
      <c r="G109" s="9"/>
      <c r="H109" s="8"/>
      <c r="I109" s="71"/>
      <c r="J109" s="71"/>
    </row>
    <row r="110" ht="18.75" customHeight="1">
      <c r="A110" s="6" t="s">
        <v>118</v>
      </c>
      <c r="B110" s="71"/>
      <c r="C110" s="7">
        <v>25.0</v>
      </c>
      <c r="D110" s="71"/>
      <c r="E110" s="8"/>
      <c r="F110" s="9"/>
      <c r="G110" s="9"/>
      <c r="H110" s="8"/>
      <c r="I110" s="71"/>
      <c r="J110" s="71"/>
    </row>
    <row r="111" ht="18.75" customHeight="1">
      <c r="A111" s="87" t="s">
        <v>119</v>
      </c>
      <c r="B111" s="88" t="s">
        <v>2</v>
      </c>
      <c r="C111" s="88" t="s">
        <v>3</v>
      </c>
      <c r="D111" s="88" t="s">
        <v>4</v>
      </c>
      <c r="E111" s="88" t="s">
        <v>5</v>
      </c>
      <c r="F111" s="89" t="s">
        <v>6</v>
      </c>
      <c r="G111" s="89" t="s">
        <v>7</v>
      </c>
      <c r="H111" s="88" t="s">
        <v>8</v>
      </c>
      <c r="I111" s="90" t="s">
        <v>9</v>
      </c>
      <c r="J111" s="89" t="s">
        <v>10</v>
      </c>
    </row>
    <row r="112" ht="18.75" customHeight="1">
      <c r="A112" s="6" t="s">
        <v>120</v>
      </c>
      <c r="B112" s="7">
        <v>147.0</v>
      </c>
      <c r="C112" s="7">
        <v>480.0</v>
      </c>
      <c r="D112" s="7">
        <v>18.0</v>
      </c>
      <c r="E112" s="8" t="str">
        <f t="shared" ref="E112:E116" si="97">B112/C112</f>
        <v>0.306</v>
      </c>
      <c r="F112" s="9" t="str">
        <f t="shared" ref="F112:G112" si="96">E112*60</f>
        <v>18</v>
      </c>
      <c r="G112" s="9" t="str">
        <f t="shared" si="96"/>
        <v>1103</v>
      </c>
      <c r="H112" s="8" t="str">
        <f t="shared" ref="H112:H116" si="99">D112/C112</f>
        <v>0.038</v>
      </c>
      <c r="I112" s="10" t="str">
        <f t="shared" ref="I112:I116" si="100">H112*60</f>
        <v>2.3</v>
      </c>
      <c r="J112" s="9" t="str">
        <f t="shared" ref="J112:J116" si="101">I112*24</f>
        <v>54</v>
      </c>
    </row>
    <row r="113" ht="18.75" customHeight="1">
      <c r="A113" s="6" t="s">
        <v>121</v>
      </c>
      <c r="B113" s="7">
        <v>180.0</v>
      </c>
      <c r="C113" s="7">
        <v>720.0</v>
      </c>
      <c r="D113" s="7">
        <v>21.0</v>
      </c>
      <c r="E113" s="8" t="str">
        <f t="shared" si="97"/>
        <v>0.250</v>
      </c>
      <c r="F113" s="9" t="str">
        <f t="shared" ref="F113:G113" si="98">E113*60</f>
        <v>15</v>
      </c>
      <c r="G113" s="9" t="str">
        <f t="shared" si="98"/>
        <v>900</v>
      </c>
      <c r="H113" s="8" t="str">
        <f t="shared" si="99"/>
        <v>0.029</v>
      </c>
      <c r="I113" s="10" t="str">
        <f t="shared" si="100"/>
        <v>1.8</v>
      </c>
      <c r="J113" s="9" t="str">
        <f t="shared" si="101"/>
        <v>42</v>
      </c>
    </row>
    <row r="114" ht="18.75" customHeight="1">
      <c r="A114" s="6" t="s">
        <v>122</v>
      </c>
      <c r="B114" s="7">
        <v>205.0</v>
      </c>
      <c r="C114" s="7">
        <v>960.0</v>
      </c>
      <c r="D114" s="7">
        <v>21.0</v>
      </c>
      <c r="E114" s="8" t="str">
        <f t="shared" si="97"/>
        <v>0.214</v>
      </c>
      <c r="F114" s="9" t="str">
        <f t="shared" ref="F114:G114" si="102">E114*60</f>
        <v>13</v>
      </c>
      <c r="G114" s="9" t="str">
        <f t="shared" si="102"/>
        <v>769</v>
      </c>
      <c r="H114" s="8" t="str">
        <f t="shared" si="99"/>
        <v>0.022</v>
      </c>
      <c r="I114" s="10" t="str">
        <f t="shared" si="100"/>
        <v>1.3</v>
      </c>
      <c r="J114" s="9" t="str">
        <f t="shared" si="101"/>
        <v>32</v>
      </c>
    </row>
    <row r="115" ht="18.75" customHeight="1">
      <c r="A115" s="30" t="s">
        <v>123</v>
      </c>
      <c r="B115" s="31">
        <v>108.0</v>
      </c>
      <c r="C115" s="31">
        <v>360.0</v>
      </c>
      <c r="D115" s="31">
        <v>13.0</v>
      </c>
      <c r="E115" s="8" t="str">
        <f t="shared" si="97"/>
        <v>0.300</v>
      </c>
      <c r="F115" s="9" t="str">
        <f t="shared" ref="F115:G115" si="103">E115*60</f>
        <v>18</v>
      </c>
      <c r="G115" s="9" t="str">
        <f t="shared" si="103"/>
        <v>1080</v>
      </c>
      <c r="H115" s="8" t="str">
        <f t="shared" si="99"/>
        <v>0.036</v>
      </c>
      <c r="I115" s="10" t="str">
        <f t="shared" si="100"/>
        <v>2.2</v>
      </c>
      <c r="J115" s="9" t="str">
        <f t="shared" si="101"/>
        <v>52</v>
      </c>
    </row>
    <row r="116" ht="18.75" customHeight="1">
      <c r="A116" s="30" t="s">
        <v>124</v>
      </c>
      <c r="B116" s="31">
        <v>129.0</v>
      </c>
      <c r="C116" s="31">
        <v>420.0</v>
      </c>
      <c r="D116" s="31">
        <v>15.0</v>
      </c>
      <c r="E116" s="8" t="str">
        <f t="shared" si="97"/>
        <v>0.307</v>
      </c>
      <c r="F116" s="9" t="str">
        <f t="shared" ref="F116:G116" si="104">E116*60</f>
        <v>18</v>
      </c>
      <c r="G116" s="9" t="str">
        <f t="shared" si="104"/>
        <v>1106</v>
      </c>
      <c r="H116" s="8" t="str">
        <f t="shared" si="99"/>
        <v>0.036</v>
      </c>
      <c r="I116" s="10" t="str">
        <f t="shared" si="100"/>
        <v>2.1</v>
      </c>
      <c r="J116" s="9" t="str">
        <f t="shared" si="101"/>
        <v>51</v>
      </c>
    </row>
    <row r="117" ht="18.75" customHeight="1">
      <c r="A117" s="91" t="s">
        <v>125</v>
      </c>
      <c r="B117" s="92" t="s">
        <v>2</v>
      </c>
      <c r="C117" s="92" t="s">
        <v>3</v>
      </c>
      <c r="D117" s="92" t="s">
        <v>4</v>
      </c>
      <c r="E117" s="92" t="s">
        <v>5</v>
      </c>
      <c r="F117" s="93" t="s">
        <v>6</v>
      </c>
      <c r="G117" s="93" t="s">
        <v>7</v>
      </c>
      <c r="H117" s="92" t="s">
        <v>8</v>
      </c>
      <c r="I117" s="94" t="s">
        <v>9</v>
      </c>
      <c r="J117" s="93" t="s">
        <v>10</v>
      </c>
    </row>
    <row r="118" ht="18.75" customHeight="1">
      <c r="A118" s="30" t="s">
        <v>126</v>
      </c>
      <c r="B118" s="31">
        <v>14.0</v>
      </c>
      <c r="C118" s="31" t="s">
        <v>127</v>
      </c>
      <c r="D118" s="31">
        <v>4.0</v>
      </c>
      <c r="E118" s="31" t="s">
        <v>127</v>
      </c>
      <c r="F118" s="31" t="s">
        <v>127</v>
      </c>
      <c r="G118" s="31" t="s">
        <v>127</v>
      </c>
      <c r="H118" s="31" t="s">
        <v>127</v>
      </c>
      <c r="I118" s="31" t="s">
        <v>127</v>
      </c>
      <c r="J118" s="31" t="s">
        <v>127</v>
      </c>
    </row>
    <row r="119" ht="18.75" customHeight="1">
      <c r="A119" s="6" t="s">
        <v>128</v>
      </c>
      <c r="B119" s="7">
        <v>14.0</v>
      </c>
      <c r="C119" s="7" t="s">
        <v>127</v>
      </c>
      <c r="D119" s="7">
        <v>5.0</v>
      </c>
      <c r="E119" s="95" t="s">
        <v>127</v>
      </c>
      <c r="F119" s="7" t="s">
        <v>127</v>
      </c>
      <c r="G119" s="7" t="s">
        <v>127</v>
      </c>
      <c r="H119" s="95" t="s">
        <v>127</v>
      </c>
      <c r="I119" s="7" t="s">
        <v>127</v>
      </c>
      <c r="J119" s="7" t="s">
        <v>127</v>
      </c>
    </row>
    <row r="120" ht="18.75" customHeight="1">
      <c r="A120" s="6" t="s">
        <v>129</v>
      </c>
      <c r="B120" s="7">
        <v>18.0</v>
      </c>
      <c r="C120" s="7" t="s">
        <v>127</v>
      </c>
      <c r="D120" s="7">
        <v>6.0</v>
      </c>
      <c r="E120" s="95" t="s">
        <v>127</v>
      </c>
      <c r="F120" s="7" t="s">
        <v>127</v>
      </c>
      <c r="G120" s="7" t="s">
        <v>127</v>
      </c>
      <c r="H120" s="95" t="s">
        <v>127</v>
      </c>
      <c r="I120" s="7" t="s">
        <v>127</v>
      </c>
      <c r="J120" s="7" t="s">
        <v>127</v>
      </c>
    </row>
    <row r="121" ht="18.75" customHeight="1">
      <c r="A121" s="6" t="s">
        <v>130</v>
      </c>
      <c r="B121" s="7">
        <v>32.0</v>
      </c>
      <c r="C121" s="7" t="s">
        <v>127</v>
      </c>
      <c r="D121" s="71"/>
      <c r="E121" s="95" t="s">
        <v>127</v>
      </c>
      <c r="F121" s="7" t="s">
        <v>127</v>
      </c>
      <c r="G121" s="7" t="s">
        <v>127</v>
      </c>
      <c r="H121" s="95" t="s">
        <v>127</v>
      </c>
      <c r="I121" s="7" t="s">
        <v>127</v>
      </c>
      <c r="J121" s="7" t="s">
        <v>127</v>
      </c>
    </row>
    <row r="122" ht="18.75" customHeight="1">
      <c r="A122" s="6" t="s">
        <v>131</v>
      </c>
      <c r="B122" s="7">
        <v>108.0</v>
      </c>
      <c r="C122" s="7" t="s">
        <v>127</v>
      </c>
      <c r="D122" s="7">
        <v>3.0</v>
      </c>
      <c r="E122" s="95" t="s">
        <v>127</v>
      </c>
      <c r="F122" s="7" t="s">
        <v>127</v>
      </c>
      <c r="G122" s="7" t="s">
        <v>127</v>
      </c>
      <c r="H122" s="95" t="s">
        <v>127</v>
      </c>
      <c r="I122" s="7" t="s">
        <v>127</v>
      </c>
      <c r="J122" s="7" t="s">
        <v>127</v>
      </c>
    </row>
    <row r="123" ht="18.75" customHeight="1">
      <c r="A123" s="96" t="s">
        <v>132</v>
      </c>
      <c r="B123" s="97" t="s">
        <v>2</v>
      </c>
      <c r="C123" s="97" t="s">
        <v>3</v>
      </c>
      <c r="D123" s="97" t="s">
        <v>4</v>
      </c>
      <c r="E123" s="97" t="s">
        <v>5</v>
      </c>
      <c r="F123" s="98" t="s">
        <v>6</v>
      </c>
      <c r="G123" s="98" t="s">
        <v>7</v>
      </c>
      <c r="H123" s="97" t="s">
        <v>8</v>
      </c>
      <c r="I123" s="99" t="s">
        <v>9</v>
      </c>
      <c r="J123" s="98" t="s">
        <v>10</v>
      </c>
    </row>
    <row r="124" ht="18.75" customHeight="1">
      <c r="A124" s="6" t="s">
        <v>133</v>
      </c>
      <c r="B124" s="7">
        <v>270.0</v>
      </c>
      <c r="C124" s="7" t="s">
        <v>127</v>
      </c>
      <c r="D124" s="7" t="s">
        <v>127</v>
      </c>
      <c r="E124" s="95" t="s">
        <v>127</v>
      </c>
      <c r="F124" s="7" t="s">
        <v>127</v>
      </c>
      <c r="G124" s="7" t="s">
        <v>127</v>
      </c>
      <c r="H124" s="95" t="s">
        <v>127</v>
      </c>
      <c r="I124" s="7" t="s">
        <v>127</v>
      </c>
      <c r="J124" s="7" t="s">
        <v>127</v>
      </c>
    </row>
    <row r="125" ht="18.75" customHeight="1">
      <c r="A125" s="6" t="s">
        <v>134</v>
      </c>
      <c r="B125" s="7">
        <v>270.0</v>
      </c>
      <c r="C125" s="7" t="s">
        <v>127</v>
      </c>
      <c r="D125" s="7" t="s">
        <v>127</v>
      </c>
      <c r="E125" s="95" t="s">
        <v>127</v>
      </c>
      <c r="F125" s="7" t="s">
        <v>127</v>
      </c>
      <c r="G125" s="7" t="s">
        <v>127</v>
      </c>
      <c r="H125" s="95" t="s">
        <v>127</v>
      </c>
      <c r="I125" s="7" t="s">
        <v>127</v>
      </c>
      <c r="J125" s="7" t="s">
        <v>127</v>
      </c>
    </row>
    <row r="126" ht="18.75" customHeight="1">
      <c r="A126" s="6" t="s">
        <v>135</v>
      </c>
      <c r="B126" s="7">
        <v>270.0</v>
      </c>
      <c r="C126" s="7" t="s">
        <v>127</v>
      </c>
      <c r="D126" s="7" t="s">
        <v>127</v>
      </c>
      <c r="E126" s="95" t="s">
        <v>127</v>
      </c>
      <c r="F126" s="7" t="s">
        <v>127</v>
      </c>
      <c r="G126" s="7" t="s">
        <v>127</v>
      </c>
      <c r="H126" s="95" t="s">
        <v>127</v>
      </c>
      <c r="I126" s="7" t="s">
        <v>127</v>
      </c>
      <c r="J126" s="7" t="s">
        <v>127</v>
      </c>
    </row>
    <row r="127" ht="18.75" customHeight="1">
      <c r="A127" s="6" t="s">
        <v>136</v>
      </c>
      <c r="B127" s="7">
        <v>270.0</v>
      </c>
      <c r="C127" s="7" t="s">
        <v>127</v>
      </c>
      <c r="D127" s="7" t="s">
        <v>127</v>
      </c>
      <c r="E127" s="95" t="s">
        <v>127</v>
      </c>
      <c r="F127" s="7" t="s">
        <v>127</v>
      </c>
      <c r="G127" s="7" t="s">
        <v>127</v>
      </c>
      <c r="H127" s="95" t="s">
        <v>127</v>
      </c>
      <c r="I127" s="7" t="s">
        <v>127</v>
      </c>
      <c r="J127" s="7" t="s">
        <v>127</v>
      </c>
    </row>
    <row r="128" ht="18.75" customHeight="1">
      <c r="A128" s="6" t="s">
        <v>137</v>
      </c>
      <c r="B128" s="7">
        <v>270.0</v>
      </c>
      <c r="C128" s="7" t="s">
        <v>127</v>
      </c>
      <c r="D128" s="7" t="s">
        <v>127</v>
      </c>
      <c r="E128" s="95" t="s">
        <v>127</v>
      </c>
      <c r="F128" s="7" t="s">
        <v>127</v>
      </c>
      <c r="G128" s="7" t="s">
        <v>127</v>
      </c>
      <c r="H128" s="95" t="s">
        <v>127</v>
      </c>
      <c r="I128" s="7" t="s">
        <v>127</v>
      </c>
      <c r="J128" s="7" t="s">
        <v>127</v>
      </c>
    </row>
    <row r="129" ht="18.75" customHeight="1">
      <c r="A129" s="6" t="s">
        <v>138</v>
      </c>
      <c r="B129" s="7">
        <v>270.0</v>
      </c>
      <c r="C129" s="7" t="s">
        <v>127</v>
      </c>
      <c r="D129" s="7" t="s">
        <v>127</v>
      </c>
      <c r="E129" s="95" t="s">
        <v>127</v>
      </c>
      <c r="F129" s="7" t="s">
        <v>127</v>
      </c>
      <c r="G129" s="7" t="s">
        <v>127</v>
      </c>
      <c r="H129" s="95" t="s">
        <v>127</v>
      </c>
      <c r="I129" s="7" t="s">
        <v>127</v>
      </c>
      <c r="J129" s="7" t="s">
        <v>127</v>
      </c>
    </row>
    <row r="130" ht="18.75" customHeight="1">
      <c r="A130" s="6" t="s">
        <v>139</v>
      </c>
      <c r="B130" s="7">
        <v>54.0</v>
      </c>
      <c r="C130" s="7" t="s">
        <v>127</v>
      </c>
      <c r="D130" s="7" t="s">
        <v>127</v>
      </c>
      <c r="E130" s="95" t="s">
        <v>127</v>
      </c>
      <c r="F130" s="7" t="s">
        <v>127</v>
      </c>
      <c r="G130" s="7" t="s">
        <v>127</v>
      </c>
      <c r="H130" s="95" t="s">
        <v>127</v>
      </c>
      <c r="I130" s="7" t="s">
        <v>127</v>
      </c>
      <c r="J130" s="7" t="s">
        <v>127</v>
      </c>
    </row>
    <row r="131" ht="18.75" customHeight="1">
      <c r="A131" s="6" t="s">
        <v>140</v>
      </c>
      <c r="B131" s="7">
        <v>72.0</v>
      </c>
      <c r="C131" s="7" t="s">
        <v>127</v>
      </c>
      <c r="D131" s="7" t="s">
        <v>127</v>
      </c>
      <c r="E131" s="95" t="s">
        <v>127</v>
      </c>
      <c r="F131" s="7" t="s">
        <v>127</v>
      </c>
      <c r="G131" s="7" t="s">
        <v>127</v>
      </c>
      <c r="H131" s="95" t="s">
        <v>127</v>
      </c>
      <c r="I131" s="7" t="s">
        <v>127</v>
      </c>
      <c r="J131" s="7" t="s">
        <v>127</v>
      </c>
    </row>
    <row r="132" ht="18.75" customHeight="1">
      <c r="A132" s="6" t="s">
        <v>141</v>
      </c>
      <c r="B132" s="7">
        <v>25.0</v>
      </c>
      <c r="C132" s="7" t="s">
        <v>127</v>
      </c>
      <c r="D132" s="7" t="s">
        <v>127</v>
      </c>
      <c r="E132" s="95" t="s">
        <v>127</v>
      </c>
      <c r="F132" s="7" t="s">
        <v>127</v>
      </c>
      <c r="G132" s="7" t="s">
        <v>127</v>
      </c>
      <c r="H132" s="95" t="s">
        <v>127</v>
      </c>
      <c r="I132" s="7" t="s">
        <v>127</v>
      </c>
      <c r="J132" s="7" t="s">
        <v>127</v>
      </c>
    </row>
    <row r="133" ht="18.75" customHeight="1">
      <c r="A133" s="6" t="s">
        <v>142</v>
      </c>
      <c r="B133" s="7">
        <v>403.0</v>
      </c>
      <c r="C133" s="7" t="s">
        <v>127</v>
      </c>
      <c r="D133" s="7" t="s">
        <v>127</v>
      </c>
      <c r="E133" s="95" t="s">
        <v>127</v>
      </c>
      <c r="F133" s="7" t="s">
        <v>127</v>
      </c>
      <c r="G133" s="7" t="s">
        <v>127</v>
      </c>
      <c r="H133" s="95" t="s">
        <v>127</v>
      </c>
      <c r="I133" s="7" t="s">
        <v>127</v>
      </c>
      <c r="J133" s="7" t="s">
        <v>127</v>
      </c>
    </row>
    <row r="134" ht="18.75" customHeight="1">
      <c r="A134" s="6" t="s">
        <v>143</v>
      </c>
      <c r="B134" s="7">
        <v>403.0</v>
      </c>
      <c r="C134" s="7" t="s">
        <v>127</v>
      </c>
      <c r="D134" s="7" t="s">
        <v>127</v>
      </c>
      <c r="E134" s="95" t="s">
        <v>127</v>
      </c>
      <c r="F134" s="7" t="s">
        <v>127</v>
      </c>
      <c r="G134" s="7" t="s">
        <v>127</v>
      </c>
      <c r="H134" s="95" t="s">
        <v>127</v>
      </c>
      <c r="I134" s="7" t="s">
        <v>127</v>
      </c>
      <c r="J134" s="7" t="s">
        <v>127</v>
      </c>
    </row>
    <row r="135" ht="18.75" customHeight="1">
      <c r="A135" s="6" t="s">
        <v>144</v>
      </c>
      <c r="B135" s="7">
        <v>342.0</v>
      </c>
      <c r="C135" s="7" t="s">
        <v>127</v>
      </c>
      <c r="D135" s="7" t="s">
        <v>127</v>
      </c>
      <c r="E135" s="95" t="s">
        <v>127</v>
      </c>
      <c r="F135" s="7" t="s">
        <v>127</v>
      </c>
      <c r="G135" s="7" t="s">
        <v>127</v>
      </c>
      <c r="H135" s="95" t="s">
        <v>127</v>
      </c>
      <c r="I135" s="7" t="s">
        <v>127</v>
      </c>
      <c r="J135" s="7" t="s">
        <v>127</v>
      </c>
    </row>
    <row r="136" ht="18.75" customHeight="1">
      <c r="A136" s="6" t="s">
        <v>145</v>
      </c>
      <c r="B136" s="7">
        <v>450.0</v>
      </c>
      <c r="C136" s="7" t="s">
        <v>127</v>
      </c>
      <c r="D136" s="7" t="s">
        <v>127</v>
      </c>
      <c r="E136" s="95" t="s">
        <v>127</v>
      </c>
      <c r="F136" s="7" t="s">
        <v>127</v>
      </c>
      <c r="G136" s="7" t="s">
        <v>127</v>
      </c>
      <c r="H136" s="95" t="s">
        <v>127</v>
      </c>
      <c r="I136" s="7" t="s">
        <v>127</v>
      </c>
      <c r="J136" s="7" t="s">
        <v>127</v>
      </c>
    </row>
    <row r="137" ht="18.75" customHeight="1">
      <c r="A137" s="6" t="s">
        <v>146</v>
      </c>
      <c r="B137" s="7">
        <v>342.0</v>
      </c>
      <c r="C137" s="7" t="s">
        <v>127</v>
      </c>
      <c r="D137" s="7" t="s">
        <v>127</v>
      </c>
      <c r="E137" s="95" t="s">
        <v>127</v>
      </c>
      <c r="F137" s="7" t="s">
        <v>127</v>
      </c>
      <c r="G137" s="7" t="s">
        <v>127</v>
      </c>
      <c r="H137" s="95" t="s">
        <v>127</v>
      </c>
      <c r="I137" s="7" t="s">
        <v>127</v>
      </c>
      <c r="J137" s="7" t="s">
        <v>127</v>
      </c>
    </row>
    <row r="138" ht="18.75" customHeight="1">
      <c r="A138" s="6" t="s">
        <v>147</v>
      </c>
      <c r="B138" s="7">
        <v>342.0</v>
      </c>
      <c r="C138" s="7" t="s">
        <v>127</v>
      </c>
      <c r="D138" s="7" t="s">
        <v>127</v>
      </c>
      <c r="E138" s="95" t="s">
        <v>127</v>
      </c>
      <c r="F138" s="7" t="s">
        <v>127</v>
      </c>
      <c r="G138" s="7" t="s">
        <v>127</v>
      </c>
      <c r="H138" s="95" t="s">
        <v>127</v>
      </c>
      <c r="I138" s="7" t="s">
        <v>127</v>
      </c>
      <c r="J138" s="7" t="s">
        <v>127</v>
      </c>
    </row>
  </sheetData>
  <mergeCells count="1">
    <mergeCell ref="A1: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14"/>
    <col customWidth="1" min="2" max="2" width="20.71"/>
    <col customWidth="1" min="3" max="3" width="18.14"/>
    <col customWidth="1" min="4" max="4" width="6.57"/>
    <col customWidth="1" min="5" max="5" width="11.57"/>
    <col customWidth="1" min="6" max="6" width="14.29"/>
    <col customWidth="1" min="7" max="7" width="17.71"/>
    <col customWidth="1" min="8" max="8" width="13.29"/>
    <col customWidth="1" min="9" max="9" width="14.71"/>
    <col customWidth="1" min="10" max="10" width="13.0"/>
  </cols>
  <sheetData>
    <row r="1" ht="33.0" customHeight="1">
      <c r="A1" s="100" t="s">
        <v>0</v>
      </c>
    </row>
    <row r="2" ht="19.5" customHeight="1">
      <c r="A2" s="101"/>
      <c r="B2" s="31" t="s">
        <v>2</v>
      </c>
      <c r="C2" s="31" t="s">
        <v>3</v>
      </c>
      <c r="D2" s="31" t="s">
        <v>4</v>
      </c>
      <c r="E2" s="31" t="s">
        <v>5</v>
      </c>
      <c r="F2" s="102" t="s">
        <v>6</v>
      </c>
      <c r="G2" s="103" t="s">
        <v>7</v>
      </c>
      <c r="H2" s="31" t="s">
        <v>8</v>
      </c>
      <c r="I2" s="104" t="s">
        <v>9</v>
      </c>
      <c r="J2" s="102" t="s">
        <v>10</v>
      </c>
    </row>
    <row r="3" ht="19.5" customHeight="1">
      <c r="A3" s="6" t="s">
        <v>47</v>
      </c>
      <c r="B3" s="7">
        <v>190.0</v>
      </c>
      <c r="C3" s="7">
        <v>15.0</v>
      </c>
      <c r="D3" s="7">
        <v>23.0</v>
      </c>
      <c r="E3" s="8" t="str">
        <f t="shared" ref="E3:E62" si="1">B3/C3</f>
        <v>12.667</v>
      </c>
      <c r="F3" s="9" t="str">
        <f t="shared" ref="F3:F62" si="2">E3*60</f>
        <v>760</v>
      </c>
      <c r="G3" s="105" t="str">
        <f t="shared" ref="G3:G62" si="3">F3*24</f>
        <v>18240</v>
      </c>
      <c r="H3" s="8" t="str">
        <f t="shared" ref="H3:H62" si="4">D3/C3</f>
        <v>1.533</v>
      </c>
      <c r="I3" s="10" t="str">
        <f t="shared" ref="I3:I62" si="5">H3*60</f>
        <v>92.0</v>
      </c>
      <c r="J3" s="9" t="str">
        <f t="shared" ref="J3:J62" si="6">I3*24</f>
        <v>2208</v>
      </c>
    </row>
    <row r="4" ht="19.5" customHeight="1">
      <c r="A4" s="30" t="s">
        <v>46</v>
      </c>
      <c r="B4" s="31">
        <v>226.0</v>
      </c>
      <c r="C4" s="31">
        <v>45.0</v>
      </c>
      <c r="D4" s="31">
        <v>27.0</v>
      </c>
      <c r="E4" s="106" t="str">
        <f t="shared" si="1"/>
        <v>5.022</v>
      </c>
      <c r="F4" s="33" t="str">
        <f t="shared" si="2"/>
        <v>301</v>
      </c>
      <c r="G4" s="105" t="str">
        <f t="shared" si="3"/>
        <v>7232</v>
      </c>
      <c r="H4" s="106" t="str">
        <f t="shared" si="4"/>
        <v>0.600</v>
      </c>
      <c r="I4" s="34" t="str">
        <f t="shared" si="5"/>
        <v>36.0</v>
      </c>
      <c r="J4" s="33" t="str">
        <f t="shared" si="6"/>
        <v>864</v>
      </c>
    </row>
    <row r="5" ht="19.5" customHeight="1">
      <c r="A5" s="6" t="s">
        <v>85</v>
      </c>
      <c r="B5" s="7">
        <v>255.0</v>
      </c>
      <c r="C5" s="7">
        <v>60.0</v>
      </c>
      <c r="D5" s="7">
        <v>31.0</v>
      </c>
      <c r="E5" s="8" t="str">
        <f t="shared" si="1"/>
        <v>4.250</v>
      </c>
      <c r="F5" s="9" t="str">
        <f t="shared" si="2"/>
        <v>255</v>
      </c>
      <c r="G5" s="105" t="str">
        <f t="shared" si="3"/>
        <v>6120</v>
      </c>
      <c r="H5" s="8" t="str">
        <f t="shared" si="4"/>
        <v>0.517</v>
      </c>
      <c r="I5" s="10" t="str">
        <f t="shared" si="5"/>
        <v>31.0</v>
      </c>
      <c r="J5" s="9" t="str">
        <f t="shared" si="6"/>
        <v>744</v>
      </c>
    </row>
    <row r="6" ht="19.5" customHeight="1">
      <c r="A6" s="6" t="s">
        <v>42</v>
      </c>
      <c r="B6" s="7">
        <v>21.0</v>
      </c>
      <c r="C6" s="7">
        <v>5.0</v>
      </c>
      <c r="D6" s="7">
        <v>3.0</v>
      </c>
      <c r="E6" s="8" t="str">
        <f t="shared" si="1"/>
        <v>4.200</v>
      </c>
      <c r="F6" s="9" t="str">
        <f t="shared" si="2"/>
        <v>252</v>
      </c>
      <c r="G6" s="105" t="str">
        <f t="shared" si="3"/>
        <v>6048</v>
      </c>
      <c r="H6" s="8" t="str">
        <f t="shared" si="4"/>
        <v>0.600</v>
      </c>
      <c r="I6" s="10" t="str">
        <f t="shared" si="5"/>
        <v>36.0</v>
      </c>
      <c r="J6" s="9" t="str">
        <f t="shared" si="6"/>
        <v>864</v>
      </c>
    </row>
    <row r="7" ht="19.5" customHeight="1">
      <c r="A7" s="6" t="s">
        <v>65</v>
      </c>
      <c r="B7" s="7">
        <v>201.0</v>
      </c>
      <c r="C7" s="7">
        <v>60.0</v>
      </c>
      <c r="D7" s="7">
        <v>24.0</v>
      </c>
      <c r="E7" s="8" t="str">
        <f t="shared" si="1"/>
        <v>3.350</v>
      </c>
      <c r="F7" s="9" t="str">
        <f t="shared" si="2"/>
        <v>201</v>
      </c>
      <c r="G7" s="105" t="str">
        <f t="shared" si="3"/>
        <v>4824</v>
      </c>
      <c r="H7" s="8" t="str">
        <f t="shared" si="4"/>
        <v>0.400</v>
      </c>
      <c r="I7" s="10" t="str">
        <f t="shared" si="5"/>
        <v>24.0</v>
      </c>
      <c r="J7" s="9" t="str">
        <f t="shared" si="6"/>
        <v>576</v>
      </c>
    </row>
    <row r="8" ht="19.5" customHeight="1">
      <c r="A8" s="6" t="s">
        <v>64</v>
      </c>
      <c r="B8" s="7">
        <v>100.0</v>
      </c>
      <c r="C8" s="7">
        <v>30.0</v>
      </c>
      <c r="D8" s="7">
        <v>13.0</v>
      </c>
      <c r="E8" s="8" t="str">
        <f t="shared" si="1"/>
        <v>3.333</v>
      </c>
      <c r="F8" s="9" t="str">
        <f t="shared" si="2"/>
        <v>200</v>
      </c>
      <c r="G8" s="105" t="str">
        <f t="shared" si="3"/>
        <v>4800</v>
      </c>
      <c r="H8" s="8" t="str">
        <f t="shared" si="4"/>
        <v>0.433</v>
      </c>
      <c r="I8" s="10" t="str">
        <f t="shared" si="5"/>
        <v>26.0</v>
      </c>
      <c r="J8" s="9" t="str">
        <f t="shared" si="6"/>
        <v>624</v>
      </c>
    </row>
    <row r="9" ht="19.5" customHeight="1">
      <c r="A9" s="6" t="s">
        <v>45</v>
      </c>
      <c r="B9" s="7">
        <v>140.0</v>
      </c>
      <c r="C9" s="7">
        <v>45.0</v>
      </c>
      <c r="D9" s="7">
        <v>17.0</v>
      </c>
      <c r="E9" s="8" t="str">
        <f t="shared" si="1"/>
        <v>3.111</v>
      </c>
      <c r="F9" s="9" t="str">
        <f t="shared" si="2"/>
        <v>187</v>
      </c>
      <c r="G9" s="105" t="str">
        <f t="shared" si="3"/>
        <v>4480</v>
      </c>
      <c r="H9" s="8" t="str">
        <f t="shared" si="4"/>
        <v>0.378</v>
      </c>
      <c r="I9" s="10" t="str">
        <f t="shared" si="5"/>
        <v>22.7</v>
      </c>
      <c r="J9" s="9" t="str">
        <f t="shared" si="6"/>
        <v>544</v>
      </c>
    </row>
    <row r="10" ht="19.5" customHeight="1">
      <c r="A10" s="6" t="s">
        <v>52</v>
      </c>
      <c r="B10" s="7">
        <v>82.0</v>
      </c>
      <c r="C10" s="7">
        <v>30.0</v>
      </c>
      <c r="D10" s="7">
        <v>10.0</v>
      </c>
      <c r="E10" s="8" t="str">
        <f t="shared" si="1"/>
        <v>2.733</v>
      </c>
      <c r="F10" s="9" t="str">
        <f t="shared" si="2"/>
        <v>164</v>
      </c>
      <c r="G10" s="105" t="str">
        <f t="shared" si="3"/>
        <v>3936</v>
      </c>
      <c r="H10" s="8" t="str">
        <f t="shared" si="4"/>
        <v>0.333</v>
      </c>
      <c r="I10" s="10" t="str">
        <f t="shared" si="5"/>
        <v>20.0</v>
      </c>
      <c r="J10" s="9" t="str">
        <f t="shared" si="6"/>
        <v>480</v>
      </c>
    </row>
    <row r="11" ht="19.5" customHeight="1">
      <c r="A11" s="6" t="s">
        <v>51</v>
      </c>
      <c r="B11" s="7">
        <v>50.0</v>
      </c>
      <c r="C11" s="7">
        <v>20.0</v>
      </c>
      <c r="D11" s="7">
        <v>6.0</v>
      </c>
      <c r="E11" s="8" t="str">
        <f t="shared" si="1"/>
        <v>2.500</v>
      </c>
      <c r="F11" s="9" t="str">
        <f t="shared" si="2"/>
        <v>150</v>
      </c>
      <c r="G11" s="105" t="str">
        <f t="shared" si="3"/>
        <v>3600</v>
      </c>
      <c r="H11" s="8" t="str">
        <f t="shared" si="4"/>
        <v>0.300</v>
      </c>
      <c r="I11" s="10" t="str">
        <f t="shared" si="5"/>
        <v>18.0</v>
      </c>
      <c r="J11" s="9" t="str">
        <f t="shared" si="6"/>
        <v>432</v>
      </c>
    </row>
    <row r="12" ht="19.5" customHeight="1">
      <c r="A12" s="6" t="s">
        <v>44</v>
      </c>
      <c r="B12" s="7">
        <v>72.0</v>
      </c>
      <c r="C12" s="7">
        <v>30.0</v>
      </c>
      <c r="D12" s="7">
        <v>8.0</v>
      </c>
      <c r="E12" s="8" t="str">
        <f t="shared" si="1"/>
        <v>2.400</v>
      </c>
      <c r="F12" s="9" t="str">
        <f t="shared" si="2"/>
        <v>144</v>
      </c>
      <c r="G12" s="105" t="str">
        <f t="shared" si="3"/>
        <v>3456</v>
      </c>
      <c r="H12" s="8" t="str">
        <f t="shared" si="4"/>
        <v>0.267</v>
      </c>
      <c r="I12" s="10" t="str">
        <f t="shared" si="5"/>
        <v>16.0</v>
      </c>
      <c r="J12" s="9" t="str">
        <f t="shared" si="6"/>
        <v>384</v>
      </c>
    </row>
    <row r="13" ht="19.5" customHeight="1">
      <c r="A13" s="6" t="s">
        <v>61</v>
      </c>
      <c r="B13" s="7">
        <v>126.0</v>
      </c>
      <c r="C13" s="7">
        <v>60.0</v>
      </c>
      <c r="D13" s="7">
        <v>15.0</v>
      </c>
      <c r="E13" s="8" t="str">
        <f t="shared" si="1"/>
        <v>2.100</v>
      </c>
      <c r="F13" s="9" t="str">
        <f t="shared" si="2"/>
        <v>126</v>
      </c>
      <c r="G13" s="105" t="str">
        <f t="shared" si="3"/>
        <v>3024</v>
      </c>
      <c r="H13" s="8" t="str">
        <f t="shared" si="4"/>
        <v>0.250</v>
      </c>
      <c r="I13" s="10" t="str">
        <f t="shared" si="5"/>
        <v>15.0</v>
      </c>
      <c r="J13" s="9" t="str">
        <f t="shared" si="6"/>
        <v>360</v>
      </c>
    </row>
    <row r="14" ht="19.5" customHeight="1">
      <c r="A14" s="6" t="s">
        <v>53</v>
      </c>
      <c r="B14" s="7">
        <v>122.0</v>
      </c>
      <c r="C14" s="7">
        <v>60.0</v>
      </c>
      <c r="D14" s="7">
        <v>15.0</v>
      </c>
      <c r="E14" s="8" t="str">
        <f t="shared" si="1"/>
        <v>2.033</v>
      </c>
      <c r="F14" s="9" t="str">
        <f t="shared" si="2"/>
        <v>122</v>
      </c>
      <c r="G14" s="105" t="str">
        <f t="shared" si="3"/>
        <v>2928</v>
      </c>
      <c r="H14" s="8" t="str">
        <f t="shared" si="4"/>
        <v>0.250</v>
      </c>
      <c r="I14" s="10" t="str">
        <f t="shared" si="5"/>
        <v>15.0</v>
      </c>
      <c r="J14" s="9" t="str">
        <f t="shared" si="6"/>
        <v>360</v>
      </c>
    </row>
    <row r="15" ht="19.5" customHeight="1">
      <c r="A15" s="6" t="s">
        <v>97</v>
      </c>
      <c r="B15" s="7">
        <v>352.0</v>
      </c>
      <c r="C15" s="7">
        <v>180.0</v>
      </c>
      <c r="D15" s="7">
        <v>42.0</v>
      </c>
      <c r="E15" s="8" t="str">
        <f t="shared" si="1"/>
        <v>1.956</v>
      </c>
      <c r="F15" s="9" t="str">
        <f t="shared" si="2"/>
        <v>117</v>
      </c>
      <c r="G15" s="105" t="str">
        <f t="shared" si="3"/>
        <v>2816</v>
      </c>
      <c r="H15" s="8" t="str">
        <f t="shared" si="4"/>
        <v>0.233</v>
      </c>
      <c r="I15" s="10" t="str">
        <f t="shared" si="5"/>
        <v>14.0</v>
      </c>
      <c r="J15" s="9" t="str">
        <f t="shared" si="6"/>
        <v>336</v>
      </c>
    </row>
    <row r="16" ht="19.5" customHeight="1">
      <c r="A16" s="6" t="s">
        <v>148</v>
      </c>
      <c r="B16" s="7">
        <v>111.0</v>
      </c>
      <c r="C16" s="7">
        <v>60.0</v>
      </c>
      <c r="D16" s="7">
        <v>13.0</v>
      </c>
      <c r="E16" s="8" t="str">
        <f t="shared" si="1"/>
        <v>1.850</v>
      </c>
      <c r="F16" s="9" t="str">
        <f t="shared" si="2"/>
        <v>111</v>
      </c>
      <c r="G16" s="105" t="str">
        <f t="shared" si="3"/>
        <v>2664</v>
      </c>
      <c r="H16" s="8" t="str">
        <f t="shared" si="4"/>
        <v>0.217</v>
      </c>
      <c r="I16" s="10" t="str">
        <f t="shared" si="5"/>
        <v>13.0</v>
      </c>
      <c r="J16" s="9" t="str">
        <f t="shared" si="6"/>
        <v>312</v>
      </c>
    </row>
    <row r="17" ht="19.5" customHeight="1">
      <c r="A17" s="6" t="s">
        <v>74</v>
      </c>
      <c r="B17" s="7">
        <v>270.0</v>
      </c>
      <c r="C17" s="7">
        <v>150.0</v>
      </c>
      <c r="D17" s="7">
        <v>32.0</v>
      </c>
      <c r="E17" s="8" t="str">
        <f t="shared" si="1"/>
        <v>1.800</v>
      </c>
      <c r="F17" s="9" t="str">
        <f t="shared" si="2"/>
        <v>108</v>
      </c>
      <c r="G17" s="105" t="str">
        <f t="shared" si="3"/>
        <v>2592</v>
      </c>
      <c r="H17" s="8" t="str">
        <f t="shared" si="4"/>
        <v>0.213</v>
      </c>
      <c r="I17" s="10" t="str">
        <f t="shared" si="5"/>
        <v>12.8</v>
      </c>
      <c r="J17" s="9" t="str">
        <f t="shared" si="6"/>
        <v>307</v>
      </c>
    </row>
    <row r="18" ht="19.5" customHeight="1">
      <c r="A18" s="6" t="s">
        <v>43</v>
      </c>
      <c r="B18" s="7">
        <v>104.0</v>
      </c>
      <c r="C18" s="7">
        <v>60.0</v>
      </c>
      <c r="D18" s="7">
        <v>13.0</v>
      </c>
      <c r="E18" s="8" t="str">
        <f t="shared" si="1"/>
        <v>1.733</v>
      </c>
      <c r="F18" s="9" t="str">
        <f t="shared" si="2"/>
        <v>104</v>
      </c>
      <c r="G18" s="105" t="str">
        <f t="shared" si="3"/>
        <v>2496</v>
      </c>
      <c r="H18" s="8" t="str">
        <f t="shared" si="4"/>
        <v>0.217</v>
      </c>
      <c r="I18" s="10" t="str">
        <f t="shared" si="5"/>
        <v>13.0</v>
      </c>
      <c r="J18" s="9" t="str">
        <f t="shared" si="6"/>
        <v>312</v>
      </c>
    </row>
    <row r="19" ht="19.5" customHeight="1">
      <c r="A19" s="6" t="s">
        <v>56</v>
      </c>
      <c r="B19" s="7">
        <v>32.0</v>
      </c>
      <c r="C19" s="7">
        <v>20.0</v>
      </c>
      <c r="D19" s="7">
        <v>4.0</v>
      </c>
      <c r="E19" s="8" t="str">
        <f t="shared" si="1"/>
        <v>1.600</v>
      </c>
      <c r="F19" s="9" t="str">
        <f t="shared" si="2"/>
        <v>96</v>
      </c>
      <c r="G19" s="105" t="str">
        <f t="shared" si="3"/>
        <v>2304</v>
      </c>
      <c r="H19" s="8" t="str">
        <f t="shared" si="4"/>
        <v>0.200</v>
      </c>
      <c r="I19" s="10" t="str">
        <f t="shared" si="5"/>
        <v>12.0</v>
      </c>
      <c r="J19" s="9" t="str">
        <f t="shared" si="6"/>
        <v>288</v>
      </c>
    </row>
    <row r="20" ht="19.5" customHeight="1">
      <c r="A20" s="6" t="s">
        <v>90</v>
      </c>
      <c r="B20" s="7">
        <v>46.0</v>
      </c>
      <c r="C20" s="7">
        <v>30.0</v>
      </c>
      <c r="D20" s="7">
        <v>6.0</v>
      </c>
      <c r="E20" s="8" t="str">
        <f t="shared" si="1"/>
        <v>1.533</v>
      </c>
      <c r="F20" s="9" t="str">
        <f t="shared" si="2"/>
        <v>92</v>
      </c>
      <c r="G20" s="105" t="str">
        <f t="shared" si="3"/>
        <v>2208</v>
      </c>
      <c r="H20" s="8" t="str">
        <f t="shared" si="4"/>
        <v>0.200</v>
      </c>
      <c r="I20" s="10" t="str">
        <f t="shared" si="5"/>
        <v>12.0</v>
      </c>
      <c r="J20" s="9" t="str">
        <f t="shared" si="6"/>
        <v>288</v>
      </c>
    </row>
    <row r="21" ht="19.5" customHeight="1">
      <c r="A21" s="6" t="s">
        <v>92</v>
      </c>
      <c r="B21" s="7">
        <v>216.0</v>
      </c>
      <c r="C21" s="7">
        <v>150.0</v>
      </c>
      <c r="D21" s="7">
        <v>26.0</v>
      </c>
      <c r="E21" s="8" t="str">
        <f t="shared" si="1"/>
        <v>1.440</v>
      </c>
      <c r="F21" s="9" t="str">
        <f t="shared" si="2"/>
        <v>86</v>
      </c>
      <c r="G21" s="105" t="str">
        <f t="shared" si="3"/>
        <v>2074</v>
      </c>
      <c r="H21" s="8" t="str">
        <f t="shared" si="4"/>
        <v>0.173</v>
      </c>
      <c r="I21" s="10" t="str">
        <f t="shared" si="5"/>
        <v>10.4</v>
      </c>
      <c r="J21" s="9" t="str">
        <f t="shared" si="6"/>
        <v>250</v>
      </c>
    </row>
    <row r="22" ht="19.5" customHeight="1">
      <c r="A22" s="6" t="s">
        <v>93</v>
      </c>
      <c r="B22" s="7">
        <v>129.0</v>
      </c>
      <c r="C22" s="7">
        <v>90.0</v>
      </c>
      <c r="D22" s="7">
        <v>19.0</v>
      </c>
      <c r="E22" s="8" t="str">
        <f t="shared" si="1"/>
        <v>1.433</v>
      </c>
      <c r="F22" s="9" t="str">
        <f t="shared" si="2"/>
        <v>86</v>
      </c>
      <c r="G22" s="105" t="str">
        <f t="shared" si="3"/>
        <v>2064</v>
      </c>
      <c r="H22" s="8" t="str">
        <f t="shared" si="4"/>
        <v>0.211</v>
      </c>
      <c r="I22" s="10" t="str">
        <f t="shared" si="5"/>
        <v>12.7</v>
      </c>
      <c r="J22" s="9" t="str">
        <f t="shared" si="6"/>
        <v>304</v>
      </c>
    </row>
    <row r="23" ht="19.5" customHeight="1">
      <c r="A23" s="30" t="s">
        <v>96</v>
      </c>
      <c r="B23" s="31">
        <v>172.0</v>
      </c>
      <c r="C23" s="31">
        <v>120.0</v>
      </c>
      <c r="D23" s="31">
        <v>20.0</v>
      </c>
      <c r="E23" s="106" t="str">
        <f t="shared" si="1"/>
        <v>1.433</v>
      </c>
      <c r="F23" s="33" t="str">
        <f t="shared" si="2"/>
        <v>86</v>
      </c>
      <c r="G23" s="105" t="str">
        <f t="shared" si="3"/>
        <v>2064</v>
      </c>
      <c r="H23" s="106" t="str">
        <f t="shared" si="4"/>
        <v>0.167</v>
      </c>
      <c r="I23" s="34" t="str">
        <f t="shared" si="5"/>
        <v>10.0</v>
      </c>
      <c r="J23" s="33" t="str">
        <f t="shared" si="6"/>
        <v>240</v>
      </c>
    </row>
    <row r="24" ht="19.5" customHeight="1">
      <c r="A24" s="30" t="s">
        <v>66</v>
      </c>
      <c r="B24" s="31">
        <v>169.0</v>
      </c>
      <c r="C24" s="31">
        <v>120.0</v>
      </c>
      <c r="D24" s="31">
        <v>22.0</v>
      </c>
      <c r="E24" s="106" t="str">
        <f t="shared" si="1"/>
        <v>1.408</v>
      </c>
      <c r="F24" s="33" t="str">
        <f t="shared" si="2"/>
        <v>85</v>
      </c>
      <c r="G24" s="105" t="str">
        <f t="shared" si="3"/>
        <v>2028</v>
      </c>
      <c r="H24" s="106" t="str">
        <f t="shared" si="4"/>
        <v>0.183</v>
      </c>
      <c r="I24" s="34" t="str">
        <f t="shared" si="5"/>
        <v>11.0</v>
      </c>
      <c r="J24" s="33" t="str">
        <f t="shared" si="6"/>
        <v>264</v>
      </c>
    </row>
    <row r="25" ht="19.5" customHeight="1">
      <c r="A25" s="30" t="s">
        <v>71</v>
      </c>
      <c r="B25" s="31">
        <v>82.0</v>
      </c>
      <c r="C25" s="31">
        <v>60.0</v>
      </c>
      <c r="D25" s="31">
        <v>10.0</v>
      </c>
      <c r="E25" s="106" t="str">
        <f t="shared" si="1"/>
        <v>1.367</v>
      </c>
      <c r="F25" s="33" t="str">
        <f t="shared" si="2"/>
        <v>82</v>
      </c>
      <c r="G25" s="105" t="str">
        <f t="shared" si="3"/>
        <v>1968</v>
      </c>
      <c r="H25" s="106" t="str">
        <f t="shared" si="4"/>
        <v>0.167</v>
      </c>
      <c r="I25" s="34" t="str">
        <f t="shared" si="5"/>
        <v>10.0</v>
      </c>
      <c r="J25" s="33" t="str">
        <f t="shared" si="6"/>
        <v>240</v>
      </c>
    </row>
    <row r="26" ht="19.5" customHeight="1">
      <c r="A26" s="30" t="s">
        <v>72</v>
      </c>
      <c r="B26" s="31">
        <v>158.0</v>
      </c>
      <c r="C26" s="31">
        <v>120.0</v>
      </c>
      <c r="D26" s="31">
        <v>19.0</v>
      </c>
      <c r="E26" s="106" t="str">
        <f t="shared" si="1"/>
        <v>1.317</v>
      </c>
      <c r="F26" s="33" t="str">
        <f t="shared" si="2"/>
        <v>79</v>
      </c>
      <c r="G26" s="105" t="str">
        <f t="shared" si="3"/>
        <v>1896</v>
      </c>
      <c r="H26" s="106" t="str">
        <f t="shared" si="4"/>
        <v>0.158</v>
      </c>
      <c r="I26" s="34" t="str">
        <f t="shared" si="5"/>
        <v>9.5</v>
      </c>
      <c r="J26" s="33" t="str">
        <f t="shared" si="6"/>
        <v>228</v>
      </c>
    </row>
    <row r="27" ht="19.5" customHeight="1">
      <c r="A27" s="30" t="s">
        <v>67</v>
      </c>
      <c r="B27" s="31">
        <v>118.0</v>
      </c>
      <c r="C27" s="31">
        <v>90.0</v>
      </c>
      <c r="D27" s="31">
        <v>14.0</v>
      </c>
      <c r="E27" s="106" t="str">
        <f t="shared" si="1"/>
        <v>1.311</v>
      </c>
      <c r="F27" s="33" t="str">
        <f t="shared" si="2"/>
        <v>79</v>
      </c>
      <c r="G27" s="105" t="str">
        <f t="shared" si="3"/>
        <v>1888</v>
      </c>
      <c r="H27" s="106" t="str">
        <f t="shared" si="4"/>
        <v>0.156</v>
      </c>
      <c r="I27" s="34" t="str">
        <f t="shared" si="5"/>
        <v>9.3</v>
      </c>
      <c r="J27" s="33" t="str">
        <f t="shared" si="6"/>
        <v>224</v>
      </c>
    </row>
    <row r="28" ht="19.5" customHeight="1">
      <c r="A28" s="30" t="s">
        <v>78</v>
      </c>
      <c r="B28" s="31">
        <v>151.0</v>
      </c>
      <c r="C28" s="31">
        <v>120.0</v>
      </c>
      <c r="D28" s="31">
        <v>18.0</v>
      </c>
      <c r="E28" s="106" t="str">
        <f t="shared" si="1"/>
        <v>1.258</v>
      </c>
      <c r="F28" s="33" t="str">
        <f t="shared" si="2"/>
        <v>76</v>
      </c>
      <c r="G28" s="105" t="str">
        <f t="shared" si="3"/>
        <v>1812</v>
      </c>
      <c r="H28" s="106" t="str">
        <f t="shared" si="4"/>
        <v>0.150</v>
      </c>
      <c r="I28" s="34" t="str">
        <f t="shared" si="5"/>
        <v>9.0</v>
      </c>
      <c r="J28" s="33" t="str">
        <f t="shared" si="6"/>
        <v>216</v>
      </c>
    </row>
    <row r="29" ht="19.5" customHeight="1">
      <c r="A29" s="30" t="s">
        <v>57</v>
      </c>
      <c r="B29" s="31">
        <v>50.0</v>
      </c>
      <c r="C29" s="31">
        <v>40.0</v>
      </c>
      <c r="D29" s="31">
        <v>6.0</v>
      </c>
      <c r="E29" s="106" t="str">
        <f t="shared" si="1"/>
        <v>1.250</v>
      </c>
      <c r="F29" s="33" t="str">
        <f t="shared" si="2"/>
        <v>75</v>
      </c>
      <c r="G29" s="105" t="str">
        <f t="shared" si="3"/>
        <v>1800</v>
      </c>
      <c r="H29" s="106" t="str">
        <f t="shared" si="4"/>
        <v>0.150</v>
      </c>
      <c r="I29" s="34" t="str">
        <f t="shared" si="5"/>
        <v>9.0</v>
      </c>
      <c r="J29" s="33" t="str">
        <f t="shared" si="6"/>
        <v>216</v>
      </c>
    </row>
    <row r="30" ht="19.5" customHeight="1">
      <c r="A30" s="30" t="s">
        <v>73</v>
      </c>
      <c r="B30" s="31">
        <v>219.0</v>
      </c>
      <c r="C30" s="31">
        <v>180.0</v>
      </c>
      <c r="D30" s="31">
        <v>26.0</v>
      </c>
      <c r="E30" s="106" t="str">
        <f t="shared" si="1"/>
        <v>1.217</v>
      </c>
      <c r="F30" s="33" t="str">
        <f t="shared" si="2"/>
        <v>73</v>
      </c>
      <c r="G30" s="105" t="str">
        <f t="shared" si="3"/>
        <v>1752</v>
      </c>
      <c r="H30" s="106" t="str">
        <f t="shared" si="4"/>
        <v>0.144</v>
      </c>
      <c r="I30" s="34" t="str">
        <f t="shared" si="5"/>
        <v>8.7</v>
      </c>
      <c r="J30" s="33" t="str">
        <f t="shared" si="6"/>
        <v>208</v>
      </c>
    </row>
    <row r="31" ht="19.5" customHeight="1">
      <c r="A31" s="30" t="s">
        <v>84</v>
      </c>
      <c r="B31" s="31">
        <v>219.0</v>
      </c>
      <c r="C31" s="31">
        <v>180.0</v>
      </c>
      <c r="D31" s="32"/>
      <c r="E31" s="106" t="str">
        <f t="shared" si="1"/>
        <v>1.217</v>
      </c>
      <c r="F31" s="33" t="str">
        <f t="shared" si="2"/>
        <v>73</v>
      </c>
      <c r="G31" s="105" t="str">
        <f t="shared" si="3"/>
        <v>1752</v>
      </c>
      <c r="H31" s="106" t="str">
        <f t="shared" si="4"/>
        <v>0.000</v>
      </c>
      <c r="I31" s="34" t="str">
        <f t="shared" si="5"/>
        <v>0.0</v>
      </c>
      <c r="J31" s="33" t="str">
        <f t="shared" si="6"/>
        <v>0</v>
      </c>
    </row>
    <row r="32" ht="19.5" customHeight="1">
      <c r="A32" s="30" t="s">
        <v>86</v>
      </c>
      <c r="B32" s="31">
        <v>284.0</v>
      </c>
      <c r="C32" s="31">
        <v>240.0</v>
      </c>
      <c r="D32" s="31">
        <v>34.0</v>
      </c>
      <c r="E32" s="106" t="str">
        <f t="shared" si="1"/>
        <v>1.183</v>
      </c>
      <c r="F32" s="33" t="str">
        <f t="shared" si="2"/>
        <v>71</v>
      </c>
      <c r="G32" s="105" t="str">
        <f t="shared" si="3"/>
        <v>1704</v>
      </c>
      <c r="H32" s="106" t="str">
        <f t="shared" si="4"/>
        <v>0.142</v>
      </c>
      <c r="I32" s="34" t="str">
        <f t="shared" si="5"/>
        <v>8.5</v>
      </c>
      <c r="J32" s="33" t="str">
        <f t="shared" si="6"/>
        <v>204</v>
      </c>
    </row>
    <row r="33" ht="19.5" customHeight="1">
      <c r="A33" s="30" t="s">
        <v>91</v>
      </c>
      <c r="B33" s="31">
        <v>129.0</v>
      </c>
      <c r="C33" s="31">
        <v>120.0</v>
      </c>
      <c r="D33" s="31">
        <v>15.0</v>
      </c>
      <c r="E33" s="106" t="str">
        <f t="shared" si="1"/>
        <v>1.075</v>
      </c>
      <c r="F33" s="33" t="str">
        <f t="shared" si="2"/>
        <v>65</v>
      </c>
      <c r="G33" s="105" t="str">
        <f t="shared" si="3"/>
        <v>1548</v>
      </c>
      <c r="H33" s="106" t="str">
        <f t="shared" si="4"/>
        <v>0.125</v>
      </c>
      <c r="I33" s="34" t="str">
        <f t="shared" si="5"/>
        <v>7.5</v>
      </c>
      <c r="J33" s="33" t="str">
        <f t="shared" si="6"/>
        <v>180</v>
      </c>
    </row>
    <row r="34" ht="19.5" customHeight="1">
      <c r="A34" s="30" t="s">
        <v>60</v>
      </c>
      <c r="B34" s="31">
        <v>32.0</v>
      </c>
      <c r="C34" s="31">
        <v>30.0</v>
      </c>
      <c r="D34" s="31">
        <v>4.0</v>
      </c>
      <c r="E34" s="106" t="str">
        <f t="shared" si="1"/>
        <v>1.067</v>
      </c>
      <c r="F34" s="33" t="str">
        <f t="shared" si="2"/>
        <v>64</v>
      </c>
      <c r="G34" s="105" t="str">
        <f t="shared" si="3"/>
        <v>1536</v>
      </c>
      <c r="H34" s="106" t="str">
        <f t="shared" si="4"/>
        <v>0.133</v>
      </c>
      <c r="I34" s="34" t="str">
        <f t="shared" si="5"/>
        <v>8.0</v>
      </c>
      <c r="J34" s="33" t="str">
        <f t="shared" si="6"/>
        <v>192</v>
      </c>
    </row>
    <row r="35" ht="19.5" customHeight="1">
      <c r="A35" s="30" t="s">
        <v>62</v>
      </c>
      <c r="B35" s="31">
        <v>122.0</v>
      </c>
      <c r="C35" s="31">
        <v>120.0</v>
      </c>
      <c r="D35" s="31">
        <v>15.0</v>
      </c>
      <c r="E35" s="106" t="str">
        <f t="shared" si="1"/>
        <v>1.017</v>
      </c>
      <c r="F35" s="33" t="str">
        <f t="shared" si="2"/>
        <v>61</v>
      </c>
      <c r="G35" s="105" t="str">
        <f t="shared" si="3"/>
        <v>1464</v>
      </c>
      <c r="H35" s="106" t="str">
        <f t="shared" si="4"/>
        <v>0.125</v>
      </c>
      <c r="I35" s="34" t="str">
        <f t="shared" si="5"/>
        <v>7.5</v>
      </c>
      <c r="J35" s="33" t="str">
        <f t="shared" si="6"/>
        <v>180</v>
      </c>
    </row>
    <row r="36" ht="19.5" customHeight="1">
      <c r="A36" s="30" t="s">
        <v>80</v>
      </c>
      <c r="B36" s="31">
        <v>183.0</v>
      </c>
      <c r="C36" s="31">
        <v>180.0</v>
      </c>
      <c r="D36" s="31">
        <v>22.0</v>
      </c>
      <c r="E36" s="106" t="str">
        <f t="shared" si="1"/>
        <v>1.017</v>
      </c>
      <c r="F36" s="33" t="str">
        <f t="shared" si="2"/>
        <v>61</v>
      </c>
      <c r="G36" s="105" t="str">
        <f t="shared" si="3"/>
        <v>1464</v>
      </c>
      <c r="H36" s="106" t="str">
        <f t="shared" si="4"/>
        <v>0.122</v>
      </c>
      <c r="I36" s="34" t="str">
        <f t="shared" si="5"/>
        <v>7.3</v>
      </c>
      <c r="J36" s="33" t="str">
        <f t="shared" si="6"/>
        <v>176</v>
      </c>
    </row>
    <row r="37" ht="19.5" customHeight="1">
      <c r="A37" s="30" t="s">
        <v>58</v>
      </c>
      <c r="B37" s="31">
        <v>90.0</v>
      </c>
      <c r="C37" s="31">
        <v>90.0</v>
      </c>
      <c r="D37" s="31">
        <v>11.0</v>
      </c>
      <c r="E37" s="106" t="str">
        <f t="shared" si="1"/>
        <v>1.000</v>
      </c>
      <c r="F37" s="33" t="str">
        <f t="shared" si="2"/>
        <v>60</v>
      </c>
      <c r="G37" s="105" t="str">
        <f t="shared" si="3"/>
        <v>1440</v>
      </c>
      <c r="H37" s="106" t="str">
        <f t="shared" si="4"/>
        <v>0.122</v>
      </c>
      <c r="I37" s="34" t="str">
        <f t="shared" si="5"/>
        <v>7.3</v>
      </c>
      <c r="J37" s="33" t="str">
        <f t="shared" si="6"/>
        <v>176</v>
      </c>
    </row>
    <row r="38" ht="19.5" customHeight="1">
      <c r="A38" s="30" t="s">
        <v>11</v>
      </c>
      <c r="B38" s="31">
        <v>3.0</v>
      </c>
      <c r="C38" s="31">
        <v>2.0</v>
      </c>
      <c r="D38" s="31">
        <v>1.0</v>
      </c>
      <c r="E38" s="106" t="str">
        <f t="shared" si="1"/>
        <v>1.500</v>
      </c>
      <c r="F38" s="33" t="str">
        <f t="shared" si="2"/>
        <v>90</v>
      </c>
      <c r="G38" s="105" t="str">
        <f t="shared" si="3"/>
        <v>2160</v>
      </c>
      <c r="H38" s="106" t="str">
        <f t="shared" si="4"/>
        <v>0.500</v>
      </c>
      <c r="I38" s="34" t="str">
        <f t="shared" si="5"/>
        <v>30.0</v>
      </c>
      <c r="J38" s="33" t="str">
        <f t="shared" si="6"/>
        <v>720</v>
      </c>
    </row>
    <row r="39" ht="19.5" customHeight="1">
      <c r="A39" s="30" t="s">
        <v>12</v>
      </c>
      <c r="B39" s="31">
        <v>7.0</v>
      </c>
      <c r="C39" s="31">
        <v>5.0</v>
      </c>
      <c r="D39" s="31">
        <v>1.0</v>
      </c>
      <c r="E39" s="106" t="str">
        <f t="shared" si="1"/>
        <v>1.400</v>
      </c>
      <c r="F39" s="33" t="str">
        <f t="shared" si="2"/>
        <v>84</v>
      </c>
      <c r="G39" s="105" t="str">
        <f t="shared" si="3"/>
        <v>2016</v>
      </c>
      <c r="H39" s="106" t="str">
        <f t="shared" si="4"/>
        <v>0.200</v>
      </c>
      <c r="I39" s="34" t="str">
        <f t="shared" si="5"/>
        <v>12.0</v>
      </c>
      <c r="J39" s="33" t="str">
        <f t="shared" si="6"/>
        <v>288</v>
      </c>
    </row>
    <row r="40" ht="19.5" customHeight="1">
      <c r="A40" s="30" t="s">
        <v>36</v>
      </c>
      <c r="B40" s="31">
        <v>7.0</v>
      </c>
      <c r="C40" s="31">
        <v>5.0</v>
      </c>
      <c r="D40" s="31">
        <v>1.0</v>
      </c>
      <c r="E40" s="106" t="str">
        <f t="shared" si="1"/>
        <v>1.400</v>
      </c>
      <c r="F40" s="33" t="str">
        <f t="shared" si="2"/>
        <v>84</v>
      </c>
      <c r="G40" s="105" t="str">
        <f t="shared" si="3"/>
        <v>2016</v>
      </c>
      <c r="H40" s="106" t="str">
        <f t="shared" si="4"/>
        <v>0.200</v>
      </c>
      <c r="I40" s="34" t="str">
        <f t="shared" si="5"/>
        <v>12.0</v>
      </c>
      <c r="J40" s="33" t="str">
        <f t="shared" si="6"/>
        <v>288</v>
      </c>
    </row>
    <row r="41" ht="19.5" customHeight="1">
      <c r="A41" s="30" t="s">
        <v>37</v>
      </c>
      <c r="B41" s="31">
        <v>14.0</v>
      </c>
      <c r="C41" s="31">
        <v>10.0</v>
      </c>
      <c r="D41" s="31">
        <v>2.0</v>
      </c>
      <c r="E41" s="106" t="str">
        <f t="shared" si="1"/>
        <v>1.400</v>
      </c>
      <c r="F41" s="33" t="str">
        <f t="shared" si="2"/>
        <v>84</v>
      </c>
      <c r="G41" s="105" t="str">
        <f t="shared" si="3"/>
        <v>2016</v>
      </c>
      <c r="H41" s="106" t="str">
        <f t="shared" si="4"/>
        <v>0.200</v>
      </c>
      <c r="I41" s="34" t="str">
        <f t="shared" si="5"/>
        <v>12.0</v>
      </c>
      <c r="J41" s="33" t="str">
        <f t="shared" si="6"/>
        <v>288</v>
      </c>
    </row>
    <row r="42" ht="19.5" customHeight="1">
      <c r="A42" s="30" t="s">
        <v>83</v>
      </c>
      <c r="B42" s="31">
        <v>46.0</v>
      </c>
      <c r="C42" s="31">
        <v>90.0</v>
      </c>
      <c r="D42" s="31">
        <v>20.0</v>
      </c>
      <c r="E42" s="106" t="str">
        <f t="shared" si="1"/>
        <v>0.511</v>
      </c>
      <c r="F42" s="33" t="str">
        <f t="shared" si="2"/>
        <v>31</v>
      </c>
      <c r="G42" s="105" t="str">
        <f t="shared" si="3"/>
        <v>736</v>
      </c>
      <c r="H42" s="106" t="str">
        <f t="shared" si="4"/>
        <v>0.222</v>
      </c>
      <c r="I42" s="34" t="str">
        <f t="shared" si="5"/>
        <v>13.3</v>
      </c>
      <c r="J42" s="33" t="str">
        <f t="shared" si="6"/>
        <v>320</v>
      </c>
    </row>
    <row r="43" ht="19.5" customHeight="1">
      <c r="A43" s="30" t="s">
        <v>39</v>
      </c>
      <c r="B43" s="31">
        <v>14.0</v>
      </c>
      <c r="C43" s="31">
        <v>30.0</v>
      </c>
      <c r="D43" s="31">
        <v>3.0</v>
      </c>
      <c r="E43" s="106" t="str">
        <f t="shared" si="1"/>
        <v>0.467</v>
      </c>
      <c r="F43" s="33" t="str">
        <f t="shared" si="2"/>
        <v>28</v>
      </c>
      <c r="G43" s="105" t="str">
        <f t="shared" si="3"/>
        <v>672</v>
      </c>
      <c r="H43" s="106" t="str">
        <f t="shared" si="4"/>
        <v>0.100</v>
      </c>
      <c r="I43" s="34" t="str">
        <f t="shared" si="5"/>
        <v>6.0</v>
      </c>
      <c r="J43" s="33" t="str">
        <f t="shared" si="6"/>
        <v>144</v>
      </c>
    </row>
    <row r="44" ht="19.5" customHeight="1">
      <c r="A44" s="30" t="s">
        <v>32</v>
      </c>
      <c r="B44" s="31">
        <v>18.0</v>
      </c>
      <c r="C44" s="31">
        <v>20.0</v>
      </c>
      <c r="D44" s="31">
        <v>2.0</v>
      </c>
      <c r="E44" s="106" t="str">
        <f t="shared" si="1"/>
        <v>0.900</v>
      </c>
      <c r="F44" s="33" t="str">
        <f t="shared" si="2"/>
        <v>54</v>
      </c>
      <c r="G44" s="105" t="str">
        <f t="shared" si="3"/>
        <v>1296</v>
      </c>
      <c r="H44" s="106" t="str">
        <f t="shared" si="4"/>
        <v>0.100</v>
      </c>
      <c r="I44" s="34" t="str">
        <f t="shared" si="5"/>
        <v>6.0</v>
      </c>
      <c r="J44" s="33" t="str">
        <f t="shared" si="6"/>
        <v>144</v>
      </c>
    </row>
    <row r="45" ht="19.5" customHeight="1">
      <c r="A45" s="30" t="s">
        <v>13</v>
      </c>
      <c r="B45" s="31">
        <v>7.0</v>
      </c>
      <c r="C45" s="31">
        <v>10.0</v>
      </c>
      <c r="D45" s="31">
        <v>2.0</v>
      </c>
      <c r="E45" s="106" t="str">
        <f t="shared" si="1"/>
        <v>0.700</v>
      </c>
      <c r="F45" s="33" t="str">
        <f t="shared" si="2"/>
        <v>42</v>
      </c>
      <c r="G45" s="105" t="str">
        <f t="shared" si="3"/>
        <v>1008</v>
      </c>
      <c r="H45" s="106" t="str">
        <f t="shared" si="4"/>
        <v>0.200</v>
      </c>
      <c r="I45" s="34" t="str">
        <f t="shared" si="5"/>
        <v>12.0</v>
      </c>
      <c r="J45" s="33" t="str">
        <f t="shared" si="6"/>
        <v>288</v>
      </c>
    </row>
    <row r="46" ht="19.5" customHeight="1">
      <c r="A46" s="30" t="s">
        <v>38</v>
      </c>
      <c r="B46" s="31">
        <v>14.0</v>
      </c>
      <c r="C46" s="31">
        <v>20.0</v>
      </c>
      <c r="D46" s="31">
        <v>2.0</v>
      </c>
      <c r="E46" s="106" t="str">
        <f t="shared" si="1"/>
        <v>0.700</v>
      </c>
      <c r="F46" s="33" t="str">
        <f t="shared" si="2"/>
        <v>42</v>
      </c>
      <c r="G46" s="105" t="str">
        <f t="shared" si="3"/>
        <v>1008</v>
      </c>
      <c r="H46" s="106" t="str">
        <f t="shared" si="4"/>
        <v>0.100</v>
      </c>
      <c r="I46" s="34" t="str">
        <f t="shared" si="5"/>
        <v>6.0</v>
      </c>
      <c r="J46" s="33" t="str">
        <f t="shared" si="6"/>
        <v>144</v>
      </c>
    </row>
    <row r="47" ht="19.5" customHeight="1">
      <c r="A47" s="30" t="s">
        <v>120</v>
      </c>
      <c r="B47" s="31">
        <v>118.0</v>
      </c>
      <c r="C47" s="31">
        <v>480.0</v>
      </c>
      <c r="D47" s="107"/>
      <c r="E47" s="106" t="str">
        <f t="shared" si="1"/>
        <v>0.246</v>
      </c>
      <c r="F47" s="33" t="str">
        <f t="shared" si="2"/>
        <v>15</v>
      </c>
      <c r="G47" s="105" t="str">
        <f t="shared" si="3"/>
        <v>354</v>
      </c>
      <c r="H47" s="106" t="str">
        <f t="shared" si="4"/>
        <v>0.000</v>
      </c>
      <c r="I47" s="34" t="str">
        <f t="shared" si="5"/>
        <v>0.0</v>
      </c>
      <c r="J47" s="33" t="str">
        <f t="shared" si="6"/>
        <v>0</v>
      </c>
    </row>
    <row r="48" ht="19.5" customHeight="1">
      <c r="A48" s="30" t="s">
        <v>31</v>
      </c>
      <c r="B48" s="31">
        <v>32.0</v>
      </c>
      <c r="C48" s="31">
        <v>60.0</v>
      </c>
      <c r="D48" s="31">
        <v>3.0</v>
      </c>
      <c r="E48" s="106" t="str">
        <f t="shared" si="1"/>
        <v>0.533</v>
      </c>
      <c r="F48" s="33" t="str">
        <f t="shared" si="2"/>
        <v>32</v>
      </c>
      <c r="G48" s="105" t="str">
        <f t="shared" si="3"/>
        <v>768</v>
      </c>
      <c r="H48" s="106" t="str">
        <f t="shared" si="4"/>
        <v>0.050</v>
      </c>
      <c r="I48" s="34" t="str">
        <f t="shared" si="5"/>
        <v>3.0</v>
      </c>
      <c r="J48" s="33" t="str">
        <f t="shared" si="6"/>
        <v>72</v>
      </c>
    </row>
    <row r="49" ht="19.5" customHeight="1">
      <c r="A49" s="30" t="s">
        <v>121</v>
      </c>
      <c r="B49" s="31">
        <v>147.0</v>
      </c>
      <c r="C49" s="31">
        <v>720.0</v>
      </c>
      <c r="D49" s="107"/>
      <c r="E49" s="106" t="str">
        <f t="shared" si="1"/>
        <v>0.204</v>
      </c>
      <c r="F49" s="33" t="str">
        <f t="shared" si="2"/>
        <v>12</v>
      </c>
      <c r="G49" s="105" t="str">
        <f t="shared" si="3"/>
        <v>294</v>
      </c>
      <c r="H49" s="106" t="str">
        <f t="shared" si="4"/>
        <v>0.000</v>
      </c>
      <c r="I49" s="34" t="str">
        <f t="shared" si="5"/>
        <v>0.0</v>
      </c>
      <c r="J49" s="33" t="str">
        <f t="shared" si="6"/>
        <v>0</v>
      </c>
    </row>
    <row r="50" ht="19.5" customHeight="1">
      <c r="A50" s="30" t="s">
        <v>14</v>
      </c>
      <c r="B50" s="31">
        <v>10.0</v>
      </c>
      <c r="C50" s="31">
        <v>20.0</v>
      </c>
      <c r="D50" s="31">
        <v>2.0</v>
      </c>
      <c r="E50" s="106" t="str">
        <f t="shared" si="1"/>
        <v>0.500</v>
      </c>
      <c r="F50" s="33" t="str">
        <f t="shared" si="2"/>
        <v>30</v>
      </c>
      <c r="G50" s="105" t="str">
        <f t="shared" si="3"/>
        <v>720</v>
      </c>
      <c r="H50" s="106" t="str">
        <f t="shared" si="4"/>
        <v>0.100</v>
      </c>
      <c r="I50" s="34" t="str">
        <f t="shared" si="5"/>
        <v>6.0</v>
      </c>
      <c r="J50" s="33" t="str">
        <f t="shared" si="6"/>
        <v>144</v>
      </c>
    </row>
    <row r="51" ht="19.5" customHeight="1">
      <c r="A51" s="30" t="s">
        <v>15</v>
      </c>
      <c r="B51" s="31">
        <v>14.0</v>
      </c>
      <c r="C51" s="31">
        <v>30.0</v>
      </c>
      <c r="D51" s="31">
        <v>3.0</v>
      </c>
      <c r="E51" s="106" t="str">
        <f t="shared" si="1"/>
        <v>0.467</v>
      </c>
      <c r="F51" s="33" t="str">
        <f t="shared" si="2"/>
        <v>28</v>
      </c>
      <c r="G51" s="105" t="str">
        <f t="shared" si="3"/>
        <v>672</v>
      </c>
      <c r="H51" s="106" t="str">
        <f t="shared" si="4"/>
        <v>0.100</v>
      </c>
      <c r="I51" s="34" t="str">
        <f t="shared" si="5"/>
        <v>6.0</v>
      </c>
      <c r="J51" s="33" t="str">
        <f t="shared" si="6"/>
        <v>144</v>
      </c>
    </row>
    <row r="52" ht="19.5" customHeight="1">
      <c r="A52" s="30" t="s">
        <v>122</v>
      </c>
      <c r="B52" s="31">
        <v>176.0</v>
      </c>
      <c r="C52" s="31">
        <v>960.0</v>
      </c>
      <c r="D52" s="107"/>
      <c r="E52" s="106" t="str">
        <f t="shared" si="1"/>
        <v>0.183</v>
      </c>
      <c r="F52" s="33" t="str">
        <f t="shared" si="2"/>
        <v>11</v>
      </c>
      <c r="G52" s="105" t="str">
        <f t="shared" si="3"/>
        <v>264</v>
      </c>
      <c r="H52" s="106" t="str">
        <f t="shared" si="4"/>
        <v>0.000</v>
      </c>
      <c r="I52" s="34" t="str">
        <f t="shared" si="5"/>
        <v>0.0</v>
      </c>
      <c r="J52" s="33" t="str">
        <f t="shared" si="6"/>
        <v>0</v>
      </c>
    </row>
    <row r="53" ht="19.5" customHeight="1">
      <c r="A53" s="30" t="s">
        <v>16</v>
      </c>
      <c r="B53" s="31">
        <v>35.0</v>
      </c>
      <c r="C53" s="31">
        <v>120.0</v>
      </c>
      <c r="D53" s="31">
        <v>5.0</v>
      </c>
      <c r="E53" s="106" t="str">
        <f t="shared" si="1"/>
        <v>0.292</v>
      </c>
      <c r="F53" s="33" t="str">
        <f t="shared" si="2"/>
        <v>18</v>
      </c>
      <c r="G53" s="105" t="str">
        <f t="shared" si="3"/>
        <v>420</v>
      </c>
      <c r="H53" s="106" t="str">
        <f t="shared" si="4"/>
        <v>0.042</v>
      </c>
      <c r="I53" s="34" t="str">
        <f t="shared" si="5"/>
        <v>2.5</v>
      </c>
      <c r="J53" s="33" t="str">
        <f t="shared" si="6"/>
        <v>60</v>
      </c>
    </row>
    <row r="54" ht="19.5" customHeight="1">
      <c r="A54" s="30" t="s">
        <v>30</v>
      </c>
      <c r="B54" s="31">
        <v>50.0</v>
      </c>
      <c r="C54" s="31">
        <v>240.0</v>
      </c>
      <c r="D54" s="31">
        <v>5.0</v>
      </c>
      <c r="E54" s="106" t="str">
        <f t="shared" si="1"/>
        <v>0.208</v>
      </c>
      <c r="F54" s="33" t="str">
        <f t="shared" si="2"/>
        <v>13</v>
      </c>
      <c r="G54" s="105" t="str">
        <f t="shared" si="3"/>
        <v>300</v>
      </c>
      <c r="H54" s="106" t="str">
        <f t="shared" si="4"/>
        <v>0.021</v>
      </c>
      <c r="I54" s="34" t="str">
        <f t="shared" si="5"/>
        <v>1.3</v>
      </c>
      <c r="J54" s="33" t="str">
        <f t="shared" si="6"/>
        <v>30</v>
      </c>
    </row>
    <row r="55" ht="19.5" customHeight="1">
      <c r="A55" s="30" t="s">
        <v>17</v>
      </c>
      <c r="B55" s="31">
        <v>32.0</v>
      </c>
      <c r="C55" s="31">
        <v>180.0</v>
      </c>
      <c r="D55" s="31">
        <v>6.0</v>
      </c>
      <c r="E55" s="106" t="str">
        <f t="shared" si="1"/>
        <v>0.178</v>
      </c>
      <c r="F55" s="33" t="str">
        <f t="shared" si="2"/>
        <v>11</v>
      </c>
      <c r="G55" s="105" t="str">
        <f t="shared" si="3"/>
        <v>256</v>
      </c>
      <c r="H55" s="106" t="str">
        <f t="shared" si="4"/>
        <v>0.033</v>
      </c>
      <c r="I55" s="34" t="str">
        <f t="shared" si="5"/>
        <v>2.0</v>
      </c>
      <c r="J55" s="33" t="str">
        <f t="shared" si="6"/>
        <v>48</v>
      </c>
    </row>
    <row r="56" ht="19.5" customHeight="1">
      <c r="A56" s="30" t="s">
        <v>18</v>
      </c>
      <c r="B56" s="31">
        <v>36.0</v>
      </c>
      <c r="C56" s="31">
        <v>240.0</v>
      </c>
      <c r="D56" s="31">
        <v>7.0</v>
      </c>
      <c r="E56" s="106" t="str">
        <f t="shared" si="1"/>
        <v>0.150</v>
      </c>
      <c r="F56" s="33" t="str">
        <f t="shared" si="2"/>
        <v>9</v>
      </c>
      <c r="G56" s="105" t="str">
        <f t="shared" si="3"/>
        <v>216</v>
      </c>
      <c r="H56" s="106" t="str">
        <f t="shared" si="4"/>
        <v>0.029</v>
      </c>
      <c r="I56" s="34" t="str">
        <f t="shared" si="5"/>
        <v>1.8</v>
      </c>
      <c r="J56" s="33" t="str">
        <f t="shared" si="6"/>
        <v>42</v>
      </c>
    </row>
    <row r="57" ht="19.5" customHeight="1">
      <c r="A57" s="30" t="s">
        <v>33</v>
      </c>
      <c r="B57" s="31">
        <v>54.0</v>
      </c>
      <c r="C57" s="31">
        <v>360.0</v>
      </c>
      <c r="D57" s="31">
        <v>5.0</v>
      </c>
      <c r="E57" s="106" t="str">
        <f t="shared" si="1"/>
        <v>0.150</v>
      </c>
      <c r="F57" s="33" t="str">
        <f t="shared" si="2"/>
        <v>9</v>
      </c>
      <c r="G57" s="105" t="str">
        <f t="shared" si="3"/>
        <v>216</v>
      </c>
      <c r="H57" s="106" t="str">
        <f t="shared" si="4"/>
        <v>0.014</v>
      </c>
      <c r="I57" s="34" t="str">
        <f t="shared" si="5"/>
        <v>0.8</v>
      </c>
      <c r="J57" s="33" t="str">
        <f t="shared" si="6"/>
        <v>20</v>
      </c>
    </row>
    <row r="58" ht="19.5" customHeight="1">
      <c r="A58" s="30" t="s">
        <v>19</v>
      </c>
      <c r="B58" s="31">
        <v>43.0</v>
      </c>
      <c r="C58" s="31">
        <v>360.0</v>
      </c>
      <c r="D58" s="31">
        <v>8.0</v>
      </c>
      <c r="E58" s="106" t="str">
        <f t="shared" si="1"/>
        <v>0.119</v>
      </c>
      <c r="F58" s="33" t="str">
        <f t="shared" si="2"/>
        <v>7</v>
      </c>
      <c r="G58" s="105" t="str">
        <f t="shared" si="3"/>
        <v>172</v>
      </c>
      <c r="H58" s="106" t="str">
        <f t="shared" si="4"/>
        <v>0.022</v>
      </c>
      <c r="I58" s="34" t="str">
        <f t="shared" si="5"/>
        <v>1.3</v>
      </c>
      <c r="J58" s="33" t="str">
        <f t="shared" si="6"/>
        <v>32</v>
      </c>
    </row>
    <row r="59" ht="19.5" customHeight="1">
      <c r="A59" s="30" t="s">
        <v>25</v>
      </c>
      <c r="B59" s="31">
        <v>82.0</v>
      </c>
      <c r="C59" s="31">
        <v>1920.0</v>
      </c>
      <c r="D59" s="31">
        <v>16.0</v>
      </c>
      <c r="E59" s="106" t="str">
        <f t="shared" si="1"/>
        <v>0.043</v>
      </c>
      <c r="F59" s="33" t="str">
        <f t="shared" si="2"/>
        <v>3</v>
      </c>
      <c r="G59" s="105" t="str">
        <f t="shared" si="3"/>
        <v>62</v>
      </c>
      <c r="H59" s="106" t="str">
        <f t="shared" si="4"/>
        <v>0.008</v>
      </c>
      <c r="I59" s="34" t="str">
        <f t="shared" si="5"/>
        <v>0.5</v>
      </c>
      <c r="J59" s="33" t="str">
        <f t="shared" si="6"/>
        <v>12</v>
      </c>
    </row>
    <row r="60" ht="19.5" customHeight="1">
      <c r="A60" s="6" t="s">
        <v>27</v>
      </c>
      <c r="B60" s="7">
        <v>46.0</v>
      </c>
      <c r="C60" s="7">
        <v>1080.0</v>
      </c>
      <c r="D60" s="7">
        <v>9.0</v>
      </c>
      <c r="E60" s="8" t="str">
        <f t="shared" si="1"/>
        <v>0.043</v>
      </c>
      <c r="F60" s="9" t="str">
        <f t="shared" si="2"/>
        <v>3</v>
      </c>
      <c r="G60" s="105" t="str">
        <f t="shared" si="3"/>
        <v>61</v>
      </c>
      <c r="H60" s="8" t="str">
        <f t="shared" si="4"/>
        <v>0.008</v>
      </c>
      <c r="I60" s="10" t="str">
        <f t="shared" si="5"/>
        <v>0.5</v>
      </c>
      <c r="J60" s="9" t="str">
        <f t="shared" si="6"/>
        <v>12</v>
      </c>
    </row>
    <row r="61" ht="19.5" customHeight="1">
      <c r="A61" s="30" t="s">
        <v>24</v>
      </c>
      <c r="B61" s="31">
        <v>39.0</v>
      </c>
      <c r="C61" s="31">
        <v>960.0</v>
      </c>
      <c r="D61" s="31">
        <v>7.0</v>
      </c>
      <c r="E61" s="106" t="str">
        <f t="shared" si="1"/>
        <v>0.041</v>
      </c>
      <c r="F61" s="33" t="str">
        <f t="shared" si="2"/>
        <v>2</v>
      </c>
      <c r="G61" s="105" t="str">
        <f t="shared" si="3"/>
        <v>59</v>
      </c>
      <c r="H61" s="106" t="str">
        <f t="shared" si="4"/>
        <v>0.007</v>
      </c>
      <c r="I61" s="34" t="str">
        <f t="shared" si="5"/>
        <v>0.4</v>
      </c>
      <c r="J61" s="33" t="str">
        <f t="shared" si="6"/>
        <v>11</v>
      </c>
    </row>
    <row r="62" ht="19.5" customHeight="1">
      <c r="A62" s="6" t="s">
        <v>26</v>
      </c>
      <c r="B62" s="7">
        <v>68.0</v>
      </c>
      <c r="C62" s="7">
        <v>1680.0</v>
      </c>
      <c r="D62" s="7">
        <v>13.0</v>
      </c>
      <c r="E62" s="8" t="str">
        <f t="shared" si="1"/>
        <v>0.040</v>
      </c>
      <c r="F62" s="9" t="str">
        <f t="shared" si="2"/>
        <v>2</v>
      </c>
      <c r="G62" s="105" t="str">
        <f t="shared" si="3"/>
        <v>58</v>
      </c>
      <c r="H62" s="8" t="str">
        <f t="shared" si="4"/>
        <v>0.008</v>
      </c>
      <c r="I62" s="10" t="str">
        <f t="shared" si="5"/>
        <v>0.5</v>
      </c>
      <c r="J62" s="9" t="str">
        <f t="shared" si="6"/>
        <v>11</v>
      </c>
    </row>
    <row r="63" ht="19.5" customHeight="1">
      <c r="A63" s="108"/>
      <c r="B63" s="71"/>
      <c r="C63" s="71"/>
      <c r="D63" s="71"/>
      <c r="E63" s="8"/>
      <c r="F63" s="9"/>
      <c r="G63" s="9"/>
      <c r="H63" s="8"/>
      <c r="I63" s="10"/>
      <c r="J63" s="9"/>
    </row>
    <row r="64" ht="19.5" customHeight="1">
      <c r="A64" s="108"/>
      <c r="B64" s="71"/>
      <c r="C64" s="71"/>
      <c r="D64" s="71"/>
      <c r="E64" s="8"/>
      <c r="F64" s="9"/>
      <c r="G64" s="9"/>
      <c r="H64" s="8"/>
      <c r="I64" s="10"/>
      <c r="J64" s="9"/>
    </row>
    <row r="65" ht="19.5" customHeight="1">
      <c r="A65" s="108"/>
      <c r="B65" s="71"/>
      <c r="C65" s="71"/>
      <c r="D65" s="71"/>
      <c r="E65" s="8"/>
      <c r="F65" s="9"/>
      <c r="G65" s="9"/>
      <c r="H65" s="8"/>
      <c r="I65" s="10"/>
      <c r="J65" s="9"/>
    </row>
    <row r="66" ht="19.5" customHeight="1">
      <c r="A66" s="108"/>
      <c r="B66" s="71"/>
      <c r="C66" s="71"/>
      <c r="D66" s="71"/>
      <c r="E66" s="8"/>
      <c r="F66" s="9"/>
      <c r="G66" s="9"/>
      <c r="H66" s="8"/>
      <c r="I66" s="10"/>
      <c r="J66" s="9"/>
    </row>
    <row r="67" ht="19.5" customHeight="1">
      <c r="A67" s="108"/>
      <c r="B67" s="71"/>
      <c r="C67" s="71"/>
      <c r="D67" s="71"/>
      <c r="E67" s="8"/>
      <c r="F67" s="9"/>
      <c r="G67" s="9"/>
      <c r="H67" s="8"/>
      <c r="I67" s="10"/>
      <c r="J67" s="9"/>
    </row>
    <row r="68" ht="19.5" customHeight="1">
      <c r="A68" s="108"/>
      <c r="B68" s="71"/>
      <c r="C68" s="71"/>
      <c r="D68" s="71"/>
      <c r="E68" s="8"/>
      <c r="F68" s="9"/>
      <c r="G68" s="9"/>
      <c r="H68" s="8"/>
      <c r="I68" s="10"/>
      <c r="J68" s="9"/>
    </row>
    <row r="69" ht="19.5" customHeight="1">
      <c r="A69" s="108"/>
      <c r="B69" s="71"/>
      <c r="C69" s="71"/>
      <c r="D69" s="71"/>
      <c r="E69" s="8"/>
      <c r="F69" s="9"/>
      <c r="G69" s="9"/>
      <c r="H69" s="8"/>
      <c r="I69" s="10"/>
      <c r="J69" s="9"/>
    </row>
    <row r="70" ht="19.5" customHeight="1">
      <c r="A70" s="108"/>
      <c r="B70" s="71"/>
      <c r="C70" s="71"/>
      <c r="D70" s="71"/>
      <c r="E70" s="8"/>
      <c r="F70" s="9"/>
      <c r="G70" s="9"/>
      <c r="H70" s="8"/>
      <c r="I70" s="10"/>
      <c r="J70" s="9"/>
    </row>
    <row r="71" ht="19.5" customHeight="1">
      <c r="A71" s="108"/>
      <c r="B71" s="71"/>
      <c r="C71" s="71"/>
      <c r="D71" s="71"/>
      <c r="E71" s="8"/>
      <c r="F71" s="9"/>
      <c r="G71" s="9"/>
      <c r="H71" s="8"/>
      <c r="I71" s="10"/>
      <c r="J71" s="9"/>
    </row>
    <row r="72" ht="19.5" customHeight="1">
      <c r="A72" s="108"/>
      <c r="B72" s="71"/>
      <c r="C72" s="71"/>
      <c r="D72" s="71"/>
      <c r="E72" s="8"/>
      <c r="F72" s="9"/>
      <c r="G72" s="9"/>
      <c r="H72" s="8"/>
      <c r="I72" s="10"/>
      <c r="J72" s="9"/>
    </row>
    <row r="73" ht="19.5" customHeight="1">
      <c r="A73" s="108"/>
      <c r="B73" s="71"/>
      <c r="C73" s="71"/>
      <c r="D73" s="71"/>
      <c r="E73" s="8"/>
      <c r="F73" s="9"/>
      <c r="G73" s="9"/>
      <c r="H73" s="8"/>
      <c r="I73" s="10"/>
      <c r="J73" s="9"/>
    </row>
    <row r="74" ht="19.5" customHeight="1">
      <c r="A74" s="108"/>
      <c r="B74" s="71"/>
      <c r="C74" s="71"/>
      <c r="D74" s="71"/>
      <c r="E74" s="8"/>
      <c r="F74" s="9"/>
      <c r="G74" s="9"/>
      <c r="H74" s="8"/>
      <c r="I74" s="10"/>
      <c r="J74" s="9"/>
    </row>
    <row r="75" ht="19.5" customHeight="1">
      <c r="A75" s="108"/>
      <c r="B75" s="71"/>
      <c r="C75" s="71"/>
      <c r="D75" s="71"/>
      <c r="E75" s="8"/>
      <c r="F75" s="9"/>
      <c r="G75" s="9"/>
      <c r="H75" s="8"/>
      <c r="I75" s="10"/>
      <c r="J75" s="9"/>
    </row>
    <row r="76" ht="19.5" customHeight="1">
      <c r="A76" s="108"/>
      <c r="B76" s="71"/>
      <c r="C76" s="71"/>
      <c r="D76" s="71"/>
      <c r="E76" s="8"/>
      <c r="F76" s="9"/>
      <c r="G76" s="9"/>
      <c r="H76" s="8"/>
      <c r="I76" s="10"/>
      <c r="J76" s="9"/>
    </row>
    <row r="77" ht="19.5" customHeight="1">
      <c r="A77" s="108"/>
      <c r="B77" s="71"/>
      <c r="C77" s="71"/>
      <c r="D77" s="71"/>
      <c r="E77" s="8"/>
      <c r="F77" s="9"/>
      <c r="G77" s="9"/>
      <c r="H77" s="8"/>
      <c r="I77" s="10"/>
      <c r="J77" s="9"/>
    </row>
    <row r="78" ht="19.5" customHeight="1">
      <c r="A78" s="108"/>
      <c r="B78" s="71"/>
      <c r="C78" s="71"/>
      <c r="D78" s="71"/>
      <c r="E78" s="8"/>
      <c r="F78" s="9"/>
      <c r="G78" s="9"/>
      <c r="H78" s="8"/>
      <c r="I78" s="10"/>
      <c r="J78" s="9"/>
    </row>
    <row r="79" ht="19.5" customHeight="1">
      <c r="A79" s="108"/>
      <c r="B79" s="71"/>
      <c r="C79" s="71"/>
      <c r="D79" s="71"/>
      <c r="E79" s="8"/>
      <c r="F79" s="9"/>
      <c r="G79" s="9"/>
      <c r="H79" s="8"/>
      <c r="I79" s="10"/>
      <c r="J79" s="9"/>
    </row>
    <row r="80" ht="19.5" customHeight="1">
      <c r="A80" s="108"/>
      <c r="B80" s="71"/>
      <c r="C80" s="71"/>
      <c r="D80" s="71"/>
      <c r="E80" s="8"/>
      <c r="F80" s="9"/>
      <c r="G80" s="9"/>
      <c r="H80" s="8"/>
      <c r="I80" s="10"/>
      <c r="J80" s="9"/>
    </row>
    <row r="81" ht="19.5" customHeight="1">
      <c r="A81" s="108"/>
      <c r="B81" s="71"/>
      <c r="C81" s="71"/>
      <c r="D81" s="71"/>
      <c r="E81" s="8"/>
      <c r="F81" s="9"/>
      <c r="G81" s="9"/>
      <c r="H81" s="8"/>
      <c r="I81" s="10"/>
      <c r="J81" s="9"/>
    </row>
  </sheetData>
  <autoFilter ref="$A$2:$J$62"/>
  <mergeCells count="1">
    <mergeCell ref="A1: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3.14"/>
    <col customWidth="1" min="2" max="2" width="20.71"/>
    <col customWidth="1" min="3" max="3" width="18.14"/>
    <col customWidth="1" min="4" max="4" width="6.57"/>
    <col customWidth="1" min="5" max="5" width="11.57"/>
    <col customWidth="1" min="6" max="6" width="14.29"/>
    <col customWidth="1" min="7" max="7" width="17.71"/>
    <col customWidth="1" min="8" max="8" width="13.29"/>
    <col customWidth="1" min="9" max="9" width="14.71"/>
    <col customWidth="1" min="10" max="10" width="13.0"/>
  </cols>
  <sheetData>
    <row r="1" ht="33.0" customHeight="1">
      <c r="A1" s="100" t="s">
        <v>0</v>
      </c>
    </row>
    <row r="2" ht="19.5" customHeight="1">
      <c r="A2" s="101"/>
      <c r="B2" s="31" t="s">
        <v>2</v>
      </c>
      <c r="C2" s="31" t="s">
        <v>3</v>
      </c>
      <c r="D2" s="31" t="s">
        <v>4</v>
      </c>
      <c r="E2" s="31" t="s">
        <v>5</v>
      </c>
      <c r="F2" s="102" t="s">
        <v>6</v>
      </c>
      <c r="G2" s="102" t="s">
        <v>7</v>
      </c>
      <c r="H2" s="31" t="s">
        <v>8</v>
      </c>
      <c r="I2" s="104" t="s">
        <v>9</v>
      </c>
      <c r="J2" s="103" t="s">
        <v>10</v>
      </c>
    </row>
    <row r="3" ht="19.5" customHeight="1">
      <c r="A3" s="6" t="s">
        <v>47</v>
      </c>
      <c r="B3" s="7">
        <v>190.0</v>
      </c>
      <c r="C3" s="7">
        <v>15.0</v>
      </c>
      <c r="D3" s="7">
        <v>23.0</v>
      </c>
      <c r="E3" s="8" t="str">
        <f t="shared" ref="E3:E62" si="2">B3/C3</f>
        <v>12.667</v>
      </c>
      <c r="F3" s="9" t="str">
        <f t="shared" ref="F3:G3" si="1">E3*60</f>
        <v>760</v>
      </c>
      <c r="G3" s="9" t="str">
        <f t="shared" si="1"/>
        <v>45600</v>
      </c>
      <c r="H3" s="8" t="str">
        <f t="shared" ref="H3:H61" si="4">D3/C3</f>
        <v>1.533</v>
      </c>
      <c r="I3" s="10" t="str">
        <f t="shared" ref="I3:I61" si="5">H3*60</f>
        <v>92.0</v>
      </c>
      <c r="J3" s="105" t="str">
        <f t="shared" ref="J3:J57" si="6">I3*24</f>
        <v>2208</v>
      </c>
    </row>
    <row r="4" ht="19.5" customHeight="1">
      <c r="A4" s="6" t="s">
        <v>42</v>
      </c>
      <c r="B4" s="7">
        <v>21.0</v>
      </c>
      <c r="C4" s="7">
        <v>5.0</v>
      </c>
      <c r="D4" s="7">
        <v>3.0</v>
      </c>
      <c r="E4" s="8" t="str">
        <f t="shared" si="2"/>
        <v>4.200</v>
      </c>
      <c r="F4" s="9" t="str">
        <f t="shared" ref="F4:G4" si="3">E4*60</f>
        <v>252</v>
      </c>
      <c r="G4" s="9" t="str">
        <f t="shared" si="3"/>
        <v>15120</v>
      </c>
      <c r="H4" s="8" t="str">
        <f t="shared" si="4"/>
        <v>0.600</v>
      </c>
      <c r="I4" s="10" t="str">
        <f t="shared" si="5"/>
        <v>36.0</v>
      </c>
      <c r="J4" s="105" t="str">
        <f t="shared" si="6"/>
        <v>864</v>
      </c>
    </row>
    <row r="5" ht="19.5" customHeight="1">
      <c r="A5" s="30" t="s">
        <v>46</v>
      </c>
      <c r="B5" s="31">
        <v>226.0</v>
      </c>
      <c r="C5" s="31">
        <v>45.0</v>
      </c>
      <c r="D5" s="31">
        <v>27.0</v>
      </c>
      <c r="E5" s="106" t="str">
        <f t="shared" si="2"/>
        <v>5.022</v>
      </c>
      <c r="F5" s="33" t="str">
        <f t="shared" ref="F5:G5" si="7">E5*60</f>
        <v>301</v>
      </c>
      <c r="G5" s="33" t="str">
        <f t="shared" si="7"/>
        <v>18080</v>
      </c>
      <c r="H5" s="106" t="str">
        <f t="shared" si="4"/>
        <v>0.600</v>
      </c>
      <c r="I5" s="34" t="str">
        <f t="shared" si="5"/>
        <v>36.0</v>
      </c>
      <c r="J5" s="105" t="str">
        <f t="shared" si="6"/>
        <v>864</v>
      </c>
    </row>
    <row r="6" ht="19.5" customHeight="1">
      <c r="A6" s="6" t="s">
        <v>85</v>
      </c>
      <c r="B6" s="7">
        <v>255.0</v>
      </c>
      <c r="C6" s="7">
        <v>60.0</v>
      </c>
      <c r="D6" s="7">
        <v>31.0</v>
      </c>
      <c r="E6" s="8" t="str">
        <f t="shared" si="2"/>
        <v>4.250</v>
      </c>
      <c r="F6" s="9" t="str">
        <f t="shared" ref="F6:G6" si="8">E6*60</f>
        <v>255</v>
      </c>
      <c r="G6" s="9" t="str">
        <f t="shared" si="8"/>
        <v>15300</v>
      </c>
      <c r="H6" s="8" t="str">
        <f t="shared" si="4"/>
        <v>0.517</v>
      </c>
      <c r="I6" s="10" t="str">
        <f t="shared" si="5"/>
        <v>31.0</v>
      </c>
      <c r="J6" s="105" t="str">
        <f t="shared" si="6"/>
        <v>744</v>
      </c>
    </row>
    <row r="7" ht="19.5" customHeight="1">
      <c r="A7" s="30" t="s">
        <v>11</v>
      </c>
      <c r="B7" s="31">
        <v>3.0</v>
      </c>
      <c r="C7" s="31">
        <v>2.0</v>
      </c>
      <c r="D7" s="31">
        <v>1.0</v>
      </c>
      <c r="E7" s="106" t="str">
        <f t="shared" si="2"/>
        <v>1.500</v>
      </c>
      <c r="F7" s="33" t="str">
        <f t="shared" ref="F7:F62" si="9">E7*60</f>
        <v>90</v>
      </c>
      <c r="G7" s="33" t="str">
        <f>F7*24</f>
        <v>2160</v>
      </c>
      <c r="H7" s="106" t="str">
        <f t="shared" si="4"/>
        <v>0.500</v>
      </c>
      <c r="I7" s="34" t="str">
        <f t="shared" si="5"/>
        <v>30.0</v>
      </c>
      <c r="J7" s="105" t="str">
        <f t="shared" si="6"/>
        <v>720</v>
      </c>
    </row>
    <row r="8" ht="19.5" customHeight="1">
      <c r="A8" s="6" t="s">
        <v>64</v>
      </c>
      <c r="B8" s="7">
        <v>100.0</v>
      </c>
      <c r="C8" s="7">
        <v>30.0</v>
      </c>
      <c r="D8" s="7">
        <v>13.0</v>
      </c>
      <c r="E8" s="8" t="str">
        <f t="shared" si="2"/>
        <v>3.333</v>
      </c>
      <c r="F8" s="9" t="str">
        <f t="shared" si="9"/>
        <v>200</v>
      </c>
      <c r="G8" s="9" t="str">
        <f t="shared" ref="G8:G23" si="10">F8*60</f>
        <v>12000</v>
      </c>
      <c r="H8" s="8" t="str">
        <f t="shared" si="4"/>
        <v>0.433</v>
      </c>
      <c r="I8" s="10" t="str">
        <f t="shared" si="5"/>
        <v>26.0</v>
      </c>
      <c r="J8" s="105" t="str">
        <f t="shared" si="6"/>
        <v>624</v>
      </c>
    </row>
    <row r="9" ht="19.5" customHeight="1">
      <c r="A9" s="6" t="s">
        <v>65</v>
      </c>
      <c r="B9" s="7">
        <v>201.0</v>
      </c>
      <c r="C9" s="7">
        <v>60.0</v>
      </c>
      <c r="D9" s="7">
        <v>24.0</v>
      </c>
      <c r="E9" s="8" t="str">
        <f t="shared" si="2"/>
        <v>3.350</v>
      </c>
      <c r="F9" s="9" t="str">
        <f t="shared" si="9"/>
        <v>201</v>
      </c>
      <c r="G9" s="9" t="str">
        <f t="shared" si="10"/>
        <v>12060</v>
      </c>
      <c r="H9" s="8" t="str">
        <f t="shared" si="4"/>
        <v>0.400</v>
      </c>
      <c r="I9" s="10" t="str">
        <f t="shared" si="5"/>
        <v>24.0</v>
      </c>
      <c r="J9" s="105" t="str">
        <f t="shared" si="6"/>
        <v>576</v>
      </c>
    </row>
    <row r="10" ht="19.5" customHeight="1">
      <c r="A10" s="6" t="s">
        <v>45</v>
      </c>
      <c r="B10" s="7">
        <v>140.0</v>
      </c>
      <c r="C10" s="7">
        <v>45.0</v>
      </c>
      <c r="D10" s="7">
        <v>17.0</v>
      </c>
      <c r="E10" s="8" t="str">
        <f t="shared" si="2"/>
        <v>3.111</v>
      </c>
      <c r="F10" s="9" t="str">
        <f t="shared" si="9"/>
        <v>187</v>
      </c>
      <c r="G10" s="9" t="str">
        <f t="shared" si="10"/>
        <v>11200</v>
      </c>
      <c r="H10" s="8" t="str">
        <f t="shared" si="4"/>
        <v>0.378</v>
      </c>
      <c r="I10" s="10" t="str">
        <f t="shared" si="5"/>
        <v>22.7</v>
      </c>
      <c r="J10" s="105" t="str">
        <f t="shared" si="6"/>
        <v>544</v>
      </c>
    </row>
    <row r="11" ht="19.5" customHeight="1">
      <c r="A11" s="6" t="s">
        <v>52</v>
      </c>
      <c r="B11" s="7">
        <v>82.0</v>
      </c>
      <c r="C11" s="7">
        <v>30.0</v>
      </c>
      <c r="D11" s="7">
        <v>10.0</v>
      </c>
      <c r="E11" s="8" t="str">
        <f t="shared" si="2"/>
        <v>2.733</v>
      </c>
      <c r="F11" s="9" t="str">
        <f t="shared" si="9"/>
        <v>164</v>
      </c>
      <c r="G11" s="9" t="str">
        <f t="shared" si="10"/>
        <v>9840</v>
      </c>
      <c r="H11" s="8" t="str">
        <f t="shared" si="4"/>
        <v>0.333</v>
      </c>
      <c r="I11" s="10" t="str">
        <f t="shared" si="5"/>
        <v>20.0</v>
      </c>
      <c r="J11" s="105" t="str">
        <f t="shared" si="6"/>
        <v>480</v>
      </c>
    </row>
    <row r="12" ht="19.5" customHeight="1">
      <c r="A12" s="6" t="s">
        <v>51</v>
      </c>
      <c r="B12" s="7">
        <v>50.0</v>
      </c>
      <c r="C12" s="7">
        <v>20.0</v>
      </c>
      <c r="D12" s="7">
        <v>6.0</v>
      </c>
      <c r="E12" s="8" t="str">
        <f t="shared" si="2"/>
        <v>2.500</v>
      </c>
      <c r="F12" s="9" t="str">
        <f t="shared" si="9"/>
        <v>150</v>
      </c>
      <c r="G12" s="9" t="str">
        <f t="shared" si="10"/>
        <v>9000</v>
      </c>
      <c r="H12" s="8" t="str">
        <f t="shared" si="4"/>
        <v>0.300</v>
      </c>
      <c r="I12" s="10" t="str">
        <f t="shared" si="5"/>
        <v>18.0</v>
      </c>
      <c r="J12" s="105" t="str">
        <f t="shared" si="6"/>
        <v>432</v>
      </c>
    </row>
    <row r="13" ht="19.5" customHeight="1">
      <c r="A13" s="6" t="s">
        <v>44</v>
      </c>
      <c r="B13" s="7">
        <v>72.0</v>
      </c>
      <c r="C13" s="7">
        <v>30.0</v>
      </c>
      <c r="D13" s="7">
        <v>8.0</v>
      </c>
      <c r="E13" s="8" t="str">
        <f t="shared" si="2"/>
        <v>2.400</v>
      </c>
      <c r="F13" s="9" t="str">
        <f t="shared" si="9"/>
        <v>144</v>
      </c>
      <c r="G13" s="9" t="str">
        <f t="shared" si="10"/>
        <v>8640</v>
      </c>
      <c r="H13" s="8" t="str">
        <f t="shared" si="4"/>
        <v>0.267</v>
      </c>
      <c r="I13" s="10" t="str">
        <f t="shared" si="5"/>
        <v>16.0</v>
      </c>
      <c r="J13" s="105" t="str">
        <f t="shared" si="6"/>
        <v>384</v>
      </c>
    </row>
    <row r="14" ht="19.5" customHeight="1">
      <c r="A14" s="6" t="s">
        <v>61</v>
      </c>
      <c r="B14" s="7">
        <v>126.0</v>
      </c>
      <c r="C14" s="7">
        <v>60.0</v>
      </c>
      <c r="D14" s="7">
        <v>15.0</v>
      </c>
      <c r="E14" s="8" t="str">
        <f t="shared" si="2"/>
        <v>2.100</v>
      </c>
      <c r="F14" s="9" t="str">
        <f t="shared" si="9"/>
        <v>126</v>
      </c>
      <c r="G14" s="9" t="str">
        <f t="shared" si="10"/>
        <v>7560</v>
      </c>
      <c r="H14" s="8" t="str">
        <f t="shared" si="4"/>
        <v>0.250</v>
      </c>
      <c r="I14" s="10" t="str">
        <f t="shared" si="5"/>
        <v>15.0</v>
      </c>
      <c r="J14" s="105" t="str">
        <f t="shared" si="6"/>
        <v>360</v>
      </c>
    </row>
    <row r="15" ht="19.5" customHeight="1">
      <c r="A15" s="6" t="s">
        <v>53</v>
      </c>
      <c r="B15" s="7">
        <v>122.0</v>
      </c>
      <c r="C15" s="7">
        <v>60.0</v>
      </c>
      <c r="D15" s="7">
        <v>15.0</v>
      </c>
      <c r="E15" s="8" t="str">
        <f t="shared" si="2"/>
        <v>2.033</v>
      </c>
      <c r="F15" s="9" t="str">
        <f t="shared" si="9"/>
        <v>122</v>
      </c>
      <c r="G15" s="9" t="str">
        <f t="shared" si="10"/>
        <v>7320</v>
      </c>
      <c r="H15" s="8" t="str">
        <f t="shared" si="4"/>
        <v>0.250</v>
      </c>
      <c r="I15" s="10" t="str">
        <f t="shared" si="5"/>
        <v>15.0</v>
      </c>
      <c r="J15" s="105" t="str">
        <f t="shared" si="6"/>
        <v>360</v>
      </c>
    </row>
    <row r="16" ht="19.5" customHeight="1">
      <c r="A16" s="6" t="s">
        <v>97</v>
      </c>
      <c r="B16" s="7">
        <v>352.0</v>
      </c>
      <c r="C16" s="7">
        <v>180.0</v>
      </c>
      <c r="D16" s="7">
        <v>42.0</v>
      </c>
      <c r="E16" s="8" t="str">
        <f t="shared" si="2"/>
        <v>1.956</v>
      </c>
      <c r="F16" s="9" t="str">
        <f t="shared" si="9"/>
        <v>117</v>
      </c>
      <c r="G16" s="9" t="str">
        <f t="shared" si="10"/>
        <v>7040</v>
      </c>
      <c r="H16" s="8" t="str">
        <f t="shared" si="4"/>
        <v>0.233</v>
      </c>
      <c r="I16" s="10" t="str">
        <f t="shared" si="5"/>
        <v>14.0</v>
      </c>
      <c r="J16" s="105" t="str">
        <f t="shared" si="6"/>
        <v>336</v>
      </c>
    </row>
    <row r="17" ht="19.5" customHeight="1">
      <c r="A17" s="30" t="s">
        <v>83</v>
      </c>
      <c r="B17" s="31">
        <v>46.0</v>
      </c>
      <c r="C17" s="31">
        <v>90.0</v>
      </c>
      <c r="D17" s="31">
        <v>20.0</v>
      </c>
      <c r="E17" s="106" t="str">
        <f t="shared" si="2"/>
        <v>0.511</v>
      </c>
      <c r="F17" s="33" t="str">
        <f t="shared" si="9"/>
        <v>31</v>
      </c>
      <c r="G17" s="33" t="str">
        <f t="shared" si="10"/>
        <v>1840</v>
      </c>
      <c r="H17" s="106" t="str">
        <f t="shared" si="4"/>
        <v>0.222</v>
      </c>
      <c r="I17" s="34" t="str">
        <f t="shared" si="5"/>
        <v>13.3</v>
      </c>
      <c r="J17" s="105" t="str">
        <f t="shared" si="6"/>
        <v>320</v>
      </c>
    </row>
    <row r="18" ht="19.5" customHeight="1">
      <c r="A18" s="6" t="s">
        <v>148</v>
      </c>
      <c r="B18" s="7">
        <v>111.0</v>
      </c>
      <c r="C18" s="7">
        <v>60.0</v>
      </c>
      <c r="D18" s="7">
        <v>13.0</v>
      </c>
      <c r="E18" s="8" t="str">
        <f t="shared" si="2"/>
        <v>1.850</v>
      </c>
      <c r="F18" s="9" t="str">
        <f t="shared" si="9"/>
        <v>111</v>
      </c>
      <c r="G18" s="9" t="str">
        <f t="shared" si="10"/>
        <v>6660</v>
      </c>
      <c r="H18" s="8" t="str">
        <f t="shared" si="4"/>
        <v>0.217</v>
      </c>
      <c r="I18" s="10" t="str">
        <f t="shared" si="5"/>
        <v>13.0</v>
      </c>
      <c r="J18" s="105" t="str">
        <f t="shared" si="6"/>
        <v>312</v>
      </c>
    </row>
    <row r="19" ht="19.5" customHeight="1">
      <c r="A19" s="6" t="s">
        <v>43</v>
      </c>
      <c r="B19" s="7">
        <v>104.0</v>
      </c>
      <c r="C19" s="7">
        <v>60.0</v>
      </c>
      <c r="D19" s="7">
        <v>13.0</v>
      </c>
      <c r="E19" s="8" t="str">
        <f t="shared" si="2"/>
        <v>1.733</v>
      </c>
      <c r="F19" s="9" t="str">
        <f t="shared" si="9"/>
        <v>104</v>
      </c>
      <c r="G19" s="9" t="str">
        <f t="shared" si="10"/>
        <v>6240</v>
      </c>
      <c r="H19" s="8" t="str">
        <f t="shared" si="4"/>
        <v>0.217</v>
      </c>
      <c r="I19" s="10" t="str">
        <f t="shared" si="5"/>
        <v>13.0</v>
      </c>
      <c r="J19" s="105" t="str">
        <f t="shared" si="6"/>
        <v>312</v>
      </c>
    </row>
    <row r="20" ht="19.5" customHeight="1">
      <c r="A20" s="6" t="s">
        <v>74</v>
      </c>
      <c r="B20" s="7">
        <v>270.0</v>
      </c>
      <c r="C20" s="7">
        <v>150.0</v>
      </c>
      <c r="D20" s="7">
        <v>32.0</v>
      </c>
      <c r="E20" s="8" t="str">
        <f t="shared" si="2"/>
        <v>1.800</v>
      </c>
      <c r="F20" s="9" t="str">
        <f t="shared" si="9"/>
        <v>108</v>
      </c>
      <c r="G20" s="9" t="str">
        <f t="shared" si="10"/>
        <v>6480</v>
      </c>
      <c r="H20" s="8" t="str">
        <f t="shared" si="4"/>
        <v>0.213</v>
      </c>
      <c r="I20" s="10" t="str">
        <f t="shared" si="5"/>
        <v>12.8</v>
      </c>
      <c r="J20" s="105" t="str">
        <f t="shared" si="6"/>
        <v>307</v>
      </c>
    </row>
    <row r="21" ht="19.5" customHeight="1">
      <c r="A21" s="6" t="s">
        <v>93</v>
      </c>
      <c r="B21" s="7">
        <v>129.0</v>
      </c>
      <c r="C21" s="7">
        <v>90.0</v>
      </c>
      <c r="D21" s="7">
        <v>19.0</v>
      </c>
      <c r="E21" s="8" t="str">
        <f t="shared" si="2"/>
        <v>1.433</v>
      </c>
      <c r="F21" s="9" t="str">
        <f t="shared" si="9"/>
        <v>86</v>
      </c>
      <c r="G21" s="9" t="str">
        <f t="shared" si="10"/>
        <v>5160</v>
      </c>
      <c r="H21" s="8" t="str">
        <f t="shared" si="4"/>
        <v>0.211</v>
      </c>
      <c r="I21" s="10" t="str">
        <f t="shared" si="5"/>
        <v>12.7</v>
      </c>
      <c r="J21" s="105" t="str">
        <f t="shared" si="6"/>
        <v>304</v>
      </c>
    </row>
    <row r="22" ht="19.5" customHeight="1">
      <c r="A22" s="6" t="s">
        <v>56</v>
      </c>
      <c r="B22" s="7">
        <v>32.0</v>
      </c>
      <c r="C22" s="7">
        <v>20.0</v>
      </c>
      <c r="D22" s="7">
        <v>4.0</v>
      </c>
      <c r="E22" s="8" t="str">
        <f t="shared" si="2"/>
        <v>1.600</v>
      </c>
      <c r="F22" s="9" t="str">
        <f t="shared" si="9"/>
        <v>96</v>
      </c>
      <c r="G22" s="9" t="str">
        <f t="shared" si="10"/>
        <v>5760</v>
      </c>
      <c r="H22" s="8" t="str">
        <f t="shared" si="4"/>
        <v>0.200</v>
      </c>
      <c r="I22" s="10" t="str">
        <f t="shared" si="5"/>
        <v>12.0</v>
      </c>
      <c r="J22" s="105" t="str">
        <f t="shared" si="6"/>
        <v>288</v>
      </c>
    </row>
    <row r="23" ht="19.5" customHeight="1">
      <c r="A23" s="6" t="s">
        <v>90</v>
      </c>
      <c r="B23" s="7">
        <v>46.0</v>
      </c>
      <c r="C23" s="7">
        <v>30.0</v>
      </c>
      <c r="D23" s="7">
        <v>6.0</v>
      </c>
      <c r="E23" s="8" t="str">
        <f t="shared" si="2"/>
        <v>1.533</v>
      </c>
      <c r="F23" s="9" t="str">
        <f t="shared" si="9"/>
        <v>92</v>
      </c>
      <c r="G23" s="9" t="str">
        <f t="shared" si="10"/>
        <v>5520</v>
      </c>
      <c r="H23" s="8" t="str">
        <f t="shared" si="4"/>
        <v>0.200</v>
      </c>
      <c r="I23" s="10" t="str">
        <f t="shared" si="5"/>
        <v>12.0</v>
      </c>
      <c r="J23" s="105" t="str">
        <f t="shared" si="6"/>
        <v>288</v>
      </c>
    </row>
    <row r="24" ht="19.5" customHeight="1">
      <c r="A24" s="30" t="s">
        <v>12</v>
      </c>
      <c r="B24" s="31">
        <v>7.0</v>
      </c>
      <c r="C24" s="31">
        <v>5.0</v>
      </c>
      <c r="D24" s="31">
        <v>1.0</v>
      </c>
      <c r="E24" s="106" t="str">
        <f t="shared" si="2"/>
        <v>1.400</v>
      </c>
      <c r="F24" s="33" t="str">
        <f t="shared" si="9"/>
        <v>84</v>
      </c>
      <c r="G24" s="33" t="str">
        <f t="shared" ref="G24:G27" si="11">F24*24</f>
        <v>2016</v>
      </c>
      <c r="H24" s="106" t="str">
        <f t="shared" si="4"/>
        <v>0.200</v>
      </c>
      <c r="I24" s="34" t="str">
        <f t="shared" si="5"/>
        <v>12.0</v>
      </c>
      <c r="J24" s="105" t="str">
        <f t="shared" si="6"/>
        <v>288</v>
      </c>
    </row>
    <row r="25" ht="19.5" customHeight="1">
      <c r="A25" s="30" t="s">
        <v>36</v>
      </c>
      <c r="B25" s="31">
        <v>7.0</v>
      </c>
      <c r="C25" s="31">
        <v>5.0</v>
      </c>
      <c r="D25" s="31">
        <v>1.0</v>
      </c>
      <c r="E25" s="106" t="str">
        <f t="shared" si="2"/>
        <v>1.400</v>
      </c>
      <c r="F25" s="33" t="str">
        <f t="shared" si="9"/>
        <v>84</v>
      </c>
      <c r="G25" s="33" t="str">
        <f t="shared" si="11"/>
        <v>2016</v>
      </c>
      <c r="H25" s="106" t="str">
        <f t="shared" si="4"/>
        <v>0.200</v>
      </c>
      <c r="I25" s="34" t="str">
        <f t="shared" si="5"/>
        <v>12.0</v>
      </c>
      <c r="J25" s="105" t="str">
        <f t="shared" si="6"/>
        <v>288</v>
      </c>
    </row>
    <row r="26" ht="19.5" customHeight="1">
      <c r="A26" s="30" t="s">
        <v>37</v>
      </c>
      <c r="B26" s="31">
        <v>14.0</v>
      </c>
      <c r="C26" s="31">
        <v>10.0</v>
      </c>
      <c r="D26" s="31">
        <v>2.0</v>
      </c>
      <c r="E26" s="106" t="str">
        <f t="shared" si="2"/>
        <v>1.400</v>
      </c>
      <c r="F26" s="33" t="str">
        <f t="shared" si="9"/>
        <v>84</v>
      </c>
      <c r="G26" s="33" t="str">
        <f t="shared" si="11"/>
        <v>2016</v>
      </c>
      <c r="H26" s="106" t="str">
        <f t="shared" si="4"/>
        <v>0.200</v>
      </c>
      <c r="I26" s="34" t="str">
        <f t="shared" si="5"/>
        <v>12.0</v>
      </c>
      <c r="J26" s="105" t="str">
        <f t="shared" si="6"/>
        <v>288</v>
      </c>
    </row>
    <row r="27" ht="19.5" customHeight="1">
      <c r="A27" s="30" t="s">
        <v>13</v>
      </c>
      <c r="B27" s="31">
        <v>7.0</v>
      </c>
      <c r="C27" s="31">
        <v>10.0</v>
      </c>
      <c r="D27" s="31">
        <v>2.0</v>
      </c>
      <c r="E27" s="106" t="str">
        <f t="shared" si="2"/>
        <v>0.700</v>
      </c>
      <c r="F27" s="33" t="str">
        <f t="shared" si="9"/>
        <v>42</v>
      </c>
      <c r="G27" s="33" t="str">
        <f t="shared" si="11"/>
        <v>1008</v>
      </c>
      <c r="H27" s="106" t="str">
        <f t="shared" si="4"/>
        <v>0.200</v>
      </c>
      <c r="I27" s="34" t="str">
        <f t="shared" si="5"/>
        <v>12.0</v>
      </c>
      <c r="J27" s="105" t="str">
        <f t="shared" si="6"/>
        <v>288</v>
      </c>
    </row>
    <row r="28" ht="19.5" customHeight="1">
      <c r="A28" s="30" t="s">
        <v>66</v>
      </c>
      <c r="B28" s="31">
        <v>169.0</v>
      </c>
      <c r="C28" s="31">
        <v>120.0</v>
      </c>
      <c r="D28" s="31">
        <v>22.0</v>
      </c>
      <c r="E28" s="106" t="str">
        <f t="shared" si="2"/>
        <v>1.408</v>
      </c>
      <c r="F28" s="33" t="str">
        <f t="shared" si="9"/>
        <v>85</v>
      </c>
      <c r="G28" s="33" t="str">
        <f t="shared" ref="G28:G43" si="12">F28*60</f>
        <v>5070</v>
      </c>
      <c r="H28" s="106" t="str">
        <f t="shared" si="4"/>
        <v>0.183</v>
      </c>
      <c r="I28" s="34" t="str">
        <f t="shared" si="5"/>
        <v>11.0</v>
      </c>
      <c r="J28" s="105" t="str">
        <f t="shared" si="6"/>
        <v>264</v>
      </c>
    </row>
    <row r="29" ht="19.5" customHeight="1">
      <c r="A29" s="6" t="s">
        <v>92</v>
      </c>
      <c r="B29" s="7">
        <v>216.0</v>
      </c>
      <c r="C29" s="7">
        <v>150.0</v>
      </c>
      <c r="D29" s="7">
        <v>26.0</v>
      </c>
      <c r="E29" s="8" t="str">
        <f t="shared" si="2"/>
        <v>1.440</v>
      </c>
      <c r="F29" s="9" t="str">
        <f t="shared" si="9"/>
        <v>86</v>
      </c>
      <c r="G29" s="9" t="str">
        <f t="shared" si="12"/>
        <v>5184</v>
      </c>
      <c r="H29" s="8" t="str">
        <f t="shared" si="4"/>
        <v>0.173</v>
      </c>
      <c r="I29" s="10" t="str">
        <f t="shared" si="5"/>
        <v>10.4</v>
      </c>
      <c r="J29" s="105" t="str">
        <f t="shared" si="6"/>
        <v>250</v>
      </c>
    </row>
    <row r="30" ht="19.5" customHeight="1">
      <c r="A30" s="30" t="s">
        <v>96</v>
      </c>
      <c r="B30" s="31">
        <v>172.0</v>
      </c>
      <c r="C30" s="31">
        <v>120.0</v>
      </c>
      <c r="D30" s="31">
        <v>20.0</v>
      </c>
      <c r="E30" s="106" t="str">
        <f t="shared" si="2"/>
        <v>1.433</v>
      </c>
      <c r="F30" s="33" t="str">
        <f t="shared" si="9"/>
        <v>86</v>
      </c>
      <c r="G30" s="33" t="str">
        <f t="shared" si="12"/>
        <v>5160</v>
      </c>
      <c r="H30" s="106" t="str">
        <f t="shared" si="4"/>
        <v>0.167</v>
      </c>
      <c r="I30" s="34" t="str">
        <f t="shared" si="5"/>
        <v>10.0</v>
      </c>
      <c r="J30" s="105" t="str">
        <f t="shared" si="6"/>
        <v>240</v>
      </c>
    </row>
    <row r="31" ht="19.5" customHeight="1">
      <c r="A31" s="30" t="s">
        <v>71</v>
      </c>
      <c r="B31" s="31">
        <v>82.0</v>
      </c>
      <c r="C31" s="31">
        <v>60.0</v>
      </c>
      <c r="D31" s="31">
        <v>10.0</v>
      </c>
      <c r="E31" s="106" t="str">
        <f t="shared" si="2"/>
        <v>1.367</v>
      </c>
      <c r="F31" s="33" t="str">
        <f t="shared" si="9"/>
        <v>82</v>
      </c>
      <c r="G31" s="33" t="str">
        <f t="shared" si="12"/>
        <v>4920</v>
      </c>
      <c r="H31" s="106" t="str">
        <f t="shared" si="4"/>
        <v>0.167</v>
      </c>
      <c r="I31" s="34" t="str">
        <f t="shared" si="5"/>
        <v>10.0</v>
      </c>
      <c r="J31" s="105" t="str">
        <f t="shared" si="6"/>
        <v>240</v>
      </c>
    </row>
    <row r="32" ht="19.5" customHeight="1">
      <c r="A32" s="30" t="s">
        <v>72</v>
      </c>
      <c r="B32" s="31">
        <v>158.0</v>
      </c>
      <c r="C32" s="31">
        <v>120.0</v>
      </c>
      <c r="D32" s="31">
        <v>19.0</v>
      </c>
      <c r="E32" s="106" t="str">
        <f t="shared" si="2"/>
        <v>1.317</v>
      </c>
      <c r="F32" s="33" t="str">
        <f t="shared" si="9"/>
        <v>79</v>
      </c>
      <c r="G32" s="33" t="str">
        <f t="shared" si="12"/>
        <v>4740</v>
      </c>
      <c r="H32" s="106" t="str">
        <f t="shared" si="4"/>
        <v>0.158</v>
      </c>
      <c r="I32" s="34" t="str">
        <f t="shared" si="5"/>
        <v>9.5</v>
      </c>
      <c r="J32" s="105" t="str">
        <f t="shared" si="6"/>
        <v>228</v>
      </c>
    </row>
    <row r="33" ht="19.5" customHeight="1">
      <c r="A33" s="30" t="s">
        <v>67</v>
      </c>
      <c r="B33" s="31">
        <v>118.0</v>
      </c>
      <c r="C33" s="31">
        <v>90.0</v>
      </c>
      <c r="D33" s="31">
        <v>14.0</v>
      </c>
      <c r="E33" s="106" t="str">
        <f t="shared" si="2"/>
        <v>1.311</v>
      </c>
      <c r="F33" s="33" t="str">
        <f t="shared" si="9"/>
        <v>79</v>
      </c>
      <c r="G33" s="33" t="str">
        <f t="shared" si="12"/>
        <v>4720</v>
      </c>
      <c r="H33" s="106" t="str">
        <f t="shared" si="4"/>
        <v>0.156</v>
      </c>
      <c r="I33" s="34" t="str">
        <f t="shared" si="5"/>
        <v>9.3</v>
      </c>
      <c r="J33" s="105" t="str">
        <f t="shared" si="6"/>
        <v>224</v>
      </c>
    </row>
    <row r="34" ht="19.5" customHeight="1">
      <c r="A34" s="30" t="s">
        <v>78</v>
      </c>
      <c r="B34" s="31">
        <v>151.0</v>
      </c>
      <c r="C34" s="31">
        <v>120.0</v>
      </c>
      <c r="D34" s="31">
        <v>18.0</v>
      </c>
      <c r="E34" s="106" t="str">
        <f t="shared" si="2"/>
        <v>1.258</v>
      </c>
      <c r="F34" s="33" t="str">
        <f t="shared" si="9"/>
        <v>76</v>
      </c>
      <c r="G34" s="33" t="str">
        <f t="shared" si="12"/>
        <v>4530</v>
      </c>
      <c r="H34" s="106" t="str">
        <f t="shared" si="4"/>
        <v>0.150</v>
      </c>
      <c r="I34" s="34" t="str">
        <f t="shared" si="5"/>
        <v>9.0</v>
      </c>
      <c r="J34" s="105" t="str">
        <f t="shared" si="6"/>
        <v>216</v>
      </c>
    </row>
    <row r="35" ht="19.5" customHeight="1">
      <c r="A35" s="30" t="s">
        <v>57</v>
      </c>
      <c r="B35" s="31">
        <v>50.0</v>
      </c>
      <c r="C35" s="31">
        <v>40.0</v>
      </c>
      <c r="D35" s="31">
        <v>6.0</v>
      </c>
      <c r="E35" s="106" t="str">
        <f t="shared" si="2"/>
        <v>1.250</v>
      </c>
      <c r="F35" s="33" t="str">
        <f t="shared" si="9"/>
        <v>75</v>
      </c>
      <c r="G35" s="33" t="str">
        <f t="shared" si="12"/>
        <v>4500</v>
      </c>
      <c r="H35" s="106" t="str">
        <f t="shared" si="4"/>
        <v>0.150</v>
      </c>
      <c r="I35" s="34" t="str">
        <f t="shared" si="5"/>
        <v>9.0</v>
      </c>
      <c r="J35" s="105" t="str">
        <f t="shared" si="6"/>
        <v>216</v>
      </c>
    </row>
    <row r="36" ht="19.5" customHeight="1">
      <c r="A36" s="30" t="s">
        <v>73</v>
      </c>
      <c r="B36" s="31">
        <v>219.0</v>
      </c>
      <c r="C36" s="31">
        <v>180.0</v>
      </c>
      <c r="D36" s="31">
        <v>26.0</v>
      </c>
      <c r="E36" s="106" t="str">
        <f t="shared" si="2"/>
        <v>1.217</v>
      </c>
      <c r="F36" s="33" t="str">
        <f t="shared" si="9"/>
        <v>73</v>
      </c>
      <c r="G36" s="33" t="str">
        <f t="shared" si="12"/>
        <v>4380</v>
      </c>
      <c r="H36" s="106" t="str">
        <f t="shared" si="4"/>
        <v>0.144</v>
      </c>
      <c r="I36" s="34" t="str">
        <f t="shared" si="5"/>
        <v>8.7</v>
      </c>
      <c r="J36" s="105" t="str">
        <f t="shared" si="6"/>
        <v>208</v>
      </c>
    </row>
    <row r="37" ht="19.5" customHeight="1">
      <c r="A37" s="30" t="s">
        <v>86</v>
      </c>
      <c r="B37" s="31">
        <v>284.0</v>
      </c>
      <c r="C37" s="31">
        <v>240.0</v>
      </c>
      <c r="D37" s="31">
        <v>34.0</v>
      </c>
      <c r="E37" s="106" t="str">
        <f t="shared" si="2"/>
        <v>1.183</v>
      </c>
      <c r="F37" s="33" t="str">
        <f t="shared" si="9"/>
        <v>71</v>
      </c>
      <c r="G37" s="33" t="str">
        <f t="shared" si="12"/>
        <v>4260</v>
      </c>
      <c r="H37" s="106" t="str">
        <f t="shared" si="4"/>
        <v>0.142</v>
      </c>
      <c r="I37" s="34" t="str">
        <f t="shared" si="5"/>
        <v>8.5</v>
      </c>
      <c r="J37" s="105" t="str">
        <f t="shared" si="6"/>
        <v>204</v>
      </c>
    </row>
    <row r="38" ht="19.5" customHeight="1">
      <c r="A38" s="30" t="s">
        <v>60</v>
      </c>
      <c r="B38" s="31">
        <v>32.0</v>
      </c>
      <c r="C38" s="31">
        <v>30.0</v>
      </c>
      <c r="D38" s="31">
        <v>4.0</v>
      </c>
      <c r="E38" s="106" t="str">
        <f t="shared" si="2"/>
        <v>1.067</v>
      </c>
      <c r="F38" s="33" t="str">
        <f t="shared" si="9"/>
        <v>64</v>
      </c>
      <c r="G38" s="33" t="str">
        <f t="shared" si="12"/>
        <v>3840</v>
      </c>
      <c r="H38" s="106" t="str">
        <f t="shared" si="4"/>
        <v>0.133</v>
      </c>
      <c r="I38" s="34" t="str">
        <f t="shared" si="5"/>
        <v>8.0</v>
      </c>
      <c r="J38" s="105" t="str">
        <f t="shared" si="6"/>
        <v>192</v>
      </c>
    </row>
    <row r="39" ht="19.5" customHeight="1">
      <c r="A39" s="30" t="s">
        <v>91</v>
      </c>
      <c r="B39" s="31">
        <v>129.0</v>
      </c>
      <c r="C39" s="31">
        <v>120.0</v>
      </c>
      <c r="D39" s="31">
        <v>15.0</v>
      </c>
      <c r="E39" s="106" t="str">
        <f t="shared" si="2"/>
        <v>1.075</v>
      </c>
      <c r="F39" s="33" t="str">
        <f t="shared" si="9"/>
        <v>65</v>
      </c>
      <c r="G39" s="33" t="str">
        <f t="shared" si="12"/>
        <v>3870</v>
      </c>
      <c r="H39" s="106" t="str">
        <f t="shared" si="4"/>
        <v>0.125</v>
      </c>
      <c r="I39" s="34" t="str">
        <f t="shared" si="5"/>
        <v>7.5</v>
      </c>
      <c r="J39" s="105" t="str">
        <f t="shared" si="6"/>
        <v>180</v>
      </c>
    </row>
    <row r="40" ht="19.5" customHeight="1">
      <c r="A40" s="30" t="s">
        <v>62</v>
      </c>
      <c r="B40" s="31">
        <v>122.0</v>
      </c>
      <c r="C40" s="31">
        <v>120.0</v>
      </c>
      <c r="D40" s="31">
        <v>15.0</v>
      </c>
      <c r="E40" s="106" t="str">
        <f t="shared" si="2"/>
        <v>1.017</v>
      </c>
      <c r="F40" s="33" t="str">
        <f t="shared" si="9"/>
        <v>61</v>
      </c>
      <c r="G40" s="33" t="str">
        <f t="shared" si="12"/>
        <v>3660</v>
      </c>
      <c r="H40" s="106" t="str">
        <f t="shared" si="4"/>
        <v>0.125</v>
      </c>
      <c r="I40" s="34" t="str">
        <f t="shared" si="5"/>
        <v>7.5</v>
      </c>
      <c r="J40" s="105" t="str">
        <f t="shared" si="6"/>
        <v>180</v>
      </c>
    </row>
    <row r="41" ht="19.5" customHeight="1">
      <c r="A41" s="30" t="s">
        <v>80</v>
      </c>
      <c r="B41" s="31">
        <v>183.0</v>
      </c>
      <c r="C41" s="31">
        <v>180.0</v>
      </c>
      <c r="D41" s="31">
        <v>22.0</v>
      </c>
      <c r="E41" s="106" t="str">
        <f t="shared" si="2"/>
        <v>1.017</v>
      </c>
      <c r="F41" s="33" t="str">
        <f t="shared" si="9"/>
        <v>61</v>
      </c>
      <c r="G41" s="33" t="str">
        <f t="shared" si="12"/>
        <v>3660</v>
      </c>
      <c r="H41" s="106" t="str">
        <f t="shared" si="4"/>
        <v>0.122</v>
      </c>
      <c r="I41" s="34" t="str">
        <f t="shared" si="5"/>
        <v>7.3</v>
      </c>
      <c r="J41" s="105" t="str">
        <f t="shared" si="6"/>
        <v>176</v>
      </c>
    </row>
    <row r="42" ht="19.5" customHeight="1">
      <c r="A42" s="30" t="s">
        <v>58</v>
      </c>
      <c r="B42" s="31">
        <v>90.0</v>
      </c>
      <c r="C42" s="31">
        <v>90.0</v>
      </c>
      <c r="D42" s="31">
        <v>11.0</v>
      </c>
      <c r="E42" s="106" t="str">
        <f t="shared" si="2"/>
        <v>1.000</v>
      </c>
      <c r="F42" s="33" t="str">
        <f t="shared" si="9"/>
        <v>60</v>
      </c>
      <c r="G42" s="33" t="str">
        <f t="shared" si="12"/>
        <v>3600</v>
      </c>
      <c r="H42" s="106" t="str">
        <f t="shared" si="4"/>
        <v>0.122</v>
      </c>
      <c r="I42" s="34" t="str">
        <f t="shared" si="5"/>
        <v>7.3</v>
      </c>
      <c r="J42" s="105" t="str">
        <f t="shared" si="6"/>
        <v>176</v>
      </c>
    </row>
    <row r="43" ht="19.5" customHeight="1">
      <c r="A43" s="30" t="s">
        <v>39</v>
      </c>
      <c r="B43" s="31">
        <v>14.0</v>
      </c>
      <c r="C43" s="31">
        <v>30.0</v>
      </c>
      <c r="D43" s="31">
        <v>3.0</v>
      </c>
      <c r="E43" s="106" t="str">
        <f t="shared" si="2"/>
        <v>0.467</v>
      </c>
      <c r="F43" s="33" t="str">
        <f t="shared" si="9"/>
        <v>28</v>
      </c>
      <c r="G43" s="33" t="str">
        <f t="shared" si="12"/>
        <v>1680</v>
      </c>
      <c r="H43" s="106" t="str">
        <f t="shared" si="4"/>
        <v>0.100</v>
      </c>
      <c r="I43" s="34" t="str">
        <f t="shared" si="5"/>
        <v>6.0</v>
      </c>
      <c r="J43" s="105" t="str">
        <f t="shared" si="6"/>
        <v>144</v>
      </c>
    </row>
    <row r="44" ht="19.5" customHeight="1">
      <c r="A44" s="30" t="s">
        <v>32</v>
      </c>
      <c r="B44" s="31">
        <v>18.0</v>
      </c>
      <c r="C44" s="31">
        <v>20.0</v>
      </c>
      <c r="D44" s="31">
        <v>2.0</v>
      </c>
      <c r="E44" s="106" t="str">
        <f t="shared" si="2"/>
        <v>0.900</v>
      </c>
      <c r="F44" s="33" t="str">
        <f t="shared" si="9"/>
        <v>54</v>
      </c>
      <c r="G44" s="33" t="str">
        <f t="shared" ref="G44:G56" si="13">F44*24</f>
        <v>1296</v>
      </c>
      <c r="H44" s="106" t="str">
        <f t="shared" si="4"/>
        <v>0.100</v>
      </c>
      <c r="I44" s="34" t="str">
        <f t="shared" si="5"/>
        <v>6.0</v>
      </c>
      <c r="J44" s="105" t="str">
        <f t="shared" si="6"/>
        <v>144</v>
      </c>
    </row>
    <row r="45" ht="19.5" customHeight="1">
      <c r="A45" s="30" t="s">
        <v>38</v>
      </c>
      <c r="B45" s="31">
        <v>14.0</v>
      </c>
      <c r="C45" s="31">
        <v>20.0</v>
      </c>
      <c r="D45" s="31">
        <v>2.0</v>
      </c>
      <c r="E45" s="106" t="str">
        <f t="shared" si="2"/>
        <v>0.700</v>
      </c>
      <c r="F45" s="33" t="str">
        <f t="shared" si="9"/>
        <v>42</v>
      </c>
      <c r="G45" s="33" t="str">
        <f t="shared" si="13"/>
        <v>1008</v>
      </c>
      <c r="H45" s="106" t="str">
        <f t="shared" si="4"/>
        <v>0.100</v>
      </c>
      <c r="I45" s="34" t="str">
        <f t="shared" si="5"/>
        <v>6.0</v>
      </c>
      <c r="J45" s="105" t="str">
        <f t="shared" si="6"/>
        <v>144</v>
      </c>
    </row>
    <row r="46" ht="19.5" customHeight="1">
      <c r="A46" s="30" t="s">
        <v>14</v>
      </c>
      <c r="B46" s="31">
        <v>10.0</v>
      </c>
      <c r="C46" s="31">
        <v>20.0</v>
      </c>
      <c r="D46" s="31">
        <v>2.0</v>
      </c>
      <c r="E46" s="106" t="str">
        <f t="shared" si="2"/>
        <v>0.500</v>
      </c>
      <c r="F46" s="33" t="str">
        <f t="shared" si="9"/>
        <v>30</v>
      </c>
      <c r="G46" s="33" t="str">
        <f t="shared" si="13"/>
        <v>720</v>
      </c>
      <c r="H46" s="106" t="str">
        <f t="shared" si="4"/>
        <v>0.100</v>
      </c>
      <c r="I46" s="34" t="str">
        <f t="shared" si="5"/>
        <v>6.0</v>
      </c>
      <c r="J46" s="105" t="str">
        <f t="shared" si="6"/>
        <v>144</v>
      </c>
    </row>
    <row r="47" ht="19.5" customHeight="1">
      <c r="A47" s="30" t="s">
        <v>15</v>
      </c>
      <c r="B47" s="31">
        <v>14.0</v>
      </c>
      <c r="C47" s="31">
        <v>30.0</v>
      </c>
      <c r="D47" s="31">
        <v>3.0</v>
      </c>
      <c r="E47" s="106" t="str">
        <f t="shared" si="2"/>
        <v>0.467</v>
      </c>
      <c r="F47" s="33" t="str">
        <f t="shared" si="9"/>
        <v>28</v>
      </c>
      <c r="G47" s="33" t="str">
        <f t="shared" si="13"/>
        <v>672</v>
      </c>
      <c r="H47" s="106" t="str">
        <f t="shared" si="4"/>
        <v>0.100</v>
      </c>
      <c r="I47" s="34" t="str">
        <f t="shared" si="5"/>
        <v>6.0</v>
      </c>
      <c r="J47" s="105" t="str">
        <f t="shared" si="6"/>
        <v>144</v>
      </c>
    </row>
    <row r="48" ht="19.5" customHeight="1">
      <c r="A48" s="30" t="s">
        <v>31</v>
      </c>
      <c r="B48" s="31">
        <v>32.0</v>
      </c>
      <c r="C48" s="31">
        <v>60.0</v>
      </c>
      <c r="D48" s="31">
        <v>3.0</v>
      </c>
      <c r="E48" s="106" t="str">
        <f t="shared" si="2"/>
        <v>0.533</v>
      </c>
      <c r="F48" s="33" t="str">
        <f t="shared" si="9"/>
        <v>32</v>
      </c>
      <c r="G48" s="33" t="str">
        <f t="shared" si="13"/>
        <v>768</v>
      </c>
      <c r="H48" s="106" t="str">
        <f t="shared" si="4"/>
        <v>0.050</v>
      </c>
      <c r="I48" s="34" t="str">
        <f t="shared" si="5"/>
        <v>3.0</v>
      </c>
      <c r="J48" s="105" t="str">
        <f t="shared" si="6"/>
        <v>72</v>
      </c>
    </row>
    <row r="49" ht="19.5" customHeight="1">
      <c r="A49" s="30" t="s">
        <v>16</v>
      </c>
      <c r="B49" s="31">
        <v>35.0</v>
      </c>
      <c r="C49" s="31">
        <v>120.0</v>
      </c>
      <c r="D49" s="31">
        <v>5.0</v>
      </c>
      <c r="E49" s="106" t="str">
        <f t="shared" si="2"/>
        <v>0.292</v>
      </c>
      <c r="F49" s="33" t="str">
        <f t="shared" si="9"/>
        <v>18</v>
      </c>
      <c r="G49" s="33" t="str">
        <f t="shared" si="13"/>
        <v>420</v>
      </c>
      <c r="H49" s="106" t="str">
        <f t="shared" si="4"/>
        <v>0.042</v>
      </c>
      <c r="I49" s="34" t="str">
        <f t="shared" si="5"/>
        <v>2.5</v>
      </c>
      <c r="J49" s="105" t="str">
        <f t="shared" si="6"/>
        <v>60</v>
      </c>
    </row>
    <row r="50" ht="19.5" customHeight="1">
      <c r="A50" s="30" t="s">
        <v>17</v>
      </c>
      <c r="B50" s="31">
        <v>32.0</v>
      </c>
      <c r="C50" s="31">
        <v>180.0</v>
      </c>
      <c r="D50" s="31">
        <v>6.0</v>
      </c>
      <c r="E50" s="106" t="str">
        <f t="shared" si="2"/>
        <v>0.178</v>
      </c>
      <c r="F50" s="33" t="str">
        <f t="shared" si="9"/>
        <v>11</v>
      </c>
      <c r="G50" s="33" t="str">
        <f t="shared" si="13"/>
        <v>256</v>
      </c>
      <c r="H50" s="106" t="str">
        <f t="shared" si="4"/>
        <v>0.033</v>
      </c>
      <c r="I50" s="34" t="str">
        <f t="shared" si="5"/>
        <v>2.0</v>
      </c>
      <c r="J50" s="105" t="str">
        <f t="shared" si="6"/>
        <v>48</v>
      </c>
    </row>
    <row r="51" ht="19.5" customHeight="1">
      <c r="A51" s="30" t="s">
        <v>18</v>
      </c>
      <c r="B51" s="31">
        <v>36.0</v>
      </c>
      <c r="C51" s="31">
        <v>240.0</v>
      </c>
      <c r="D51" s="31">
        <v>7.0</v>
      </c>
      <c r="E51" s="106" t="str">
        <f t="shared" si="2"/>
        <v>0.150</v>
      </c>
      <c r="F51" s="33" t="str">
        <f t="shared" si="9"/>
        <v>9</v>
      </c>
      <c r="G51" s="33" t="str">
        <f t="shared" si="13"/>
        <v>216</v>
      </c>
      <c r="H51" s="106" t="str">
        <f t="shared" si="4"/>
        <v>0.029</v>
      </c>
      <c r="I51" s="34" t="str">
        <f t="shared" si="5"/>
        <v>1.8</v>
      </c>
      <c r="J51" s="105" t="str">
        <f t="shared" si="6"/>
        <v>42</v>
      </c>
    </row>
    <row r="52" ht="19.5" customHeight="1">
      <c r="A52" s="30" t="s">
        <v>19</v>
      </c>
      <c r="B52" s="31">
        <v>43.0</v>
      </c>
      <c r="C52" s="31">
        <v>360.0</v>
      </c>
      <c r="D52" s="31">
        <v>8.0</v>
      </c>
      <c r="E52" s="106" t="str">
        <f t="shared" si="2"/>
        <v>0.119</v>
      </c>
      <c r="F52" s="33" t="str">
        <f t="shared" si="9"/>
        <v>7</v>
      </c>
      <c r="G52" s="33" t="str">
        <f t="shared" si="13"/>
        <v>172</v>
      </c>
      <c r="H52" s="106" t="str">
        <f t="shared" si="4"/>
        <v>0.022</v>
      </c>
      <c r="I52" s="34" t="str">
        <f t="shared" si="5"/>
        <v>1.3</v>
      </c>
      <c r="J52" s="105" t="str">
        <f t="shared" si="6"/>
        <v>32</v>
      </c>
    </row>
    <row r="53" ht="19.5" customHeight="1">
      <c r="A53" s="30" t="s">
        <v>30</v>
      </c>
      <c r="B53" s="31">
        <v>50.0</v>
      </c>
      <c r="C53" s="31">
        <v>240.0</v>
      </c>
      <c r="D53" s="31">
        <v>5.0</v>
      </c>
      <c r="E53" s="106" t="str">
        <f t="shared" si="2"/>
        <v>0.208</v>
      </c>
      <c r="F53" s="33" t="str">
        <f t="shared" si="9"/>
        <v>13</v>
      </c>
      <c r="G53" s="33" t="str">
        <f t="shared" si="13"/>
        <v>300</v>
      </c>
      <c r="H53" s="106" t="str">
        <f t="shared" si="4"/>
        <v>0.021</v>
      </c>
      <c r="I53" s="34" t="str">
        <f t="shared" si="5"/>
        <v>1.3</v>
      </c>
      <c r="J53" s="105" t="str">
        <f t="shared" si="6"/>
        <v>30</v>
      </c>
    </row>
    <row r="54" ht="19.5" customHeight="1">
      <c r="A54" s="30" t="s">
        <v>33</v>
      </c>
      <c r="B54" s="31">
        <v>54.0</v>
      </c>
      <c r="C54" s="31">
        <v>360.0</v>
      </c>
      <c r="D54" s="31">
        <v>5.0</v>
      </c>
      <c r="E54" s="106" t="str">
        <f t="shared" si="2"/>
        <v>0.150</v>
      </c>
      <c r="F54" s="33" t="str">
        <f t="shared" si="9"/>
        <v>9</v>
      </c>
      <c r="G54" s="33" t="str">
        <f t="shared" si="13"/>
        <v>216</v>
      </c>
      <c r="H54" s="106" t="str">
        <f t="shared" si="4"/>
        <v>0.014</v>
      </c>
      <c r="I54" s="34" t="str">
        <f t="shared" si="5"/>
        <v>0.8</v>
      </c>
      <c r="J54" s="105" t="str">
        <f t="shared" si="6"/>
        <v>20</v>
      </c>
    </row>
    <row r="55" ht="19.5" customHeight="1">
      <c r="A55" s="30" t="s">
        <v>25</v>
      </c>
      <c r="B55" s="31">
        <v>82.0</v>
      </c>
      <c r="C55" s="31">
        <v>1920.0</v>
      </c>
      <c r="D55" s="31">
        <v>16.0</v>
      </c>
      <c r="E55" s="106" t="str">
        <f t="shared" si="2"/>
        <v>0.043</v>
      </c>
      <c r="F55" s="33" t="str">
        <f t="shared" si="9"/>
        <v>3</v>
      </c>
      <c r="G55" s="33" t="str">
        <f t="shared" si="13"/>
        <v>62</v>
      </c>
      <c r="H55" s="106" t="str">
        <f t="shared" si="4"/>
        <v>0.008</v>
      </c>
      <c r="I55" s="34" t="str">
        <f t="shared" si="5"/>
        <v>0.5</v>
      </c>
      <c r="J55" s="105" t="str">
        <f t="shared" si="6"/>
        <v>12</v>
      </c>
    </row>
    <row r="56" ht="19.5" customHeight="1">
      <c r="A56" s="30" t="s">
        <v>24</v>
      </c>
      <c r="B56" s="31">
        <v>39.0</v>
      </c>
      <c r="C56" s="31">
        <v>960.0</v>
      </c>
      <c r="D56" s="31">
        <v>7.0</v>
      </c>
      <c r="E56" s="106" t="str">
        <f t="shared" si="2"/>
        <v>0.041</v>
      </c>
      <c r="F56" s="33" t="str">
        <f t="shared" si="9"/>
        <v>2</v>
      </c>
      <c r="G56" s="33" t="str">
        <f t="shared" si="13"/>
        <v>59</v>
      </c>
      <c r="H56" s="106" t="str">
        <f t="shared" si="4"/>
        <v>0.007</v>
      </c>
      <c r="I56" s="34" t="str">
        <f t="shared" si="5"/>
        <v>0.4</v>
      </c>
      <c r="J56" s="105" t="str">
        <f t="shared" si="6"/>
        <v>11</v>
      </c>
    </row>
    <row r="57" ht="19.5" customHeight="1">
      <c r="A57" s="30" t="s">
        <v>84</v>
      </c>
      <c r="B57" s="31">
        <v>219.0</v>
      </c>
      <c r="C57" s="31">
        <v>180.0</v>
      </c>
      <c r="D57" s="32"/>
      <c r="E57" s="106" t="str">
        <f t="shared" si="2"/>
        <v>1.217</v>
      </c>
      <c r="F57" s="33" t="str">
        <f t="shared" si="9"/>
        <v>73</v>
      </c>
      <c r="G57" s="33" t="str">
        <f t="shared" ref="G57:G60" si="14">F57*60</f>
        <v>4380</v>
      </c>
      <c r="H57" s="106" t="str">
        <f t="shared" si="4"/>
        <v>0.000</v>
      </c>
      <c r="I57" s="34" t="str">
        <f t="shared" si="5"/>
        <v>0.0</v>
      </c>
      <c r="J57" s="105" t="str">
        <f t="shared" si="6"/>
        <v>0</v>
      </c>
    </row>
    <row r="58" ht="19.5" customHeight="1">
      <c r="A58" s="30" t="s">
        <v>120</v>
      </c>
      <c r="B58" s="31">
        <v>118.0</v>
      </c>
      <c r="C58" s="31">
        <v>480.0</v>
      </c>
      <c r="D58" s="107"/>
      <c r="E58" s="106" t="str">
        <f t="shared" si="2"/>
        <v>0.246</v>
      </c>
      <c r="F58" s="33" t="str">
        <f t="shared" si="9"/>
        <v>15</v>
      </c>
      <c r="G58" s="33" t="str">
        <f t="shared" si="14"/>
        <v>885</v>
      </c>
      <c r="H58" s="106" t="str">
        <f t="shared" si="4"/>
        <v>0.000</v>
      </c>
      <c r="I58" s="34" t="str">
        <f t="shared" si="5"/>
        <v>0.0</v>
      </c>
      <c r="J58" s="103">
        <v>14.0</v>
      </c>
    </row>
    <row r="59" ht="19.5" customHeight="1">
      <c r="A59" s="30" t="s">
        <v>121</v>
      </c>
      <c r="B59" s="31">
        <v>147.0</v>
      </c>
      <c r="C59" s="31">
        <v>720.0</v>
      </c>
      <c r="D59" s="107"/>
      <c r="E59" s="106" t="str">
        <f t="shared" si="2"/>
        <v>0.204</v>
      </c>
      <c r="F59" s="33" t="str">
        <f t="shared" si="9"/>
        <v>12</v>
      </c>
      <c r="G59" s="33" t="str">
        <f t="shared" si="14"/>
        <v>735</v>
      </c>
      <c r="H59" s="106" t="str">
        <f t="shared" si="4"/>
        <v>0.000</v>
      </c>
      <c r="I59" s="34" t="str">
        <f t="shared" si="5"/>
        <v>0.0</v>
      </c>
      <c r="J59" s="105" t="str">
        <f t="shared" ref="J59:J61" si="15">I59*24</f>
        <v>0</v>
      </c>
    </row>
    <row r="60" ht="19.5" customHeight="1">
      <c r="A60" s="30" t="s">
        <v>122</v>
      </c>
      <c r="B60" s="31">
        <v>176.0</v>
      </c>
      <c r="C60" s="31">
        <v>960.0</v>
      </c>
      <c r="D60" s="107"/>
      <c r="E60" s="106" t="str">
        <f t="shared" si="2"/>
        <v>0.183</v>
      </c>
      <c r="F60" s="33" t="str">
        <f t="shared" si="9"/>
        <v>11</v>
      </c>
      <c r="G60" s="33" t="str">
        <f t="shared" si="14"/>
        <v>660</v>
      </c>
      <c r="H60" s="106" t="str">
        <f t="shared" si="4"/>
        <v>0.000</v>
      </c>
      <c r="I60" s="34" t="str">
        <f t="shared" si="5"/>
        <v>0.0</v>
      </c>
      <c r="J60" s="105" t="str">
        <f t="shared" si="15"/>
        <v>0</v>
      </c>
    </row>
    <row r="61" ht="19.5" customHeight="1">
      <c r="A61" s="30" t="s">
        <v>26</v>
      </c>
      <c r="B61" s="31">
        <v>68.0</v>
      </c>
      <c r="C61" s="31">
        <v>1680.0</v>
      </c>
      <c r="D61" s="32"/>
      <c r="E61" s="106" t="str">
        <f t="shared" si="2"/>
        <v>0.040</v>
      </c>
      <c r="F61" s="33" t="str">
        <f t="shared" si="9"/>
        <v>2</v>
      </c>
      <c r="G61" s="33" t="str">
        <f t="shared" ref="G61:G62" si="16">F61*24</f>
        <v>58</v>
      </c>
      <c r="H61" s="106" t="str">
        <f t="shared" si="4"/>
        <v>0.000</v>
      </c>
      <c r="I61" s="34" t="str">
        <f t="shared" si="5"/>
        <v>0.0</v>
      </c>
      <c r="J61" s="105" t="str">
        <f t="shared" si="15"/>
        <v>0</v>
      </c>
    </row>
    <row r="62" ht="19.5" customHeight="1">
      <c r="A62" s="30" t="s">
        <v>27</v>
      </c>
      <c r="B62" s="31">
        <v>46.0</v>
      </c>
      <c r="C62" s="31">
        <v>1080.0</v>
      </c>
      <c r="D62" s="32"/>
      <c r="E62" s="106" t="str">
        <f t="shared" si="2"/>
        <v>0.043</v>
      </c>
      <c r="F62" s="33" t="str">
        <f t="shared" si="9"/>
        <v>3</v>
      </c>
      <c r="G62" s="33" t="str">
        <f t="shared" si="16"/>
        <v>61</v>
      </c>
      <c r="H62" s="106"/>
      <c r="I62" s="107"/>
      <c r="J62" s="109"/>
    </row>
    <row r="63" ht="19.5" customHeight="1">
      <c r="A63" s="110"/>
      <c r="B63" s="107"/>
      <c r="C63" s="107"/>
      <c r="D63" s="107"/>
      <c r="E63" s="111"/>
      <c r="F63" s="110"/>
      <c r="G63" s="110"/>
      <c r="H63" s="106"/>
      <c r="I63" s="107"/>
      <c r="J63" s="109"/>
    </row>
    <row r="64" ht="19.5" customHeight="1">
      <c r="A64" s="110"/>
      <c r="B64" s="107"/>
      <c r="C64" s="107"/>
      <c r="D64" s="107"/>
      <c r="E64" s="111"/>
      <c r="F64" s="110"/>
      <c r="G64" s="110"/>
      <c r="H64" s="106"/>
      <c r="I64" s="107"/>
      <c r="J64" s="109"/>
    </row>
    <row r="65" ht="19.5" customHeight="1">
      <c r="A65" s="110"/>
      <c r="B65" s="107"/>
      <c r="C65" s="107"/>
      <c r="D65" s="107"/>
      <c r="E65" s="111"/>
      <c r="F65" s="110"/>
      <c r="G65" s="110"/>
      <c r="H65" s="106"/>
      <c r="I65" s="107"/>
      <c r="J65" s="109"/>
    </row>
    <row r="66" ht="19.5" customHeight="1">
      <c r="A66" s="110"/>
      <c r="B66" s="107"/>
      <c r="C66" s="107"/>
      <c r="D66" s="107"/>
      <c r="E66" s="111"/>
      <c r="F66" s="110"/>
      <c r="G66" s="110"/>
      <c r="H66" s="106"/>
      <c r="I66" s="107"/>
      <c r="J66" s="109"/>
    </row>
    <row r="67" ht="19.5" customHeight="1">
      <c r="A67" s="110"/>
      <c r="B67" s="107"/>
      <c r="C67" s="107"/>
      <c r="D67" s="107"/>
      <c r="E67" s="111"/>
      <c r="F67" s="110"/>
      <c r="G67" s="110"/>
      <c r="H67" s="106"/>
      <c r="I67" s="107"/>
      <c r="J67" s="109"/>
    </row>
    <row r="68" ht="19.5" customHeight="1">
      <c r="A68" s="110"/>
      <c r="B68" s="107"/>
      <c r="C68" s="107"/>
      <c r="D68" s="107"/>
      <c r="E68" s="111"/>
      <c r="F68" s="110"/>
      <c r="G68" s="110"/>
      <c r="H68" s="106"/>
      <c r="I68" s="107"/>
      <c r="J68" s="109"/>
    </row>
    <row r="69" ht="19.5" customHeight="1">
      <c r="A69" s="110"/>
      <c r="B69" s="107"/>
      <c r="C69" s="107"/>
      <c r="D69" s="107"/>
      <c r="E69" s="111"/>
      <c r="F69" s="110"/>
      <c r="G69" s="110"/>
      <c r="H69" s="106"/>
      <c r="I69" s="107"/>
      <c r="J69" s="109"/>
    </row>
    <row r="70" ht="19.5" customHeight="1">
      <c r="A70" s="110"/>
      <c r="B70" s="107"/>
      <c r="C70" s="107"/>
      <c r="D70" s="107"/>
      <c r="E70" s="111"/>
      <c r="F70" s="110"/>
      <c r="G70" s="110"/>
      <c r="H70" s="106"/>
      <c r="I70" s="107"/>
      <c r="J70" s="109"/>
    </row>
    <row r="71" ht="19.5" customHeight="1">
      <c r="A71" s="110"/>
      <c r="B71" s="107"/>
      <c r="C71" s="107"/>
      <c r="D71" s="107"/>
      <c r="E71" s="111"/>
      <c r="F71" s="110"/>
      <c r="G71" s="110"/>
      <c r="H71" s="106"/>
      <c r="I71" s="107"/>
      <c r="J71" s="109"/>
    </row>
    <row r="72" ht="19.5" customHeight="1">
      <c r="A72" s="110"/>
      <c r="B72" s="107"/>
      <c r="C72" s="107"/>
      <c r="D72" s="107"/>
      <c r="E72" s="111"/>
      <c r="F72" s="110"/>
      <c r="G72" s="110"/>
      <c r="H72" s="106"/>
      <c r="I72" s="107"/>
      <c r="J72" s="109"/>
    </row>
    <row r="73" ht="19.5" customHeight="1">
      <c r="A73" s="110"/>
      <c r="B73" s="107"/>
      <c r="C73" s="107"/>
      <c r="D73" s="107"/>
      <c r="E73" s="111"/>
      <c r="F73" s="110"/>
      <c r="G73" s="110"/>
      <c r="H73" s="106"/>
      <c r="I73" s="107"/>
      <c r="J73" s="109"/>
    </row>
    <row r="74" ht="19.5" customHeight="1">
      <c r="A74" s="110"/>
      <c r="B74" s="107"/>
      <c r="C74" s="107"/>
      <c r="D74" s="107"/>
      <c r="E74" s="111"/>
      <c r="F74" s="110"/>
      <c r="G74" s="110"/>
      <c r="H74" s="106"/>
      <c r="I74" s="107"/>
      <c r="J74" s="109"/>
    </row>
    <row r="75" ht="19.5" customHeight="1">
      <c r="A75" s="110"/>
      <c r="B75" s="107"/>
      <c r="C75" s="107"/>
      <c r="D75" s="107"/>
      <c r="E75" s="111"/>
      <c r="F75" s="110"/>
      <c r="G75" s="110"/>
      <c r="H75" s="106"/>
      <c r="I75" s="107"/>
      <c r="J75" s="109"/>
    </row>
    <row r="76" ht="19.5" customHeight="1">
      <c r="A76" s="110"/>
      <c r="B76" s="107"/>
      <c r="C76" s="107"/>
      <c r="D76" s="107"/>
      <c r="E76" s="111"/>
      <c r="F76" s="110"/>
      <c r="G76" s="110"/>
      <c r="H76" s="106"/>
      <c r="I76" s="107"/>
      <c r="J76" s="109"/>
    </row>
    <row r="77" ht="19.5" customHeight="1">
      <c r="A77" s="110"/>
      <c r="B77" s="107"/>
      <c r="C77" s="107"/>
      <c r="D77" s="107"/>
      <c r="E77" s="111"/>
      <c r="F77" s="110"/>
      <c r="G77" s="110"/>
      <c r="H77" s="106"/>
      <c r="I77" s="107"/>
      <c r="J77" s="109"/>
    </row>
    <row r="78" ht="19.5" customHeight="1">
      <c r="A78" s="110"/>
      <c r="B78" s="107"/>
      <c r="C78" s="107"/>
      <c r="D78" s="107"/>
      <c r="E78" s="111"/>
      <c r="F78" s="110"/>
      <c r="G78" s="110"/>
      <c r="H78" s="106"/>
      <c r="I78" s="107"/>
      <c r="J78" s="109"/>
    </row>
    <row r="79" ht="19.5" customHeight="1">
      <c r="A79" s="110"/>
      <c r="B79" s="107"/>
      <c r="C79" s="107"/>
      <c r="D79" s="107"/>
      <c r="E79" s="111"/>
      <c r="F79" s="110"/>
      <c r="G79" s="110"/>
      <c r="H79" s="106"/>
      <c r="I79" s="107"/>
      <c r="J79" s="109"/>
    </row>
    <row r="80" ht="19.5" customHeight="1">
      <c r="A80" s="110"/>
      <c r="B80" s="107"/>
      <c r="C80" s="107"/>
      <c r="D80" s="107"/>
      <c r="E80" s="111"/>
      <c r="F80" s="110"/>
      <c r="G80" s="110"/>
      <c r="H80" s="106"/>
      <c r="I80" s="107"/>
      <c r="J80" s="109"/>
    </row>
    <row r="81" ht="19.5" customHeight="1">
      <c r="A81" s="110"/>
      <c r="B81" s="107"/>
      <c r="C81" s="107"/>
      <c r="D81" s="107"/>
      <c r="E81" s="111"/>
      <c r="F81" s="110"/>
      <c r="G81" s="110"/>
      <c r="H81" s="106"/>
      <c r="I81" s="107"/>
      <c r="J81" s="109"/>
    </row>
  </sheetData>
  <autoFilter ref="$A$2:$J$62"/>
  <mergeCells count="1">
    <mergeCell ref="A1: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29"/>
    <col customWidth="1" min="2" max="2" width="23.14"/>
    <col customWidth="1" min="3" max="3" width="17.29"/>
    <col customWidth="1" min="4" max="4" width="13.14"/>
    <col customWidth="1" min="5" max="5" width="17.29"/>
    <col customWidth="1" min="6" max="6" width="26.29"/>
    <col customWidth="1" min="7" max="7" width="29.14"/>
    <col customWidth="1" min="8" max="8" width="7.57"/>
    <col customWidth="1" min="9" max="20" width="17.29"/>
  </cols>
  <sheetData>
    <row r="1">
      <c r="A1" s="112"/>
      <c r="H1" s="113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</row>
    <row r="2">
      <c r="A2" s="115" t="s">
        <v>149</v>
      </c>
      <c r="B2" s="116" t="s">
        <v>150</v>
      </c>
      <c r="C2" s="116" t="s">
        <v>151</v>
      </c>
      <c r="D2" s="116" t="s">
        <v>152</v>
      </c>
      <c r="E2" s="117"/>
      <c r="F2" s="117"/>
      <c r="G2" s="117"/>
      <c r="H2" s="118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</row>
    <row r="3">
      <c r="A3" s="119" t="s">
        <v>42</v>
      </c>
      <c r="B3" s="119">
        <v>10.0</v>
      </c>
      <c r="C3" s="119">
        <v>21.0</v>
      </c>
      <c r="D3" s="120" t="str">
        <f t="shared" ref="D3:D15" si="1">C3-B3</f>
        <v>11</v>
      </c>
      <c r="E3" s="121"/>
      <c r="F3" s="121"/>
      <c r="G3" s="121"/>
      <c r="H3" s="122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</row>
    <row r="4">
      <c r="A4" s="119" t="s">
        <v>153</v>
      </c>
      <c r="B4" s="119">
        <v>50.0</v>
      </c>
      <c r="C4" s="119">
        <v>72.0</v>
      </c>
      <c r="D4" s="120" t="str">
        <f t="shared" si="1"/>
        <v>22</v>
      </c>
      <c r="E4" s="121"/>
      <c r="F4" s="121"/>
      <c r="G4" s="121"/>
      <c r="H4" s="122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</row>
    <row r="5">
      <c r="A5" s="119" t="s">
        <v>154</v>
      </c>
      <c r="B5" s="120" t="str">
        <f>7+36+32</f>
        <v>75</v>
      </c>
      <c r="C5" s="119">
        <v>104.0</v>
      </c>
      <c r="D5" s="120" t="str">
        <f t="shared" si="1"/>
        <v>29</v>
      </c>
      <c r="E5" s="121"/>
      <c r="F5" s="121"/>
      <c r="G5" s="121"/>
      <c r="H5" s="122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</row>
    <row r="6">
      <c r="A6" s="119" t="s">
        <v>45</v>
      </c>
      <c r="B6" s="120" t="str">
        <f>93+18+7</f>
        <v>118</v>
      </c>
      <c r="C6" s="119">
        <v>140.0</v>
      </c>
      <c r="D6" s="120" t="str">
        <f t="shared" si="1"/>
        <v>22</v>
      </c>
      <c r="E6" s="121"/>
      <c r="F6" s="121"/>
      <c r="G6" s="121"/>
      <c r="H6" s="122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</row>
    <row r="7">
      <c r="A7" s="119" t="s">
        <v>46</v>
      </c>
      <c r="B7" s="120" t="str">
        <f>165+36+3</f>
        <v>204</v>
      </c>
      <c r="C7" s="119">
        <v>226.0</v>
      </c>
      <c r="D7" s="120" t="str">
        <f t="shared" si="1"/>
        <v>22</v>
      </c>
      <c r="E7" s="121"/>
      <c r="F7" s="121"/>
      <c r="G7" s="121"/>
      <c r="H7" s="122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</row>
    <row r="8">
      <c r="A8" s="119" t="s">
        <v>47</v>
      </c>
      <c r="B8" s="120" t="str">
        <f>122+43+7</f>
        <v>172</v>
      </c>
      <c r="C8" s="119">
        <v>190.0</v>
      </c>
      <c r="D8" s="120" t="str">
        <f t="shared" si="1"/>
        <v>18</v>
      </c>
      <c r="E8" s="121"/>
      <c r="F8" s="121"/>
      <c r="G8" s="121"/>
      <c r="H8" s="122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</row>
    <row r="9">
      <c r="A9" s="119" t="s">
        <v>48</v>
      </c>
      <c r="B9" s="120" t="str">
        <f>172+36</f>
        <v>208</v>
      </c>
      <c r="C9" s="119">
        <v>226.0</v>
      </c>
      <c r="D9" s="120" t="str">
        <f t="shared" si="1"/>
        <v>18</v>
      </c>
      <c r="E9" s="121"/>
      <c r="F9" s="121"/>
      <c r="G9" s="121"/>
      <c r="H9" s="122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</row>
    <row r="10">
      <c r="A10" s="121"/>
      <c r="B10" s="121"/>
      <c r="C10" s="121"/>
      <c r="D10" s="120" t="str">
        <f t="shared" si="1"/>
        <v>0</v>
      </c>
      <c r="E10" s="121"/>
      <c r="F10" s="121"/>
      <c r="G10" s="121"/>
      <c r="H10" s="122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</row>
    <row r="11">
      <c r="A11" s="121"/>
      <c r="B11" s="121"/>
      <c r="C11" s="121"/>
      <c r="D11" s="120" t="str">
        <f t="shared" si="1"/>
        <v>0</v>
      </c>
      <c r="E11" s="121"/>
      <c r="F11" s="121"/>
      <c r="G11" s="121"/>
      <c r="H11" s="122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</row>
    <row r="12">
      <c r="A12" s="121"/>
      <c r="B12" s="121"/>
      <c r="C12" s="121"/>
      <c r="D12" s="120" t="str">
        <f t="shared" si="1"/>
        <v>0</v>
      </c>
      <c r="E12" s="121"/>
      <c r="F12" s="121"/>
      <c r="G12" s="121"/>
      <c r="H12" s="122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</row>
    <row r="13">
      <c r="A13" s="121"/>
      <c r="B13" s="121"/>
      <c r="C13" s="121"/>
      <c r="D13" s="120" t="str">
        <f t="shared" si="1"/>
        <v>0</v>
      </c>
      <c r="E13" s="121"/>
      <c r="F13" s="121"/>
      <c r="G13" s="121"/>
      <c r="H13" s="122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</row>
    <row r="14">
      <c r="A14" s="121"/>
      <c r="B14" s="121"/>
      <c r="C14" s="121"/>
      <c r="D14" s="120" t="str">
        <f t="shared" si="1"/>
        <v>0</v>
      </c>
      <c r="E14" s="121"/>
      <c r="F14" s="121"/>
      <c r="G14" s="121"/>
      <c r="H14" s="122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</row>
    <row r="15">
      <c r="A15" s="121"/>
      <c r="B15" s="121"/>
      <c r="C15" s="121"/>
      <c r="D15" s="120" t="str">
        <f t="shared" si="1"/>
        <v>0</v>
      </c>
      <c r="E15" s="121"/>
      <c r="F15" s="121"/>
      <c r="G15" s="121"/>
      <c r="H15" s="122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</row>
    <row r="16">
      <c r="A16" s="121"/>
      <c r="B16" s="121"/>
      <c r="C16" s="121"/>
      <c r="D16" s="121"/>
      <c r="E16" s="121"/>
      <c r="F16" s="121"/>
      <c r="G16" s="121"/>
      <c r="H16" s="122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</row>
    <row r="17">
      <c r="A17" s="121"/>
      <c r="B17" s="121"/>
      <c r="C17" s="121"/>
      <c r="D17" s="121"/>
      <c r="E17" s="121"/>
      <c r="F17" s="121"/>
      <c r="G17" s="121"/>
      <c r="H17" s="122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</row>
    <row r="18">
      <c r="A18" s="121"/>
      <c r="B18" s="121"/>
      <c r="C18" s="121"/>
      <c r="D18" s="121"/>
      <c r="E18" s="121"/>
      <c r="F18" s="121"/>
      <c r="G18" s="121"/>
      <c r="H18" s="122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</row>
    <row r="19">
      <c r="A19" s="121"/>
      <c r="B19" s="121"/>
      <c r="C19" s="121"/>
      <c r="D19" s="121"/>
      <c r="E19" s="121"/>
      <c r="F19" s="121"/>
      <c r="G19" s="121"/>
      <c r="H19" s="122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</row>
    <row r="20">
      <c r="A20" s="121"/>
      <c r="B20" s="121"/>
      <c r="C20" s="121"/>
      <c r="D20" s="121"/>
      <c r="E20" s="121"/>
      <c r="F20" s="121"/>
      <c r="G20" s="121"/>
      <c r="H20" s="122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</row>
    <row r="21">
      <c r="A21" s="121"/>
      <c r="B21" s="121"/>
      <c r="C21" s="121"/>
      <c r="D21" s="121"/>
      <c r="E21" s="121"/>
      <c r="F21" s="121"/>
      <c r="G21" s="121"/>
      <c r="H21" s="122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</row>
    <row r="22">
      <c r="A22" s="121"/>
      <c r="B22" s="121"/>
      <c r="C22" s="121"/>
      <c r="D22" s="121"/>
      <c r="E22" s="121"/>
      <c r="F22" s="121"/>
      <c r="G22" s="121"/>
      <c r="H22" s="122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</row>
    <row r="23">
      <c r="A23" s="121"/>
      <c r="B23" s="121"/>
      <c r="C23" s="121"/>
      <c r="D23" s="121"/>
      <c r="E23" s="121"/>
      <c r="F23" s="121"/>
      <c r="G23" s="121"/>
      <c r="H23" s="122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</row>
    <row r="24">
      <c r="A24" s="121"/>
      <c r="B24" s="121"/>
      <c r="C24" s="121"/>
      <c r="D24" s="121"/>
      <c r="E24" s="121"/>
      <c r="F24" s="121"/>
      <c r="G24" s="121"/>
      <c r="H24" s="122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</row>
    <row r="25">
      <c r="A25" s="121"/>
      <c r="B25" s="121"/>
      <c r="C25" s="121"/>
      <c r="D25" s="121"/>
      <c r="E25" s="121"/>
      <c r="F25" s="121"/>
      <c r="G25" s="121"/>
      <c r="H25" s="122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</row>
    <row r="26">
      <c r="A26" s="121"/>
      <c r="B26" s="121"/>
      <c r="C26" s="121"/>
      <c r="D26" s="121"/>
      <c r="E26" s="121"/>
      <c r="F26" s="121"/>
      <c r="G26" s="121"/>
      <c r="H26" s="122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</row>
    <row r="27">
      <c r="A27" s="121"/>
      <c r="B27" s="121"/>
      <c r="C27" s="121"/>
      <c r="D27" s="121"/>
      <c r="E27" s="121"/>
      <c r="F27" s="121"/>
      <c r="G27" s="121"/>
      <c r="H27" s="122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</row>
    <row r="28">
      <c r="A28" s="121"/>
      <c r="B28" s="121"/>
      <c r="C28" s="121"/>
      <c r="D28" s="121"/>
      <c r="E28" s="121"/>
      <c r="F28" s="121"/>
      <c r="G28" s="121"/>
      <c r="H28" s="122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</row>
    <row r="29">
      <c r="A29" s="121"/>
      <c r="B29" s="121"/>
      <c r="C29" s="121"/>
      <c r="D29" s="121"/>
      <c r="E29" s="121"/>
      <c r="F29" s="121"/>
      <c r="G29" s="121"/>
      <c r="H29" s="122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</row>
    <row r="30">
      <c r="A30" s="121"/>
      <c r="B30" s="121"/>
      <c r="C30" s="121"/>
      <c r="D30" s="121"/>
      <c r="E30" s="121"/>
      <c r="F30" s="121"/>
      <c r="G30" s="121"/>
      <c r="H30" s="122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</row>
    <row r="31">
      <c r="A31" s="121"/>
      <c r="B31" s="121"/>
      <c r="C31" s="121"/>
      <c r="D31" s="121"/>
      <c r="E31" s="121"/>
      <c r="F31" s="121"/>
      <c r="G31" s="121"/>
      <c r="H31" s="122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</row>
    <row r="32">
      <c r="A32" s="121"/>
      <c r="B32" s="121"/>
      <c r="C32" s="121"/>
      <c r="D32" s="121"/>
      <c r="E32" s="121"/>
      <c r="F32" s="121"/>
      <c r="G32" s="121"/>
      <c r="H32" s="122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</row>
    <row r="33">
      <c r="A33" s="121"/>
      <c r="B33" s="121"/>
      <c r="C33" s="121"/>
      <c r="D33" s="121"/>
      <c r="E33" s="121"/>
      <c r="F33" s="121"/>
      <c r="G33" s="121"/>
      <c r="H33" s="122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</row>
    <row r="34">
      <c r="A34" s="121"/>
      <c r="B34" s="121"/>
      <c r="C34" s="121"/>
      <c r="D34" s="121"/>
      <c r="E34" s="121"/>
      <c r="F34" s="121"/>
      <c r="G34" s="121"/>
      <c r="H34" s="122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</row>
    <row r="35">
      <c r="A35" s="121"/>
      <c r="B35" s="121"/>
      <c r="C35" s="121"/>
      <c r="D35" s="121"/>
      <c r="E35" s="121"/>
      <c r="F35" s="121"/>
      <c r="G35" s="121"/>
      <c r="H35" s="122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</row>
    <row r="36">
      <c r="A36" s="121"/>
      <c r="B36" s="121"/>
      <c r="C36" s="121"/>
      <c r="D36" s="121"/>
      <c r="E36" s="121"/>
      <c r="F36" s="121"/>
      <c r="G36" s="121"/>
      <c r="H36" s="122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</row>
    <row r="37">
      <c r="A37" s="121"/>
      <c r="B37" s="121"/>
      <c r="C37" s="121"/>
      <c r="D37" s="121"/>
      <c r="E37" s="121"/>
      <c r="F37" s="121"/>
      <c r="G37" s="121"/>
      <c r="H37" s="122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</row>
    <row r="38">
      <c r="A38" s="121"/>
      <c r="B38" s="121"/>
      <c r="C38" s="121"/>
      <c r="D38" s="121"/>
      <c r="E38" s="121"/>
      <c r="F38" s="121"/>
      <c r="G38" s="121"/>
      <c r="H38" s="122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</row>
    <row r="39">
      <c r="A39" s="121"/>
      <c r="B39" s="121"/>
      <c r="C39" s="121"/>
      <c r="D39" s="121"/>
      <c r="E39" s="121"/>
      <c r="F39" s="121"/>
      <c r="G39" s="121"/>
      <c r="H39" s="122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</row>
    <row r="40">
      <c r="A40" s="121"/>
      <c r="B40" s="121"/>
      <c r="C40" s="121"/>
      <c r="D40" s="121"/>
      <c r="E40" s="121"/>
      <c r="F40" s="121"/>
      <c r="G40" s="121"/>
      <c r="H40" s="122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</row>
    <row r="41">
      <c r="A41" s="121"/>
      <c r="B41" s="121"/>
      <c r="C41" s="121"/>
      <c r="D41" s="121"/>
      <c r="E41" s="121"/>
      <c r="F41" s="121"/>
      <c r="G41" s="121"/>
      <c r="H41" s="122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</row>
    <row r="42">
      <c r="A42" s="121"/>
      <c r="B42" s="121"/>
      <c r="C42" s="121"/>
      <c r="D42" s="121"/>
      <c r="E42" s="121"/>
      <c r="F42" s="121"/>
      <c r="G42" s="121"/>
      <c r="H42" s="122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</row>
    <row r="43">
      <c r="A43" s="121"/>
      <c r="B43" s="121"/>
      <c r="C43" s="121"/>
      <c r="D43" s="121"/>
      <c r="E43" s="121"/>
      <c r="F43" s="121"/>
      <c r="G43" s="121"/>
      <c r="H43" s="122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</row>
    <row r="44">
      <c r="A44" s="121"/>
      <c r="B44" s="121"/>
      <c r="C44" s="121"/>
      <c r="D44" s="121"/>
      <c r="E44" s="121"/>
      <c r="F44" s="121"/>
      <c r="G44" s="121"/>
      <c r="H44" s="122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</row>
    <row r="45">
      <c r="A45" s="121"/>
      <c r="B45" s="121"/>
      <c r="C45" s="121"/>
      <c r="D45" s="121"/>
      <c r="E45" s="121"/>
      <c r="F45" s="121"/>
      <c r="G45" s="121"/>
      <c r="H45" s="122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</row>
    <row r="46">
      <c r="A46" s="121"/>
      <c r="B46" s="121"/>
      <c r="C46" s="121"/>
      <c r="D46" s="121"/>
      <c r="E46" s="121"/>
      <c r="F46" s="121"/>
      <c r="G46" s="121"/>
      <c r="H46" s="122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</row>
    <row r="47">
      <c r="A47" s="121"/>
      <c r="B47" s="121"/>
      <c r="C47" s="121"/>
      <c r="D47" s="121"/>
      <c r="E47" s="121"/>
      <c r="F47" s="121"/>
      <c r="G47" s="121"/>
      <c r="H47" s="122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</row>
    <row r="48">
      <c r="A48" s="121"/>
      <c r="B48" s="121"/>
      <c r="C48" s="121"/>
      <c r="D48" s="121"/>
      <c r="E48" s="121"/>
      <c r="F48" s="121"/>
      <c r="G48" s="121"/>
      <c r="H48" s="122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</row>
    <row r="49">
      <c r="A49" s="121"/>
      <c r="B49" s="121"/>
      <c r="C49" s="121"/>
      <c r="D49" s="121"/>
      <c r="E49" s="121"/>
      <c r="F49" s="121"/>
      <c r="G49" s="121"/>
      <c r="H49" s="122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</row>
    <row r="50">
      <c r="A50" s="121"/>
      <c r="B50" s="121"/>
      <c r="C50" s="121"/>
      <c r="D50" s="121"/>
      <c r="E50" s="121"/>
      <c r="F50" s="121"/>
      <c r="G50" s="121"/>
      <c r="H50" s="122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</row>
    <row r="51">
      <c r="A51" s="121"/>
      <c r="B51" s="121"/>
      <c r="C51" s="121"/>
      <c r="D51" s="121"/>
      <c r="E51" s="121"/>
      <c r="F51" s="121"/>
      <c r="G51" s="121"/>
      <c r="H51" s="122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</row>
    <row r="52">
      <c r="A52" s="121"/>
      <c r="B52" s="121"/>
      <c r="C52" s="121"/>
      <c r="D52" s="121"/>
      <c r="E52" s="121"/>
      <c r="F52" s="121"/>
      <c r="G52" s="121"/>
      <c r="H52" s="122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</row>
    <row r="53">
      <c r="A53" s="121"/>
      <c r="B53" s="121"/>
      <c r="C53" s="121"/>
      <c r="D53" s="121"/>
      <c r="E53" s="121"/>
      <c r="F53" s="121"/>
      <c r="G53" s="121"/>
      <c r="H53" s="122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</row>
    <row r="54">
      <c r="A54" s="121"/>
      <c r="B54" s="121"/>
      <c r="C54" s="121"/>
      <c r="D54" s="121"/>
      <c r="E54" s="121"/>
      <c r="F54" s="121"/>
      <c r="G54" s="121"/>
      <c r="H54" s="122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</row>
    <row r="55">
      <c r="A55" s="121"/>
      <c r="B55" s="121"/>
      <c r="C55" s="121"/>
      <c r="D55" s="121"/>
      <c r="E55" s="121"/>
      <c r="F55" s="121"/>
      <c r="G55" s="121"/>
      <c r="H55" s="122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</row>
    <row r="56">
      <c r="A56" s="121"/>
      <c r="B56" s="121"/>
      <c r="C56" s="121"/>
      <c r="D56" s="121"/>
      <c r="E56" s="121"/>
      <c r="F56" s="121"/>
      <c r="G56" s="121"/>
      <c r="H56" s="122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</row>
    <row r="57">
      <c r="A57" s="121"/>
      <c r="B57" s="121"/>
      <c r="C57" s="121"/>
      <c r="D57" s="121"/>
      <c r="E57" s="121"/>
      <c r="F57" s="121"/>
      <c r="G57" s="121"/>
      <c r="H57" s="122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</row>
    <row r="58">
      <c r="A58" s="121"/>
      <c r="B58" s="121"/>
      <c r="C58" s="121"/>
      <c r="D58" s="121"/>
      <c r="E58" s="121"/>
      <c r="F58" s="121"/>
      <c r="G58" s="121"/>
      <c r="H58" s="122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</row>
    <row r="59">
      <c r="A59" s="121"/>
      <c r="B59" s="121"/>
      <c r="C59" s="121"/>
      <c r="D59" s="121"/>
      <c r="E59" s="121"/>
      <c r="F59" s="121"/>
      <c r="G59" s="121"/>
      <c r="H59" s="122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</row>
    <row r="60">
      <c r="A60" s="121"/>
      <c r="B60" s="121"/>
      <c r="C60" s="121"/>
      <c r="D60" s="121"/>
      <c r="E60" s="121"/>
      <c r="F60" s="121"/>
      <c r="G60" s="121"/>
      <c r="H60" s="122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</row>
    <row r="61">
      <c r="A61" s="121"/>
      <c r="B61" s="121"/>
      <c r="C61" s="121"/>
      <c r="D61" s="121"/>
      <c r="E61" s="121"/>
      <c r="F61" s="121"/>
      <c r="G61" s="121"/>
      <c r="H61" s="122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</row>
    <row r="62">
      <c r="A62" s="121"/>
      <c r="B62" s="121"/>
      <c r="C62" s="121"/>
      <c r="D62" s="121"/>
      <c r="E62" s="121"/>
      <c r="F62" s="121"/>
      <c r="G62" s="121"/>
      <c r="H62" s="122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</row>
    <row r="63">
      <c r="A63" s="121"/>
      <c r="B63" s="121"/>
      <c r="C63" s="121"/>
      <c r="D63" s="121"/>
      <c r="E63" s="121"/>
      <c r="F63" s="121"/>
      <c r="G63" s="121"/>
      <c r="H63" s="122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</row>
    <row r="64">
      <c r="A64" s="121"/>
      <c r="B64" s="121"/>
      <c r="C64" s="121"/>
      <c r="D64" s="121"/>
      <c r="E64" s="121"/>
      <c r="F64" s="121"/>
      <c r="G64" s="121"/>
      <c r="H64" s="122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</row>
    <row r="65">
      <c r="A65" s="121"/>
      <c r="B65" s="121"/>
      <c r="C65" s="121"/>
      <c r="D65" s="121"/>
      <c r="E65" s="121"/>
      <c r="F65" s="121"/>
      <c r="G65" s="121"/>
      <c r="H65" s="122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</row>
    <row r="66">
      <c r="A66" s="121"/>
      <c r="B66" s="121"/>
      <c r="C66" s="121"/>
      <c r="D66" s="121"/>
      <c r="E66" s="121"/>
      <c r="F66" s="121"/>
      <c r="G66" s="121"/>
      <c r="H66" s="122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</row>
    <row r="67">
      <c r="A67" s="121"/>
      <c r="B67" s="121"/>
      <c r="C67" s="121"/>
      <c r="D67" s="121"/>
      <c r="E67" s="121"/>
      <c r="F67" s="121"/>
      <c r="G67" s="121"/>
      <c r="H67" s="122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</row>
    <row r="68">
      <c r="A68" s="121"/>
      <c r="B68" s="121"/>
      <c r="C68" s="121"/>
      <c r="D68" s="121"/>
      <c r="E68" s="121"/>
      <c r="F68" s="121"/>
      <c r="G68" s="121"/>
      <c r="H68" s="122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</row>
    <row r="69">
      <c r="A69" s="121"/>
      <c r="B69" s="121"/>
      <c r="C69" s="121"/>
      <c r="D69" s="121"/>
      <c r="E69" s="121"/>
      <c r="F69" s="121"/>
      <c r="G69" s="121"/>
      <c r="H69" s="122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</row>
    <row r="70">
      <c r="A70" s="121"/>
      <c r="B70" s="121"/>
      <c r="C70" s="121"/>
      <c r="D70" s="121"/>
      <c r="E70" s="121"/>
      <c r="F70" s="121"/>
      <c r="G70" s="121"/>
      <c r="H70" s="122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</row>
    <row r="71">
      <c r="A71" s="121"/>
      <c r="B71" s="121"/>
      <c r="C71" s="121"/>
      <c r="D71" s="121"/>
      <c r="E71" s="121"/>
      <c r="F71" s="121"/>
      <c r="G71" s="121"/>
      <c r="H71" s="122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</row>
    <row r="72">
      <c r="A72" s="121"/>
      <c r="B72" s="121"/>
      <c r="C72" s="121"/>
      <c r="D72" s="121"/>
      <c r="E72" s="121"/>
      <c r="F72" s="121"/>
      <c r="G72" s="121"/>
      <c r="H72" s="122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</row>
    <row r="73">
      <c r="A73" s="121"/>
      <c r="B73" s="121"/>
      <c r="C73" s="121"/>
      <c r="D73" s="121"/>
      <c r="E73" s="121"/>
      <c r="F73" s="121"/>
      <c r="G73" s="121"/>
      <c r="H73" s="122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</row>
    <row r="74">
      <c r="A74" s="121"/>
      <c r="B74" s="121"/>
      <c r="C74" s="121"/>
      <c r="D74" s="121"/>
      <c r="E74" s="121"/>
      <c r="F74" s="121"/>
      <c r="G74" s="121"/>
      <c r="H74" s="122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</row>
    <row r="75">
      <c r="A75" s="121"/>
      <c r="B75" s="121"/>
      <c r="C75" s="121"/>
      <c r="D75" s="121"/>
      <c r="E75" s="121"/>
      <c r="F75" s="121"/>
      <c r="G75" s="121"/>
      <c r="H75" s="122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</row>
    <row r="76">
      <c r="A76" s="121"/>
      <c r="B76" s="121"/>
      <c r="C76" s="121"/>
      <c r="D76" s="121"/>
      <c r="E76" s="121"/>
      <c r="F76" s="121"/>
      <c r="G76" s="121"/>
      <c r="H76" s="122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</row>
    <row r="77">
      <c r="A77" s="121"/>
      <c r="B77" s="121"/>
      <c r="C77" s="121"/>
      <c r="D77" s="121"/>
      <c r="E77" s="121"/>
      <c r="F77" s="121"/>
      <c r="G77" s="121"/>
      <c r="H77" s="122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</row>
    <row r="78">
      <c r="A78" s="121"/>
      <c r="B78" s="121"/>
      <c r="C78" s="121"/>
      <c r="D78" s="121"/>
      <c r="E78" s="121"/>
      <c r="F78" s="121"/>
      <c r="G78" s="121"/>
      <c r="H78" s="122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</row>
    <row r="79">
      <c r="A79" s="121"/>
      <c r="B79" s="121"/>
      <c r="C79" s="121"/>
      <c r="D79" s="121"/>
      <c r="E79" s="121"/>
      <c r="F79" s="121"/>
      <c r="G79" s="121"/>
      <c r="H79" s="122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</row>
    <row r="80">
      <c r="A80" s="121"/>
      <c r="B80" s="121"/>
      <c r="C80" s="121"/>
      <c r="D80" s="121"/>
      <c r="E80" s="121"/>
      <c r="F80" s="121"/>
      <c r="G80" s="121"/>
      <c r="H80" s="122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</row>
    <row r="81">
      <c r="A81" s="121"/>
      <c r="B81" s="121"/>
      <c r="C81" s="121"/>
      <c r="D81" s="121"/>
      <c r="E81" s="121"/>
      <c r="F81" s="121"/>
      <c r="G81" s="121"/>
      <c r="H81" s="122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</row>
    <row r="82">
      <c r="A82" s="121"/>
      <c r="B82" s="121"/>
      <c r="C82" s="121"/>
      <c r="D82" s="121"/>
      <c r="E82" s="121"/>
      <c r="F82" s="121"/>
      <c r="G82" s="121"/>
      <c r="H82" s="122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</row>
    <row r="83">
      <c r="A83" s="121"/>
      <c r="B83" s="121"/>
      <c r="C83" s="121"/>
      <c r="D83" s="121"/>
      <c r="E83" s="121"/>
      <c r="F83" s="121"/>
      <c r="G83" s="121"/>
      <c r="H83" s="122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</row>
    <row r="84">
      <c r="A84" s="121"/>
      <c r="B84" s="121"/>
      <c r="C84" s="121"/>
      <c r="D84" s="121"/>
      <c r="E84" s="121"/>
      <c r="F84" s="121"/>
      <c r="G84" s="121"/>
      <c r="H84" s="122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</row>
    <row r="85">
      <c r="A85" s="121"/>
      <c r="B85" s="121"/>
      <c r="C85" s="121"/>
      <c r="D85" s="121"/>
      <c r="E85" s="121"/>
      <c r="F85" s="121"/>
      <c r="G85" s="121"/>
      <c r="H85" s="122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</row>
    <row r="86">
      <c r="A86" s="121"/>
      <c r="B86" s="121"/>
      <c r="C86" s="121"/>
      <c r="D86" s="121"/>
      <c r="E86" s="121"/>
      <c r="F86" s="121"/>
      <c r="G86" s="121"/>
      <c r="H86" s="122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</row>
    <row r="87">
      <c r="A87" s="121"/>
      <c r="B87" s="121"/>
      <c r="C87" s="121"/>
      <c r="D87" s="121"/>
      <c r="E87" s="121"/>
      <c r="F87" s="121"/>
      <c r="G87" s="121"/>
      <c r="H87" s="122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</row>
    <row r="88">
      <c r="A88" s="121"/>
      <c r="B88" s="121"/>
      <c r="C88" s="121"/>
      <c r="D88" s="121"/>
      <c r="E88" s="121"/>
      <c r="F88" s="121"/>
      <c r="G88" s="121"/>
      <c r="H88" s="122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</row>
    <row r="89">
      <c r="A89" s="121"/>
      <c r="B89" s="121"/>
      <c r="C89" s="121"/>
      <c r="D89" s="121"/>
      <c r="E89" s="121"/>
      <c r="F89" s="121"/>
      <c r="G89" s="121"/>
      <c r="H89" s="122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</row>
    <row r="90">
      <c r="A90" s="121"/>
      <c r="B90" s="121"/>
      <c r="C90" s="121"/>
      <c r="D90" s="121"/>
      <c r="E90" s="121"/>
      <c r="F90" s="121"/>
      <c r="G90" s="121"/>
      <c r="H90" s="122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</row>
    <row r="91">
      <c r="A91" s="121"/>
      <c r="B91" s="121"/>
      <c r="C91" s="121"/>
      <c r="D91" s="121"/>
      <c r="E91" s="121"/>
      <c r="F91" s="121"/>
      <c r="G91" s="121"/>
      <c r="H91" s="122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</row>
    <row r="92">
      <c r="A92" s="121"/>
      <c r="B92" s="121"/>
      <c r="C92" s="121"/>
      <c r="D92" s="121"/>
      <c r="E92" s="121"/>
      <c r="F92" s="121"/>
      <c r="G92" s="121"/>
      <c r="H92" s="122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</row>
    <row r="93">
      <c r="A93" s="121"/>
      <c r="B93" s="121"/>
      <c r="C93" s="121"/>
      <c r="D93" s="121"/>
      <c r="E93" s="121"/>
      <c r="F93" s="121"/>
      <c r="G93" s="121"/>
      <c r="H93" s="122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</row>
    <row r="94">
      <c r="A94" s="121"/>
      <c r="B94" s="121"/>
      <c r="C94" s="121"/>
      <c r="D94" s="121"/>
      <c r="E94" s="121"/>
      <c r="F94" s="121"/>
      <c r="G94" s="121"/>
      <c r="H94" s="122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</row>
    <row r="95">
      <c r="A95" s="121"/>
      <c r="B95" s="121"/>
      <c r="C95" s="121"/>
      <c r="D95" s="121"/>
      <c r="E95" s="121"/>
      <c r="F95" s="121"/>
      <c r="G95" s="121"/>
      <c r="H95" s="122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</row>
    <row r="96">
      <c r="A96" s="121"/>
      <c r="B96" s="121"/>
      <c r="C96" s="121"/>
      <c r="D96" s="121"/>
      <c r="E96" s="121"/>
      <c r="F96" s="121"/>
      <c r="G96" s="121"/>
      <c r="H96" s="122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</row>
    <row r="97">
      <c r="A97" s="121"/>
      <c r="B97" s="121"/>
      <c r="C97" s="121"/>
      <c r="D97" s="121"/>
      <c r="E97" s="121"/>
      <c r="F97" s="121"/>
      <c r="G97" s="121"/>
      <c r="H97" s="122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</row>
    <row r="98">
      <c r="A98" s="121"/>
      <c r="B98" s="121"/>
      <c r="C98" s="121"/>
      <c r="D98" s="121"/>
      <c r="E98" s="121"/>
      <c r="F98" s="121"/>
      <c r="G98" s="121"/>
      <c r="H98" s="122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</row>
    <row r="99">
      <c r="A99" s="121"/>
      <c r="B99" s="121"/>
      <c r="C99" s="121"/>
      <c r="D99" s="121"/>
      <c r="E99" s="121"/>
      <c r="F99" s="121"/>
      <c r="G99" s="121"/>
      <c r="H99" s="122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</row>
    <row r="100">
      <c r="A100" s="121"/>
      <c r="B100" s="121"/>
      <c r="C100" s="121"/>
      <c r="D100" s="121"/>
      <c r="E100" s="121"/>
      <c r="F100" s="121"/>
      <c r="G100" s="121"/>
      <c r="H100" s="122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</row>
    <row r="101">
      <c r="A101" s="121"/>
      <c r="B101" s="121"/>
      <c r="C101" s="121"/>
      <c r="D101" s="121"/>
      <c r="E101" s="121"/>
      <c r="F101" s="121"/>
      <c r="G101" s="121"/>
      <c r="H101" s="122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</row>
  </sheetData>
  <mergeCells count="1">
    <mergeCell ref="A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29"/>
    <col customWidth="1" min="2" max="2" width="22.0"/>
    <col customWidth="1" min="3" max="20" width="17.29"/>
  </cols>
  <sheetData>
    <row r="1">
      <c r="A1" s="123" t="s">
        <v>155</v>
      </c>
    </row>
    <row r="2">
      <c r="A2" s="124" t="s">
        <v>156</v>
      </c>
      <c r="B2" s="123" t="s">
        <v>157</v>
      </c>
    </row>
    <row r="3">
      <c r="A3" s="123" t="s">
        <v>142</v>
      </c>
    </row>
    <row r="4">
      <c r="A4" s="123" t="s">
        <v>158</v>
      </c>
    </row>
    <row r="5">
      <c r="A5" s="123" t="s">
        <v>143</v>
      </c>
    </row>
    <row r="6">
      <c r="A6" s="124" t="s">
        <v>159</v>
      </c>
      <c r="B6" s="123" t="s">
        <v>160</v>
      </c>
    </row>
    <row r="7">
      <c r="A7" s="123" t="s">
        <v>133</v>
      </c>
    </row>
    <row r="8">
      <c r="A8" s="123" t="s">
        <v>134</v>
      </c>
    </row>
    <row r="9">
      <c r="A9" s="123" t="s">
        <v>136</v>
      </c>
    </row>
    <row r="10">
      <c r="A10" s="123" t="s">
        <v>135</v>
      </c>
    </row>
    <row r="11">
      <c r="A11" s="123" t="s">
        <v>137</v>
      </c>
    </row>
    <row r="12">
      <c r="A12" s="123" t="s">
        <v>138</v>
      </c>
    </row>
    <row r="13">
      <c r="A13" s="124" t="s">
        <v>161</v>
      </c>
      <c r="B13" s="123" t="s">
        <v>162</v>
      </c>
    </row>
    <row r="14">
      <c r="A14" s="123" t="s">
        <v>163</v>
      </c>
    </row>
    <row r="15">
      <c r="A15" s="123" t="s">
        <v>164</v>
      </c>
    </row>
    <row r="16">
      <c r="A16" s="123" t="s">
        <v>141</v>
      </c>
    </row>
  </sheetData>
  <drawing r:id="rId1"/>
</worksheet>
</file>