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\HarvestValley\DesignDoc\"/>
    </mc:Choice>
  </mc:AlternateContent>
  <bookViews>
    <workbookView xWindow="0" yWindow="0" windowWidth="20640" windowHeight="9435"/>
  </bookViews>
  <sheets>
    <sheet name="By Machine" sheetId="1" r:id="rId1"/>
    <sheet name="By $Day" sheetId="2" r:id="rId2"/>
    <sheet name="By XPDay" sheetId="3" r:id="rId3"/>
    <sheet name="Opportunity Cost" sheetId="4" r:id="rId4"/>
    <sheet name="Demand" sheetId="5" r:id="rId5"/>
  </sheets>
  <definedNames>
    <definedName name="_xlnm._FilterDatabase" localSheetId="1" hidden="1">'By $Day'!$A$2:$J$62</definedName>
    <definedName name="_xlnm._FilterDatabase" localSheetId="0" hidden="1">'By Machine'!$A$1:$K$117</definedName>
    <definedName name="_xlnm._FilterDatabase" localSheetId="2" hidden="1">'By XPDay'!$A$2:$J$62</definedName>
  </definedNames>
  <calcPr calcId="152511"/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B9" i="4"/>
  <c r="D9" i="4" s="1"/>
  <c r="D8" i="4"/>
  <c r="B8" i="4"/>
  <c r="B7" i="4"/>
  <c r="D7" i="4" s="1"/>
  <c r="D6" i="4"/>
  <c r="B6" i="4"/>
  <c r="B5" i="4"/>
  <c r="D5" i="4" s="1"/>
  <c r="D4" i="4"/>
  <c r="D3" i="4"/>
  <c r="E62" i="3"/>
  <c r="F62" i="3" s="1"/>
  <c r="G62" i="3" s="1"/>
  <c r="H61" i="3"/>
  <c r="I61" i="3" s="1"/>
  <c r="J61" i="3" s="1"/>
  <c r="E61" i="3"/>
  <c r="F61" i="3" s="1"/>
  <c r="G61" i="3" s="1"/>
  <c r="I60" i="3"/>
  <c r="J60" i="3" s="1"/>
  <c r="H60" i="3"/>
  <c r="F60" i="3"/>
  <c r="G60" i="3" s="1"/>
  <c r="E60" i="3"/>
  <c r="H59" i="3"/>
  <c r="I59" i="3" s="1"/>
  <c r="J59" i="3" s="1"/>
  <c r="G59" i="3"/>
  <c r="F59" i="3"/>
  <c r="E59" i="3"/>
  <c r="I58" i="3"/>
  <c r="H58" i="3"/>
  <c r="E58" i="3"/>
  <c r="F58" i="3" s="1"/>
  <c r="G58" i="3" s="1"/>
  <c r="J57" i="3"/>
  <c r="I57" i="3"/>
  <c r="H57" i="3"/>
  <c r="G57" i="3"/>
  <c r="F57" i="3"/>
  <c r="E57" i="3"/>
  <c r="H56" i="3"/>
  <c r="I56" i="3" s="1"/>
  <c r="J56" i="3" s="1"/>
  <c r="E56" i="3"/>
  <c r="F56" i="3" s="1"/>
  <c r="G56" i="3" s="1"/>
  <c r="H55" i="3"/>
  <c r="I55" i="3" s="1"/>
  <c r="J55" i="3" s="1"/>
  <c r="F55" i="3"/>
  <c r="G55" i="3" s="1"/>
  <c r="E55" i="3"/>
  <c r="I54" i="3"/>
  <c r="J54" i="3" s="1"/>
  <c r="H54" i="3"/>
  <c r="E54" i="3"/>
  <c r="F54" i="3" s="1"/>
  <c r="G54" i="3" s="1"/>
  <c r="J53" i="3"/>
  <c r="I53" i="3"/>
  <c r="H53" i="3"/>
  <c r="G53" i="3"/>
  <c r="F53" i="3"/>
  <c r="E53" i="3"/>
  <c r="H52" i="3"/>
  <c r="I52" i="3" s="1"/>
  <c r="J52" i="3" s="1"/>
  <c r="E52" i="3"/>
  <c r="F52" i="3" s="1"/>
  <c r="G52" i="3" s="1"/>
  <c r="J51" i="3"/>
  <c r="I51" i="3"/>
  <c r="H51" i="3"/>
  <c r="F51" i="3"/>
  <c r="G51" i="3" s="1"/>
  <c r="E51" i="3"/>
  <c r="I50" i="3"/>
  <c r="J50" i="3" s="1"/>
  <c r="H50" i="3"/>
  <c r="E50" i="3"/>
  <c r="F50" i="3" s="1"/>
  <c r="G50" i="3" s="1"/>
  <c r="J49" i="3"/>
  <c r="I49" i="3"/>
  <c r="H49" i="3"/>
  <c r="G49" i="3"/>
  <c r="F49" i="3"/>
  <c r="E49" i="3"/>
  <c r="H48" i="3"/>
  <c r="I48" i="3" s="1"/>
  <c r="J48" i="3" s="1"/>
  <c r="E48" i="3"/>
  <c r="F48" i="3" s="1"/>
  <c r="G48" i="3" s="1"/>
  <c r="J47" i="3"/>
  <c r="I47" i="3"/>
  <c r="H47" i="3"/>
  <c r="F47" i="3"/>
  <c r="G47" i="3" s="1"/>
  <c r="E47" i="3"/>
  <c r="I46" i="3"/>
  <c r="J46" i="3" s="1"/>
  <c r="H46" i="3"/>
  <c r="E46" i="3"/>
  <c r="F46" i="3" s="1"/>
  <c r="G46" i="3" s="1"/>
  <c r="J45" i="3"/>
  <c r="I45" i="3"/>
  <c r="H45" i="3"/>
  <c r="G45" i="3"/>
  <c r="F45" i="3"/>
  <c r="E45" i="3"/>
  <c r="H44" i="3"/>
  <c r="I44" i="3" s="1"/>
  <c r="J44" i="3" s="1"/>
  <c r="E44" i="3"/>
  <c r="F44" i="3" s="1"/>
  <c r="G44" i="3" s="1"/>
  <c r="J43" i="3"/>
  <c r="I43" i="3"/>
  <c r="H43" i="3"/>
  <c r="F43" i="3"/>
  <c r="G43" i="3" s="1"/>
  <c r="E43" i="3"/>
  <c r="I42" i="3"/>
  <c r="J42" i="3" s="1"/>
  <c r="H42" i="3"/>
  <c r="E42" i="3"/>
  <c r="F42" i="3" s="1"/>
  <c r="G42" i="3" s="1"/>
  <c r="J41" i="3"/>
  <c r="I41" i="3"/>
  <c r="H41" i="3"/>
  <c r="G41" i="3"/>
  <c r="F41" i="3"/>
  <c r="E41" i="3"/>
  <c r="H40" i="3"/>
  <c r="I40" i="3" s="1"/>
  <c r="J40" i="3" s="1"/>
  <c r="E40" i="3"/>
  <c r="F40" i="3" s="1"/>
  <c r="G40" i="3" s="1"/>
  <c r="J39" i="3"/>
  <c r="I39" i="3"/>
  <c r="H39" i="3"/>
  <c r="F39" i="3"/>
  <c r="G39" i="3" s="1"/>
  <c r="E39" i="3"/>
  <c r="I38" i="3"/>
  <c r="J38" i="3" s="1"/>
  <c r="H38" i="3"/>
  <c r="E38" i="3"/>
  <c r="F38" i="3" s="1"/>
  <c r="G38" i="3" s="1"/>
  <c r="J37" i="3"/>
  <c r="I37" i="3"/>
  <c r="H37" i="3"/>
  <c r="G37" i="3"/>
  <c r="F37" i="3"/>
  <c r="E37" i="3"/>
  <c r="H36" i="3"/>
  <c r="I36" i="3" s="1"/>
  <c r="J36" i="3" s="1"/>
  <c r="E36" i="3"/>
  <c r="F36" i="3" s="1"/>
  <c r="G36" i="3" s="1"/>
  <c r="J35" i="3"/>
  <c r="I35" i="3"/>
  <c r="H35" i="3"/>
  <c r="F35" i="3"/>
  <c r="G35" i="3" s="1"/>
  <c r="E35" i="3"/>
  <c r="I34" i="3"/>
  <c r="J34" i="3" s="1"/>
  <c r="H34" i="3"/>
  <c r="E34" i="3"/>
  <c r="F34" i="3" s="1"/>
  <c r="G34" i="3" s="1"/>
  <c r="J33" i="3"/>
  <c r="I33" i="3"/>
  <c r="H33" i="3"/>
  <c r="G33" i="3"/>
  <c r="F33" i="3"/>
  <c r="E33" i="3"/>
  <c r="H32" i="3"/>
  <c r="I32" i="3" s="1"/>
  <c r="J32" i="3" s="1"/>
  <c r="E32" i="3"/>
  <c r="F32" i="3" s="1"/>
  <c r="G32" i="3" s="1"/>
  <c r="J31" i="3"/>
  <c r="I31" i="3"/>
  <c r="H31" i="3"/>
  <c r="F31" i="3"/>
  <c r="G31" i="3" s="1"/>
  <c r="E31" i="3"/>
  <c r="I30" i="3"/>
  <c r="J30" i="3" s="1"/>
  <c r="H30" i="3"/>
  <c r="E30" i="3"/>
  <c r="F30" i="3" s="1"/>
  <c r="G30" i="3" s="1"/>
  <c r="J29" i="3"/>
  <c r="I29" i="3"/>
  <c r="H29" i="3"/>
  <c r="G29" i="3"/>
  <c r="F29" i="3"/>
  <c r="E29" i="3"/>
  <c r="H28" i="3"/>
  <c r="I28" i="3" s="1"/>
  <c r="J28" i="3" s="1"/>
  <c r="E28" i="3"/>
  <c r="F28" i="3" s="1"/>
  <c r="G28" i="3" s="1"/>
  <c r="J27" i="3"/>
  <c r="I27" i="3"/>
  <c r="H27" i="3"/>
  <c r="F27" i="3"/>
  <c r="G27" i="3" s="1"/>
  <c r="E27" i="3"/>
  <c r="I26" i="3"/>
  <c r="J26" i="3" s="1"/>
  <c r="H26" i="3"/>
  <c r="E26" i="3"/>
  <c r="F26" i="3" s="1"/>
  <c r="G26" i="3" s="1"/>
  <c r="J25" i="3"/>
  <c r="I25" i="3"/>
  <c r="H25" i="3"/>
  <c r="G25" i="3"/>
  <c r="F25" i="3"/>
  <c r="E25" i="3"/>
  <c r="H24" i="3"/>
  <c r="I24" i="3" s="1"/>
  <c r="J24" i="3" s="1"/>
  <c r="E24" i="3"/>
  <c r="F24" i="3" s="1"/>
  <c r="G24" i="3" s="1"/>
  <c r="J23" i="3"/>
  <c r="I23" i="3"/>
  <c r="H23" i="3"/>
  <c r="F23" i="3"/>
  <c r="G23" i="3" s="1"/>
  <c r="E23" i="3"/>
  <c r="I22" i="3"/>
  <c r="J22" i="3" s="1"/>
  <c r="H22" i="3"/>
  <c r="E22" i="3"/>
  <c r="F22" i="3" s="1"/>
  <c r="G22" i="3" s="1"/>
  <c r="J21" i="3"/>
  <c r="I21" i="3"/>
  <c r="H21" i="3"/>
  <c r="G21" i="3"/>
  <c r="F21" i="3"/>
  <c r="E21" i="3"/>
  <c r="H20" i="3"/>
  <c r="I20" i="3" s="1"/>
  <c r="J20" i="3" s="1"/>
  <c r="E20" i="3"/>
  <c r="F20" i="3" s="1"/>
  <c r="G20" i="3" s="1"/>
  <c r="J19" i="3"/>
  <c r="I19" i="3"/>
  <c r="H19" i="3"/>
  <c r="F19" i="3"/>
  <c r="G19" i="3" s="1"/>
  <c r="E19" i="3"/>
  <c r="I18" i="3"/>
  <c r="J18" i="3" s="1"/>
  <c r="H18" i="3"/>
  <c r="E18" i="3"/>
  <c r="F18" i="3" s="1"/>
  <c r="G18" i="3" s="1"/>
  <c r="J17" i="3"/>
  <c r="I17" i="3"/>
  <c r="H17" i="3"/>
  <c r="G17" i="3"/>
  <c r="F17" i="3"/>
  <c r="E17" i="3"/>
  <c r="H16" i="3"/>
  <c r="I16" i="3" s="1"/>
  <c r="J16" i="3" s="1"/>
  <c r="E16" i="3"/>
  <c r="F16" i="3" s="1"/>
  <c r="G16" i="3" s="1"/>
  <c r="J15" i="3"/>
  <c r="I15" i="3"/>
  <c r="H15" i="3"/>
  <c r="F15" i="3"/>
  <c r="G15" i="3" s="1"/>
  <c r="E15" i="3"/>
  <c r="I14" i="3"/>
  <c r="J14" i="3" s="1"/>
  <c r="H14" i="3"/>
  <c r="E14" i="3"/>
  <c r="F14" i="3" s="1"/>
  <c r="G14" i="3" s="1"/>
  <c r="J13" i="3"/>
  <c r="I13" i="3"/>
  <c r="H13" i="3"/>
  <c r="G13" i="3"/>
  <c r="F13" i="3"/>
  <c r="E13" i="3"/>
  <c r="H12" i="3"/>
  <c r="I12" i="3" s="1"/>
  <c r="J12" i="3" s="1"/>
  <c r="E12" i="3"/>
  <c r="F12" i="3" s="1"/>
  <c r="G12" i="3" s="1"/>
  <c r="J11" i="3"/>
  <c r="I11" i="3"/>
  <c r="H11" i="3"/>
  <c r="F11" i="3"/>
  <c r="G11" i="3" s="1"/>
  <c r="E11" i="3"/>
  <c r="I10" i="3"/>
  <c r="J10" i="3" s="1"/>
  <c r="H10" i="3"/>
  <c r="E10" i="3"/>
  <c r="F10" i="3" s="1"/>
  <c r="G10" i="3" s="1"/>
  <c r="J9" i="3"/>
  <c r="I9" i="3"/>
  <c r="H9" i="3"/>
  <c r="G9" i="3"/>
  <c r="F9" i="3"/>
  <c r="E9" i="3"/>
  <c r="H8" i="3"/>
  <c r="I8" i="3" s="1"/>
  <c r="J8" i="3" s="1"/>
  <c r="E8" i="3"/>
  <c r="F8" i="3" s="1"/>
  <c r="G8" i="3" s="1"/>
  <c r="J7" i="3"/>
  <c r="I7" i="3"/>
  <c r="H7" i="3"/>
  <c r="F7" i="3"/>
  <c r="G7" i="3" s="1"/>
  <c r="E7" i="3"/>
  <c r="I6" i="3"/>
  <c r="J6" i="3" s="1"/>
  <c r="H6" i="3"/>
  <c r="E6" i="3"/>
  <c r="F6" i="3" s="1"/>
  <c r="G6" i="3" s="1"/>
  <c r="J5" i="3"/>
  <c r="I5" i="3"/>
  <c r="H5" i="3"/>
  <c r="G5" i="3"/>
  <c r="F5" i="3"/>
  <c r="E5" i="3"/>
  <c r="H4" i="3"/>
  <c r="I4" i="3" s="1"/>
  <c r="J4" i="3" s="1"/>
  <c r="E4" i="3"/>
  <c r="F4" i="3" s="1"/>
  <c r="G4" i="3" s="1"/>
  <c r="J3" i="3"/>
  <c r="I3" i="3"/>
  <c r="H3" i="3"/>
  <c r="F3" i="3"/>
  <c r="G3" i="3" s="1"/>
  <c r="E3" i="3"/>
  <c r="I62" i="2"/>
  <c r="J62" i="2" s="1"/>
  <c r="H62" i="2"/>
  <c r="E62" i="2"/>
  <c r="F62" i="2" s="1"/>
  <c r="G62" i="2" s="1"/>
  <c r="J61" i="2"/>
  <c r="I61" i="2"/>
  <c r="H61" i="2"/>
  <c r="G61" i="2"/>
  <c r="F61" i="2"/>
  <c r="E61" i="2"/>
  <c r="H60" i="2"/>
  <c r="I60" i="2" s="1"/>
  <c r="J60" i="2" s="1"/>
  <c r="E60" i="2"/>
  <c r="F60" i="2" s="1"/>
  <c r="G60" i="2" s="1"/>
  <c r="J59" i="2"/>
  <c r="I59" i="2"/>
  <c r="H59" i="2"/>
  <c r="F59" i="2"/>
  <c r="G59" i="2" s="1"/>
  <c r="E59" i="2"/>
  <c r="I58" i="2"/>
  <c r="J58" i="2" s="1"/>
  <c r="H58" i="2"/>
  <c r="E58" i="2"/>
  <c r="F58" i="2" s="1"/>
  <c r="G58" i="2" s="1"/>
  <c r="J57" i="2"/>
  <c r="I57" i="2"/>
  <c r="H57" i="2"/>
  <c r="G57" i="2"/>
  <c r="F57" i="2"/>
  <c r="E57" i="2"/>
  <c r="H56" i="2"/>
  <c r="I56" i="2" s="1"/>
  <c r="J56" i="2" s="1"/>
  <c r="E56" i="2"/>
  <c r="F56" i="2" s="1"/>
  <c r="G56" i="2" s="1"/>
  <c r="J55" i="2"/>
  <c r="I55" i="2"/>
  <c r="H55" i="2"/>
  <c r="F55" i="2"/>
  <c r="G55" i="2" s="1"/>
  <c r="E55" i="2"/>
  <c r="I54" i="2"/>
  <c r="J54" i="2" s="1"/>
  <c r="H54" i="2"/>
  <c r="E54" i="2"/>
  <c r="F54" i="2" s="1"/>
  <c r="G54" i="2" s="1"/>
  <c r="J53" i="2"/>
  <c r="I53" i="2"/>
  <c r="H53" i="2"/>
  <c r="G53" i="2"/>
  <c r="F53" i="2"/>
  <c r="E53" i="2"/>
  <c r="H52" i="2"/>
  <c r="I52" i="2" s="1"/>
  <c r="J52" i="2" s="1"/>
  <c r="E52" i="2"/>
  <c r="F52" i="2" s="1"/>
  <c r="G52" i="2" s="1"/>
  <c r="J51" i="2"/>
  <c r="I51" i="2"/>
  <c r="H51" i="2"/>
  <c r="F51" i="2"/>
  <c r="G51" i="2" s="1"/>
  <c r="E51" i="2"/>
  <c r="I50" i="2"/>
  <c r="J50" i="2" s="1"/>
  <c r="H50" i="2"/>
  <c r="E50" i="2"/>
  <c r="F50" i="2" s="1"/>
  <c r="G50" i="2" s="1"/>
  <c r="J49" i="2"/>
  <c r="I49" i="2"/>
  <c r="H49" i="2"/>
  <c r="G49" i="2"/>
  <c r="F49" i="2"/>
  <c r="E49" i="2"/>
  <c r="H48" i="2"/>
  <c r="I48" i="2" s="1"/>
  <c r="J48" i="2" s="1"/>
  <c r="E48" i="2"/>
  <c r="F48" i="2" s="1"/>
  <c r="G48" i="2" s="1"/>
  <c r="J47" i="2"/>
  <c r="I47" i="2"/>
  <c r="H47" i="2"/>
  <c r="F47" i="2"/>
  <c r="G47" i="2" s="1"/>
  <c r="E47" i="2"/>
  <c r="I46" i="2"/>
  <c r="J46" i="2" s="1"/>
  <c r="H46" i="2"/>
  <c r="E46" i="2"/>
  <c r="F46" i="2" s="1"/>
  <c r="G46" i="2" s="1"/>
  <c r="J45" i="2"/>
  <c r="I45" i="2"/>
  <c r="H45" i="2"/>
  <c r="G45" i="2"/>
  <c r="F45" i="2"/>
  <c r="E45" i="2"/>
  <c r="H44" i="2"/>
  <c r="I44" i="2" s="1"/>
  <c r="J44" i="2" s="1"/>
  <c r="E44" i="2"/>
  <c r="F44" i="2" s="1"/>
  <c r="G44" i="2" s="1"/>
  <c r="J43" i="2"/>
  <c r="I43" i="2"/>
  <c r="H43" i="2"/>
  <c r="F43" i="2"/>
  <c r="G43" i="2" s="1"/>
  <c r="E43" i="2"/>
  <c r="I42" i="2"/>
  <c r="J42" i="2" s="1"/>
  <c r="H42" i="2"/>
  <c r="E42" i="2"/>
  <c r="F42" i="2" s="1"/>
  <c r="G42" i="2" s="1"/>
  <c r="J41" i="2"/>
  <c r="I41" i="2"/>
  <c r="H41" i="2"/>
  <c r="G41" i="2"/>
  <c r="F41" i="2"/>
  <c r="E41" i="2"/>
  <c r="H40" i="2"/>
  <c r="I40" i="2" s="1"/>
  <c r="J40" i="2" s="1"/>
  <c r="E40" i="2"/>
  <c r="F40" i="2" s="1"/>
  <c r="G40" i="2" s="1"/>
  <c r="J39" i="2"/>
  <c r="I39" i="2"/>
  <c r="H39" i="2"/>
  <c r="F39" i="2"/>
  <c r="G39" i="2" s="1"/>
  <c r="E39" i="2"/>
  <c r="I38" i="2"/>
  <c r="J38" i="2" s="1"/>
  <c r="H38" i="2"/>
  <c r="E38" i="2"/>
  <c r="F38" i="2" s="1"/>
  <c r="G38" i="2" s="1"/>
  <c r="J37" i="2"/>
  <c r="I37" i="2"/>
  <c r="H37" i="2"/>
  <c r="G37" i="2"/>
  <c r="F37" i="2"/>
  <c r="E37" i="2"/>
  <c r="H36" i="2"/>
  <c r="I36" i="2" s="1"/>
  <c r="J36" i="2" s="1"/>
  <c r="E36" i="2"/>
  <c r="F36" i="2" s="1"/>
  <c r="G36" i="2" s="1"/>
  <c r="J35" i="2"/>
  <c r="I35" i="2"/>
  <c r="H35" i="2"/>
  <c r="F35" i="2"/>
  <c r="G35" i="2" s="1"/>
  <c r="E35" i="2"/>
  <c r="I34" i="2"/>
  <c r="J34" i="2" s="1"/>
  <c r="H34" i="2"/>
  <c r="E34" i="2"/>
  <c r="F34" i="2" s="1"/>
  <c r="G34" i="2" s="1"/>
  <c r="J33" i="2"/>
  <c r="I33" i="2"/>
  <c r="H33" i="2"/>
  <c r="G33" i="2"/>
  <c r="F33" i="2"/>
  <c r="E33" i="2"/>
  <c r="H32" i="2"/>
  <c r="I32" i="2" s="1"/>
  <c r="J32" i="2" s="1"/>
  <c r="E32" i="2"/>
  <c r="F32" i="2" s="1"/>
  <c r="G32" i="2" s="1"/>
  <c r="J31" i="2"/>
  <c r="I31" i="2"/>
  <c r="H31" i="2"/>
  <c r="F31" i="2"/>
  <c r="G31" i="2" s="1"/>
  <c r="E31" i="2"/>
  <c r="I30" i="2"/>
  <c r="J30" i="2" s="1"/>
  <c r="H30" i="2"/>
  <c r="E30" i="2"/>
  <c r="F30" i="2" s="1"/>
  <c r="G30" i="2" s="1"/>
  <c r="J29" i="2"/>
  <c r="I29" i="2"/>
  <c r="H29" i="2"/>
  <c r="G29" i="2"/>
  <c r="F29" i="2"/>
  <c r="E29" i="2"/>
  <c r="H28" i="2"/>
  <c r="I28" i="2" s="1"/>
  <c r="J28" i="2" s="1"/>
  <c r="E28" i="2"/>
  <c r="F28" i="2" s="1"/>
  <c r="G28" i="2" s="1"/>
  <c r="J27" i="2"/>
  <c r="I27" i="2"/>
  <c r="H27" i="2"/>
  <c r="F27" i="2"/>
  <c r="G27" i="2" s="1"/>
  <c r="E27" i="2"/>
  <c r="I26" i="2"/>
  <c r="J26" i="2" s="1"/>
  <c r="H26" i="2"/>
  <c r="E26" i="2"/>
  <c r="F26" i="2" s="1"/>
  <c r="G26" i="2" s="1"/>
  <c r="J25" i="2"/>
  <c r="I25" i="2"/>
  <c r="H25" i="2"/>
  <c r="G25" i="2"/>
  <c r="F25" i="2"/>
  <c r="E25" i="2"/>
  <c r="H24" i="2"/>
  <c r="I24" i="2" s="1"/>
  <c r="J24" i="2" s="1"/>
  <c r="E24" i="2"/>
  <c r="F24" i="2" s="1"/>
  <c r="G24" i="2" s="1"/>
  <c r="J23" i="2"/>
  <c r="I23" i="2"/>
  <c r="H23" i="2"/>
  <c r="F23" i="2"/>
  <c r="G23" i="2" s="1"/>
  <c r="E23" i="2"/>
  <c r="I22" i="2"/>
  <c r="J22" i="2" s="1"/>
  <c r="H22" i="2"/>
  <c r="E22" i="2"/>
  <c r="F22" i="2" s="1"/>
  <c r="G22" i="2" s="1"/>
  <c r="J21" i="2"/>
  <c r="I21" i="2"/>
  <c r="H21" i="2"/>
  <c r="G21" i="2"/>
  <c r="F21" i="2"/>
  <c r="E21" i="2"/>
  <c r="H20" i="2"/>
  <c r="I20" i="2" s="1"/>
  <c r="J20" i="2" s="1"/>
  <c r="E20" i="2"/>
  <c r="F20" i="2" s="1"/>
  <c r="G20" i="2" s="1"/>
  <c r="J19" i="2"/>
  <c r="I19" i="2"/>
  <c r="H19" i="2"/>
  <c r="F19" i="2"/>
  <c r="G19" i="2" s="1"/>
  <c r="E19" i="2"/>
  <c r="I18" i="2"/>
  <c r="J18" i="2" s="1"/>
  <c r="H18" i="2"/>
  <c r="E18" i="2"/>
  <c r="F18" i="2" s="1"/>
  <c r="G18" i="2" s="1"/>
  <c r="J17" i="2"/>
  <c r="I17" i="2"/>
  <c r="H17" i="2"/>
  <c r="G17" i="2"/>
  <c r="F17" i="2"/>
  <c r="E17" i="2"/>
  <c r="H16" i="2"/>
  <c r="I16" i="2" s="1"/>
  <c r="J16" i="2" s="1"/>
  <c r="E16" i="2"/>
  <c r="F16" i="2" s="1"/>
  <c r="G16" i="2" s="1"/>
  <c r="J15" i="2"/>
  <c r="I15" i="2"/>
  <c r="H15" i="2"/>
  <c r="F15" i="2"/>
  <c r="G15" i="2" s="1"/>
  <c r="E15" i="2"/>
  <c r="I14" i="2"/>
  <c r="J14" i="2" s="1"/>
  <c r="H14" i="2"/>
  <c r="E14" i="2"/>
  <c r="F14" i="2" s="1"/>
  <c r="G14" i="2" s="1"/>
  <c r="J13" i="2"/>
  <c r="I13" i="2"/>
  <c r="H13" i="2"/>
  <c r="G13" i="2"/>
  <c r="F13" i="2"/>
  <c r="E13" i="2"/>
  <c r="H12" i="2"/>
  <c r="I12" i="2" s="1"/>
  <c r="J12" i="2" s="1"/>
  <c r="E12" i="2"/>
  <c r="F12" i="2" s="1"/>
  <c r="G12" i="2" s="1"/>
  <c r="J11" i="2"/>
  <c r="I11" i="2"/>
  <c r="H11" i="2"/>
  <c r="F11" i="2"/>
  <c r="G11" i="2" s="1"/>
  <c r="E11" i="2"/>
  <c r="I10" i="2"/>
  <c r="J10" i="2" s="1"/>
  <c r="H10" i="2"/>
  <c r="E10" i="2"/>
  <c r="F10" i="2" s="1"/>
  <c r="G10" i="2" s="1"/>
  <c r="J9" i="2"/>
  <c r="I9" i="2"/>
  <c r="H9" i="2"/>
  <c r="G9" i="2"/>
  <c r="F9" i="2"/>
  <c r="E9" i="2"/>
  <c r="H8" i="2"/>
  <c r="I8" i="2" s="1"/>
  <c r="J8" i="2" s="1"/>
  <c r="E8" i="2"/>
  <c r="F8" i="2" s="1"/>
  <c r="G8" i="2" s="1"/>
  <c r="J7" i="2"/>
  <c r="I7" i="2"/>
  <c r="H7" i="2"/>
  <c r="F7" i="2"/>
  <c r="G7" i="2" s="1"/>
  <c r="E7" i="2"/>
  <c r="I6" i="2"/>
  <c r="J6" i="2" s="1"/>
  <c r="H6" i="2"/>
  <c r="E6" i="2"/>
  <c r="F6" i="2" s="1"/>
  <c r="G6" i="2" s="1"/>
  <c r="J5" i="2"/>
  <c r="I5" i="2"/>
  <c r="H5" i="2"/>
  <c r="G5" i="2"/>
  <c r="F5" i="2"/>
  <c r="E5" i="2"/>
  <c r="H4" i="2"/>
  <c r="I4" i="2" s="1"/>
  <c r="J4" i="2" s="1"/>
  <c r="E4" i="2"/>
  <c r="F4" i="2" s="1"/>
  <c r="G4" i="2" s="1"/>
  <c r="J3" i="2"/>
  <c r="I3" i="2"/>
  <c r="H3" i="2"/>
  <c r="F3" i="2"/>
  <c r="G3" i="2" s="1"/>
  <c r="E3" i="2"/>
  <c r="I97" i="1"/>
  <c r="J97" i="1" s="1"/>
  <c r="K97" i="1" s="1"/>
  <c r="F97" i="1"/>
  <c r="G97" i="1" s="1"/>
  <c r="H97" i="1" s="1"/>
  <c r="I96" i="1"/>
  <c r="J96" i="1" s="1"/>
  <c r="K96" i="1" s="1"/>
  <c r="F96" i="1"/>
  <c r="G96" i="1" s="1"/>
  <c r="H96" i="1" s="1"/>
  <c r="I95" i="1"/>
  <c r="J95" i="1" s="1"/>
  <c r="K95" i="1" s="1"/>
  <c r="F95" i="1"/>
  <c r="G95" i="1" s="1"/>
  <c r="H95" i="1" s="1"/>
  <c r="I94" i="1"/>
  <c r="J94" i="1" s="1"/>
  <c r="K94" i="1" s="1"/>
  <c r="F94" i="1"/>
  <c r="G94" i="1" s="1"/>
  <c r="H94" i="1" s="1"/>
  <c r="I93" i="1"/>
  <c r="J93" i="1" s="1"/>
  <c r="K93" i="1" s="1"/>
  <c r="F93" i="1"/>
  <c r="G93" i="1" s="1"/>
  <c r="H93" i="1" s="1"/>
  <c r="I84" i="1"/>
  <c r="J84" i="1" s="1"/>
  <c r="K84" i="1" s="1"/>
  <c r="F84" i="1"/>
  <c r="G84" i="1" s="1"/>
  <c r="H84" i="1" s="1"/>
  <c r="I83" i="1"/>
  <c r="J83" i="1" s="1"/>
  <c r="K83" i="1" s="1"/>
  <c r="F83" i="1"/>
  <c r="G83" i="1" s="1"/>
  <c r="H83" i="1" s="1"/>
  <c r="I82" i="1"/>
  <c r="J82" i="1" s="1"/>
  <c r="K82" i="1" s="1"/>
  <c r="F82" i="1"/>
  <c r="G82" i="1" s="1"/>
  <c r="H82" i="1" s="1"/>
  <c r="I81" i="1"/>
  <c r="J81" i="1" s="1"/>
  <c r="K81" i="1" s="1"/>
  <c r="F81" i="1"/>
  <c r="G81" i="1" s="1"/>
  <c r="H81" i="1" s="1"/>
  <c r="I80" i="1"/>
  <c r="J80" i="1" s="1"/>
  <c r="K80" i="1" s="1"/>
  <c r="F80" i="1"/>
  <c r="G80" i="1" s="1"/>
  <c r="H80" i="1" s="1"/>
  <c r="I79" i="1"/>
  <c r="J79" i="1" s="1"/>
  <c r="K79" i="1" s="1"/>
  <c r="F79" i="1"/>
  <c r="G79" i="1" s="1"/>
  <c r="H79" i="1" s="1"/>
  <c r="I78" i="1"/>
  <c r="J78" i="1" s="1"/>
  <c r="K78" i="1" s="1"/>
  <c r="F78" i="1"/>
  <c r="G78" i="1" s="1"/>
  <c r="H78" i="1" s="1"/>
  <c r="I76" i="1"/>
  <c r="J76" i="1" s="1"/>
  <c r="K76" i="1" s="1"/>
  <c r="F76" i="1"/>
  <c r="G76" i="1" s="1"/>
  <c r="H76" i="1" s="1"/>
  <c r="I75" i="1"/>
  <c r="J75" i="1" s="1"/>
  <c r="K75" i="1" s="1"/>
  <c r="F75" i="1"/>
  <c r="G75" i="1" s="1"/>
  <c r="H75" i="1" s="1"/>
  <c r="I74" i="1"/>
  <c r="J74" i="1" s="1"/>
  <c r="K74" i="1" s="1"/>
  <c r="F74" i="1"/>
  <c r="G74" i="1" s="1"/>
  <c r="H74" i="1" s="1"/>
  <c r="I73" i="1"/>
  <c r="J73" i="1" s="1"/>
  <c r="K73" i="1" s="1"/>
  <c r="F73" i="1"/>
  <c r="G73" i="1" s="1"/>
  <c r="H73" i="1" s="1"/>
  <c r="I72" i="1"/>
  <c r="J72" i="1" s="1"/>
  <c r="K72" i="1" s="1"/>
  <c r="F72" i="1"/>
  <c r="G72" i="1" s="1"/>
  <c r="H72" i="1" s="1"/>
  <c r="I71" i="1"/>
  <c r="J71" i="1" s="1"/>
  <c r="K71" i="1" s="1"/>
  <c r="F71" i="1"/>
  <c r="G71" i="1" s="1"/>
  <c r="H71" i="1" s="1"/>
  <c r="I70" i="1"/>
  <c r="J70" i="1" s="1"/>
  <c r="K70" i="1" s="1"/>
  <c r="F70" i="1"/>
  <c r="G70" i="1" s="1"/>
  <c r="H70" i="1" s="1"/>
  <c r="I69" i="1"/>
  <c r="J69" i="1" s="1"/>
  <c r="K69" i="1" s="1"/>
  <c r="F69" i="1"/>
  <c r="G69" i="1" s="1"/>
  <c r="H69" i="1" s="1"/>
  <c r="I68" i="1"/>
  <c r="J68" i="1" s="1"/>
  <c r="K68" i="1" s="1"/>
  <c r="F68" i="1"/>
  <c r="G68" i="1" s="1"/>
  <c r="H68" i="1" s="1"/>
  <c r="I67" i="1"/>
  <c r="J67" i="1" s="1"/>
  <c r="K67" i="1" s="1"/>
  <c r="F67" i="1"/>
  <c r="G67" i="1" s="1"/>
  <c r="H67" i="1" s="1"/>
  <c r="I66" i="1"/>
  <c r="J66" i="1" s="1"/>
  <c r="K66" i="1" s="1"/>
  <c r="F66" i="1"/>
  <c r="G66" i="1" s="1"/>
  <c r="H66" i="1" s="1"/>
  <c r="I65" i="1"/>
  <c r="J65" i="1" s="1"/>
  <c r="K65" i="1" s="1"/>
  <c r="F65" i="1"/>
  <c r="G65" i="1" s="1"/>
  <c r="H65" i="1" s="1"/>
  <c r="I64" i="1"/>
  <c r="J64" i="1" s="1"/>
  <c r="K64" i="1" s="1"/>
  <c r="F64" i="1"/>
  <c r="G64" i="1" s="1"/>
  <c r="H64" i="1" s="1"/>
  <c r="I63" i="1"/>
  <c r="J63" i="1" s="1"/>
  <c r="K63" i="1" s="1"/>
  <c r="F63" i="1"/>
  <c r="G63" i="1" s="1"/>
  <c r="H63" i="1" s="1"/>
  <c r="I62" i="1"/>
  <c r="J62" i="1" s="1"/>
  <c r="K62" i="1" s="1"/>
  <c r="F62" i="1"/>
  <c r="G62" i="1" s="1"/>
  <c r="H62" i="1" s="1"/>
  <c r="I61" i="1"/>
  <c r="J61" i="1" s="1"/>
  <c r="K61" i="1" s="1"/>
  <c r="F61" i="1"/>
  <c r="G61" i="1" s="1"/>
  <c r="H61" i="1" s="1"/>
  <c r="I60" i="1"/>
  <c r="J60" i="1" s="1"/>
  <c r="K60" i="1" s="1"/>
  <c r="F60" i="1"/>
  <c r="G60" i="1" s="1"/>
  <c r="H60" i="1" s="1"/>
  <c r="I59" i="1"/>
  <c r="J59" i="1" s="1"/>
  <c r="K59" i="1" s="1"/>
  <c r="F59" i="1"/>
  <c r="G59" i="1" s="1"/>
  <c r="H59" i="1" s="1"/>
  <c r="I58" i="1"/>
  <c r="J58" i="1" s="1"/>
  <c r="K58" i="1" s="1"/>
  <c r="F58" i="1"/>
  <c r="G58" i="1" s="1"/>
  <c r="H58" i="1" s="1"/>
  <c r="I57" i="1"/>
  <c r="J57" i="1" s="1"/>
  <c r="K57" i="1" s="1"/>
  <c r="F57" i="1"/>
  <c r="G57" i="1" s="1"/>
  <c r="H57" i="1" s="1"/>
  <c r="I56" i="1"/>
  <c r="J56" i="1" s="1"/>
  <c r="K56" i="1" s="1"/>
  <c r="F56" i="1"/>
  <c r="G56" i="1" s="1"/>
  <c r="H56" i="1" s="1"/>
  <c r="I55" i="1"/>
  <c r="J55" i="1" s="1"/>
  <c r="K55" i="1" s="1"/>
  <c r="F55" i="1"/>
  <c r="G55" i="1" s="1"/>
  <c r="H55" i="1" s="1"/>
  <c r="I54" i="1"/>
  <c r="J54" i="1" s="1"/>
  <c r="K54" i="1" s="1"/>
  <c r="F54" i="1"/>
  <c r="G54" i="1" s="1"/>
  <c r="H54" i="1" s="1"/>
  <c r="I53" i="1"/>
  <c r="J53" i="1" s="1"/>
  <c r="K53" i="1" s="1"/>
  <c r="F53" i="1"/>
  <c r="G53" i="1" s="1"/>
  <c r="H53" i="1" s="1"/>
  <c r="F52" i="1"/>
  <c r="G52" i="1" s="1"/>
  <c r="H52" i="1" s="1"/>
  <c r="I51" i="1"/>
  <c r="J51" i="1" s="1"/>
  <c r="K51" i="1" s="1"/>
  <c r="F51" i="1"/>
  <c r="G51" i="1" s="1"/>
  <c r="H51" i="1" s="1"/>
  <c r="I50" i="1"/>
  <c r="J50" i="1" s="1"/>
  <c r="K50" i="1" s="1"/>
  <c r="F50" i="1"/>
  <c r="G50" i="1" s="1"/>
  <c r="H50" i="1" s="1"/>
  <c r="I49" i="1"/>
  <c r="J49" i="1" s="1"/>
  <c r="K49" i="1" s="1"/>
  <c r="F49" i="1"/>
  <c r="G49" i="1" s="1"/>
  <c r="H49" i="1" s="1"/>
  <c r="I48" i="1"/>
  <c r="J48" i="1" s="1"/>
  <c r="K48" i="1" s="1"/>
  <c r="F48" i="1"/>
  <c r="G48" i="1" s="1"/>
  <c r="H48" i="1" s="1"/>
  <c r="I47" i="1"/>
  <c r="J47" i="1" s="1"/>
  <c r="K47" i="1" s="1"/>
  <c r="F47" i="1"/>
  <c r="G47" i="1" s="1"/>
  <c r="H47" i="1" s="1"/>
  <c r="I46" i="1"/>
  <c r="J46" i="1" s="1"/>
  <c r="K46" i="1" s="1"/>
  <c r="F46" i="1"/>
  <c r="G46" i="1" s="1"/>
  <c r="H46" i="1" s="1"/>
  <c r="I45" i="1"/>
  <c r="J45" i="1" s="1"/>
  <c r="K45" i="1" s="1"/>
  <c r="F45" i="1"/>
  <c r="G45" i="1" s="1"/>
  <c r="H45" i="1" s="1"/>
  <c r="I44" i="1"/>
  <c r="J44" i="1" s="1"/>
  <c r="K44" i="1" s="1"/>
  <c r="F44" i="1"/>
  <c r="G44" i="1" s="1"/>
  <c r="H44" i="1" s="1"/>
  <c r="I43" i="1"/>
  <c r="J43" i="1" s="1"/>
  <c r="K43" i="1" s="1"/>
  <c r="F43" i="1"/>
  <c r="G43" i="1" s="1"/>
  <c r="H43" i="1" s="1"/>
  <c r="I42" i="1"/>
  <c r="J42" i="1" s="1"/>
  <c r="K42" i="1" s="1"/>
  <c r="F42" i="1"/>
  <c r="G42" i="1" s="1"/>
  <c r="H42" i="1" s="1"/>
  <c r="I41" i="1"/>
  <c r="J41" i="1" s="1"/>
  <c r="K41" i="1" s="1"/>
  <c r="F41" i="1"/>
  <c r="G41" i="1" s="1"/>
  <c r="H41" i="1" s="1"/>
  <c r="I40" i="1"/>
  <c r="J40" i="1" s="1"/>
  <c r="K40" i="1" s="1"/>
  <c r="F40" i="1"/>
  <c r="G40" i="1" s="1"/>
  <c r="H40" i="1" s="1"/>
  <c r="I39" i="1"/>
  <c r="J39" i="1" s="1"/>
  <c r="K39" i="1" s="1"/>
  <c r="F39" i="1"/>
  <c r="G39" i="1" s="1"/>
  <c r="H39" i="1" s="1"/>
  <c r="I38" i="1"/>
  <c r="J38" i="1" s="1"/>
  <c r="K38" i="1" s="1"/>
  <c r="F38" i="1"/>
  <c r="G38" i="1" s="1"/>
  <c r="H38" i="1" s="1"/>
  <c r="I37" i="1"/>
  <c r="J37" i="1" s="1"/>
  <c r="K37" i="1" s="1"/>
  <c r="F37" i="1"/>
  <c r="G37" i="1" s="1"/>
  <c r="H37" i="1" s="1"/>
  <c r="I35" i="1"/>
  <c r="J35" i="1" s="1"/>
  <c r="K35" i="1" s="1"/>
  <c r="F35" i="1"/>
  <c r="G35" i="1" s="1"/>
  <c r="H35" i="1" s="1"/>
  <c r="I34" i="1"/>
  <c r="J34" i="1" s="1"/>
  <c r="K34" i="1" s="1"/>
  <c r="F34" i="1"/>
  <c r="G34" i="1" s="1"/>
  <c r="H34" i="1" s="1"/>
  <c r="I33" i="1"/>
  <c r="J33" i="1" s="1"/>
  <c r="K33" i="1" s="1"/>
  <c r="F33" i="1"/>
  <c r="G33" i="1" s="1"/>
  <c r="H33" i="1" s="1"/>
  <c r="I32" i="1"/>
  <c r="J32" i="1" s="1"/>
  <c r="K32" i="1" s="1"/>
  <c r="F32" i="1"/>
  <c r="G32" i="1" s="1"/>
  <c r="H32" i="1" s="1"/>
  <c r="I31" i="1"/>
  <c r="J31" i="1" s="1"/>
  <c r="K31" i="1" s="1"/>
  <c r="F31" i="1"/>
  <c r="G31" i="1" s="1"/>
  <c r="H31" i="1" s="1"/>
  <c r="I30" i="1"/>
  <c r="J30" i="1" s="1"/>
  <c r="K30" i="1" s="1"/>
  <c r="F30" i="1"/>
  <c r="G30" i="1" s="1"/>
  <c r="H30" i="1" s="1"/>
  <c r="I29" i="1"/>
  <c r="J29" i="1" s="1"/>
  <c r="K29" i="1" s="1"/>
  <c r="F29" i="1"/>
  <c r="G29" i="1" s="1"/>
  <c r="H29" i="1" s="1"/>
  <c r="I28" i="1"/>
  <c r="J28" i="1" s="1"/>
  <c r="K28" i="1" s="1"/>
  <c r="F28" i="1"/>
  <c r="G28" i="1" s="1"/>
  <c r="H28" i="1" s="1"/>
  <c r="I27" i="1"/>
  <c r="J27" i="1" s="1"/>
  <c r="K27" i="1" s="1"/>
  <c r="F27" i="1"/>
  <c r="G27" i="1" s="1"/>
  <c r="H27" i="1" s="1"/>
  <c r="I26" i="1"/>
  <c r="J26" i="1" s="1"/>
  <c r="K26" i="1" s="1"/>
  <c r="F26" i="1"/>
  <c r="G26" i="1" s="1"/>
  <c r="H26" i="1" s="1"/>
  <c r="I25" i="1"/>
  <c r="J25" i="1" s="1"/>
  <c r="K25" i="1" s="1"/>
  <c r="F25" i="1"/>
  <c r="G25" i="1" s="1"/>
  <c r="H25" i="1" s="1"/>
  <c r="I24" i="1"/>
  <c r="J24" i="1" s="1"/>
  <c r="K24" i="1" s="1"/>
  <c r="F24" i="1"/>
  <c r="G24" i="1" s="1"/>
  <c r="H24" i="1" s="1"/>
  <c r="I23" i="1"/>
  <c r="J23" i="1" s="1"/>
  <c r="K23" i="1" s="1"/>
  <c r="F23" i="1"/>
  <c r="G23" i="1" s="1"/>
  <c r="H23" i="1" s="1"/>
  <c r="I22" i="1"/>
  <c r="J22" i="1" s="1"/>
  <c r="K22" i="1" s="1"/>
  <c r="F22" i="1"/>
  <c r="G22" i="1" s="1"/>
  <c r="H22" i="1" s="1"/>
  <c r="I21" i="1"/>
  <c r="J21" i="1" s="1"/>
  <c r="K21" i="1" s="1"/>
  <c r="F21" i="1"/>
  <c r="G21" i="1" s="1"/>
  <c r="H21" i="1" s="1"/>
  <c r="I20" i="1"/>
  <c r="J20" i="1" s="1"/>
  <c r="K20" i="1" s="1"/>
  <c r="F20" i="1"/>
  <c r="G20" i="1" s="1"/>
  <c r="H20" i="1" s="1"/>
  <c r="I19" i="1"/>
  <c r="J19" i="1" s="1"/>
  <c r="K19" i="1" s="1"/>
  <c r="F19" i="1"/>
  <c r="G19" i="1" s="1"/>
  <c r="H19" i="1" s="1"/>
  <c r="D18" i="1"/>
  <c r="I18" i="1" s="1"/>
  <c r="J18" i="1" s="1"/>
  <c r="K18" i="1" s="1"/>
  <c r="I17" i="1"/>
  <c r="J17" i="1" s="1"/>
  <c r="K17" i="1" s="1"/>
  <c r="F17" i="1"/>
  <c r="G17" i="1" s="1"/>
  <c r="H17" i="1" s="1"/>
  <c r="I16" i="1"/>
  <c r="J16" i="1" s="1"/>
  <c r="K16" i="1" s="1"/>
  <c r="F16" i="1"/>
  <c r="G16" i="1" s="1"/>
  <c r="H16" i="1" s="1"/>
  <c r="I15" i="1"/>
  <c r="J15" i="1" s="1"/>
  <c r="K15" i="1" s="1"/>
  <c r="F15" i="1"/>
  <c r="G15" i="1" s="1"/>
  <c r="H15" i="1" s="1"/>
  <c r="I14" i="1"/>
  <c r="J14" i="1" s="1"/>
  <c r="K14" i="1" s="1"/>
  <c r="F14" i="1"/>
  <c r="G14" i="1" s="1"/>
  <c r="H14" i="1" s="1"/>
  <c r="I9" i="1"/>
  <c r="J9" i="1" s="1"/>
  <c r="K9" i="1" s="1"/>
  <c r="F9" i="1"/>
  <c r="G9" i="1" s="1"/>
  <c r="H9" i="1" s="1"/>
  <c r="I11" i="1"/>
  <c r="J11" i="1" s="1"/>
  <c r="K11" i="1" s="1"/>
  <c r="F11" i="1"/>
  <c r="G11" i="1" s="1"/>
  <c r="H11" i="1" s="1"/>
  <c r="I13" i="1"/>
  <c r="J13" i="1" s="1"/>
  <c r="K13" i="1" s="1"/>
  <c r="F13" i="1"/>
  <c r="G13" i="1" s="1"/>
  <c r="H13" i="1" s="1"/>
  <c r="I12" i="1"/>
  <c r="J12" i="1" s="1"/>
  <c r="K12" i="1" s="1"/>
  <c r="F12" i="1"/>
  <c r="G12" i="1" s="1"/>
  <c r="H12" i="1" s="1"/>
  <c r="I10" i="1"/>
  <c r="J10" i="1" s="1"/>
  <c r="K10" i="1" s="1"/>
  <c r="F10" i="1"/>
  <c r="G10" i="1" s="1"/>
  <c r="H10" i="1" s="1"/>
  <c r="I8" i="1"/>
  <c r="J8" i="1" s="1"/>
  <c r="K8" i="1" s="1"/>
  <c r="F8" i="1"/>
  <c r="G8" i="1" s="1"/>
  <c r="H8" i="1" s="1"/>
  <c r="I7" i="1"/>
  <c r="J7" i="1" s="1"/>
  <c r="K7" i="1" s="1"/>
  <c r="F7" i="1"/>
  <c r="G7" i="1" s="1"/>
  <c r="H7" i="1" s="1"/>
  <c r="I6" i="1"/>
  <c r="J6" i="1" s="1"/>
  <c r="K6" i="1" s="1"/>
  <c r="F6" i="1"/>
  <c r="G6" i="1" s="1"/>
  <c r="H6" i="1" s="1"/>
  <c r="I5" i="1"/>
  <c r="J5" i="1" s="1"/>
  <c r="K5" i="1" s="1"/>
  <c r="F5" i="1"/>
  <c r="G5" i="1" s="1"/>
  <c r="H5" i="1" s="1"/>
  <c r="I4" i="1"/>
  <c r="J4" i="1" s="1"/>
  <c r="K4" i="1" s="1"/>
  <c r="F4" i="1"/>
  <c r="G4" i="1" s="1"/>
  <c r="H4" i="1" s="1"/>
  <c r="I3" i="1"/>
  <c r="J3" i="1" s="1"/>
  <c r="K3" i="1" s="1"/>
  <c r="F3" i="1"/>
  <c r="G3" i="1" s="1"/>
  <c r="H3" i="1" s="1"/>
  <c r="I2" i="1"/>
  <c r="J2" i="1" s="1"/>
  <c r="K2" i="1" s="1"/>
  <c r="F2" i="1"/>
  <c r="G2" i="1" s="1"/>
  <c r="H2" i="1" s="1"/>
  <c r="F18" i="1" l="1"/>
  <c r="G18" i="1" s="1"/>
  <c r="H18" i="1" s="1"/>
</calcChain>
</file>

<file path=xl/sharedStrings.xml><?xml version="1.0" encoding="utf-8"?>
<sst xmlns="http://schemas.openxmlformats.org/spreadsheetml/2006/main" count="568" uniqueCount="166">
  <si>
    <t>Hay Day Item Price and XP Analysis</t>
  </si>
  <si>
    <t>Crops</t>
  </si>
  <si>
    <t>Price (1 unit)</t>
  </si>
  <si>
    <t>Time (Min)</t>
  </si>
  <si>
    <t>XP</t>
  </si>
  <si>
    <t>$/Min</t>
  </si>
  <si>
    <t>$/Hour</t>
  </si>
  <si>
    <t>$/Day</t>
  </si>
  <si>
    <t>XP/Min</t>
  </si>
  <si>
    <t>XP/Hour</t>
  </si>
  <si>
    <t>XP/Day</t>
  </si>
  <si>
    <t>Wheat</t>
  </si>
  <si>
    <t>Corn</t>
  </si>
  <si>
    <t>Carrot</t>
  </si>
  <si>
    <t>Soybean</t>
  </si>
  <si>
    <t>Sugarcane</t>
  </si>
  <si>
    <t>Indigo</t>
  </si>
  <si>
    <t>Pumpkin</t>
  </si>
  <si>
    <t>Chili Pepper</t>
  </si>
  <si>
    <t>Tomato</t>
  </si>
  <si>
    <t>Strawberries</t>
  </si>
  <si>
    <t>Potatoes</t>
  </si>
  <si>
    <t>Cotton</t>
  </si>
  <si>
    <t>Trees &amp; Bushes</t>
  </si>
  <si>
    <t>Apple</t>
  </si>
  <si>
    <t>Blackberries</t>
  </si>
  <si>
    <t>Cherries</t>
  </si>
  <si>
    <t>Raspberries</t>
  </si>
  <si>
    <t>Cacaos</t>
  </si>
  <si>
    <t>Animal Products</t>
  </si>
  <si>
    <t>Bacon</t>
  </si>
  <si>
    <t>Milk</t>
  </si>
  <si>
    <t>Egg</t>
  </si>
  <si>
    <t>Wool</t>
  </si>
  <si>
    <t>Goat Milk</t>
  </si>
  <si>
    <t>Feed Mill</t>
  </si>
  <si>
    <t>Chicken Feed</t>
  </si>
  <si>
    <t>Cow Feed</t>
  </si>
  <si>
    <t>Pig Feed</t>
  </si>
  <si>
    <t>Sheep Feed</t>
  </si>
  <si>
    <t>Goat Feed</t>
  </si>
  <si>
    <t>Bakery</t>
  </si>
  <si>
    <t>Bread</t>
  </si>
  <si>
    <t>Cookies</t>
  </si>
  <si>
    <t>Corn Bread</t>
  </si>
  <si>
    <t>Raspberry Muffin</t>
  </si>
  <si>
    <t>Blackberry Muffin</t>
  </si>
  <si>
    <t>Pizza</t>
  </si>
  <si>
    <t>Spicy Pizza</t>
  </si>
  <si>
    <t>Potato Bread</t>
  </si>
  <si>
    <t>Dairy</t>
  </si>
  <si>
    <t>Cream</t>
  </si>
  <si>
    <t>Butter</t>
  </si>
  <si>
    <t>Cheese</t>
  </si>
  <si>
    <t>Goat Cheese</t>
  </si>
  <si>
    <t>Sugar Mill</t>
  </si>
  <si>
    <t>Brown Sugar</t>
  </si>
  <si>
    <t>White Sugar</t>
  </si>
  <si>
    <t>Syrup</t>
  </si>
  <si>
    <t>Popcorn Pot</t>
  </si>
  <si>
    <t>Popcorn</t>
  </si>
  <si>
    <t>Buttered Popcorn</t>
  </si>
  <si>
    <t>Chili Popcorn</t>
  </si>
  <si>
    <t>BBQ Grill</t>
  </si>
  <si>
    <t>Pancake</t>
  </si>
  <si>
    <t>Bacon &amp; Eggs</t>
  </si>
  <si>
    <t>Hamburger</t>
  </si>
  <si>
    <t>Roasted Tomatoes</t>
  </si>
  <si>
    <t>Baked Potato</t>
  </si>
  <si>
    <t>Fish Burger</t>
  </si>
  <si>
    <t>Pie Oven</t>
  </si>
  <si>
    <t>Carrot Pie</t>
  </si>
  <si>
    <t>Pumpkin Pie</t>
  </si>
  <si>
    <t>Bacon Pie</t>
  </si>
  <si>
    <t>Apple Pie</t>
  </si>
  <si>
    <t>Feta Pie</t>
  </si>
  <si>
    <t>Caserole</t>
  </si>
  <si>
    <t>Loom</t>
  </si>
  <si>
    <t>Sweater</t>
  </si>
  <si>
    <t>Blue Wooly Hat</t>
  </si>
  <si>
    <t>Blue Sweater</t>
  </si>
  <si>
    <t>Cotton Fabric</t>
  </si>
  <si>
    <t>Cake Oven</t>
  </si>
  <si>
    <t>Carrot Cake</t>
  </si>
  <si>
    <t>Cream Cake</t>
  </si>
  <si>
    <t>Red Berry Cake</t>
  </si>
  <si>
    <t>Cheesecake</t>
  </si>
  <si>
    <t>Strawberry Cake</t>
  </si>
  <si>
    <t>Chocolate Cake</t>
  </si>
  <si>
    <t>Juice Press</t>
  </si>
  <si>
    <t>Carrot Juice</t>
  </si>
  <si>
    <t>Apple Juice</t>
  </si>
  <si>
    <t>Cherry Juice</t>
  </si>
  <si>
    <t>Tomato Juice</t>
  </si>
  <si>
    <t>Berry Juice</t>
  </si>
  <si>
    <t>Ice Cream Maker</t>
  </si>
  <si>
    <t>Vanilla Ice Cream</t>
  </si>
  <si>
    <t>Cherry Popsicle</t>
  </si>
  <si>
    <t>Strawberry Ice Cream</t>
  </si>
  <si>
    <t>Chocolate Ice Cream</t>
  </si>
  <si>
    <t>Jam Maker</t>
  </si>
  <si>
    <t>Apple Jam</t>
  </si>
  <si>
    <t>Raspberry Jam</t>
  </si>
  <si>
    <t>Blackberry Jam</t>
  </si>
  <si>
    <t>Cherry Jam</t>
  </si>
  <si>
    <t>Sewing Machine</t>
  </si>
  <si>
    <t>Cotton Shirt</t>
  </si>
  <si>
    <t>Wooly Chaps</t>
  </si>
  <si>
    <t>Violet Chaps</t>
  </si>
  <si>
    <t>Jeweler</t>
  </si>
  <si>
    <t>Bracelet</t>
  </si>
  <si>
    <t>Necklace</t>
  </si>
  <si>
    <t>Diamond Ring</t>
  </si>
  <si>
    <t>Coffee Kiosk</t>
  </si>
  <si>
    <t>Espresso</t>
  </si>
  <si>
    <t>Café Latte</t>
  </si>
  <si>
    <t>Café Mocha</t>
  </si>
  <si>
    <t>Raspberry Mocha</t>
  </si>
  <si>
    <t>Hot Chocolate</t>
  </si>
  <si>
    <t>Smelter</t>
  </si>
  <si>
    <t>Silver Bar</t>
  </si>
  <si>
    <t>Gold Bar</t>
  </si>
  <si>
    <t>Platinum Bar</t>
  </si>
  <si>
    <t>Refine Coal</t>
  </si>
  <si>
    <t>Iron Bar</t>
  </si>
  <si>
    <t>Mine</t>
  </si>
  <si>
    <t>Iron Ore</t>
  </si>
  <si>
    <t>-</t>
  </si>
  <si>
    <t>Silver</t>
  </si>
  <si>
    <t>Gold</t>
  </si>
  <si>
    <t>Platinum</t>
  </si>
  <si>
    <t>Coal</t>
  </si>
  <si>
    <t>Rarities</t>
  </si>
  <si>
    <t>Nail</t>
  </si>
  <si>
    <t>Screw</t>
  </si>
  <si>
    <t>Bolt</t>
  </si>
  <si>
    <t>Wood Panel</t>
  </si>
  <si>
    <t>Plank</t>
  </si>
  <si>
    <t>Duct Tape</t>
  </si>
  <si>
    <t>Saw</t>
  </si>
  <si>
    <t>TNT Barrel</t>
  </si>
  <si>
    <t>Dynamite</t>
  </si>
  <si>
    <t>Marker Stake</t>
  </si>
  <si>
    <t>Mallet</t>
  </si>
  <si>
    <t>Tar Bucket</t>
  </si>
  <si>
    <t>Map Piece</t>
  </si>
  <si>
    <t>Paint Bucket</t>
  </si>
  <si>
    <t>Brick</t>
  </si>
  <si>
    <t>Blue Woolly Hat</t>
  </si>
  <si>
    <t>Item</t>
  </si>
  <si>
    <t>Ingredient Store Price</t>
  </si>
  <si>
    <t>Max Store Price</t>
  </si>
  <si>
    <t>Profit</t>
  </si>
  <si>
    <t>Cornbread</t>
  </si>
  <si>
    <t>Cookie</t>
  </si>
  <si>
    <t>Demand Ranking</t>
  </si>
  <si>
    <t>Tier 1</t>
  </si>
  <si>
    <t>Very Extreme Demand</t>
  </si>
  <si>
    <t>Land Deed</t>
  </si>
  <si>
    <t>Tier 2</t>
  </si>
  <si>
    <t>Extreme Demand</t>
  </si>
  <si>
    <t>Tier 3</t>
  </si>
  <si>
    <t>High Demand</t>
  </si>
  <si>
    <t>Shovel</t>
  </si>
  <si>
    <t>TNT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</si>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</sst>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0"/>
      <color rgb="FF000000"/>
      <name val="Arial"/>
    </font>
    <font>
      <b/>
      <sz val="16"/>
      <color rgb="FFFFFFFF"/>
      <name val="Calibri"/>
      <family val="2"/>
    </font>
    <font>
      <sz val="16"/>
      <color rgb="FFFFFFFF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b/>
      <sz val="16"/>
      <color rgb="FF000000"/>
      <name val="Calibri"/>
      <family val="2"/>
    </font>
    <font>
      <sz val="26"/>
      <color rgb="FF000000"/>
      <name val="Calibri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5" fillId="0" borderId="0" xfId="0" applyFont="1" applyAlignment="1"/>
    <xf numFmtId="1" fontId="3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/>
    <xf numFmtId="0" fontId="7" fillId="5" borderId="0" xfId="0" applyFont="1" applyFill="1" applyAlignment="1">
      <alignment horizontal="center"/>
    </xf>
    <xf numFmtId="0" fontId="7" fillId="0" borderId="0" xfId="0" applyFont="1" applyAlignment="1"/>
    <xf numFmtId="165" fontId="3" fillId="0" borderId="0" xfId="0" applyNumberFormat="1" applyFont="1" applyAlignment="1"/>
    <xf numFmtId="0" fontId="9" fillId="5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4" borderId="0" xfId="0" applyFont="1" applyFill="1" applyAlignment="1">
      <alignment horizont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22" workbookViewId="0">
      <selection activeCell="C5" sqref="C5"/>
    </sheetView>
  </sheetViews>
  <sheetFormatPr defaultColWidth="14.42578125" defaultRowHeight="12.75" customHeight="1" x14ac:dyDescent="0.2"/>
  <cols>
    <col min="1" max="1" width="15.28515625" bestFit="1" customWidth="1"/>
    <col min="2" max="2" width="28" bestFit="1" customWidth="1"/>
    <col min="3" max="3" width="21.5703125" bestFit="1" customWidth="1"/>
    <col min="4" max="4" width="19.28515625" bestFit="1" customWidth="1"/>
    <col min="5" max="5" width="9" bestFit="1" customWidth="1"/>
    <col min="6" max="6" width="13.42578125" bestFit="1" customWidth="1"/>
    <col min="7" max="7" width="14.5703125" bestFit="1" customWidth="1"/>
    <col min="8" max="8" width="13.28515625" bestFit="1" customWidth="1"/>
    <col min="9" max="9" width="15" bestFit="1" customWidth="1"/>
    <col min="10" max="10" width="16.140625" bestFit="1" customWidth="1"/>
    <col min="11" max="11" width="14.85546875" bestFit="1" customWidth="1"/>
  </cols>
  <sheetData>
    <row r="1" spans="1:11" ht="18.75" customHeight="1" x14ac:dyDescent="0.35">
      <c r="A1" s="47" t="s">
        <v>165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</row>
    <row r="2" spans="1:11" ht="18.75" customHeight="1" x14ac:dyDescent="0.35">
      <c r="A2" s="47" t="s">
        <v>1</v>
      </c>
      <c r="B2" s="5" t="s">
        <v>11</v>
      </c>
      <c r="C2" s="6">
        <v>3</v>
      </c>
      <c r="D2" s="6">
        <v>2</v>
      </c>
      <c r="E2" s="6">
        <v>1</v>
      </c>
      <c r="F2" s="7">
        <f>C2/D2</f>
        <v>1.5</v>
      </c>
      <c r="G2" s="8">
        <f>F2*60</f>
        <v>90</v>
      </c>
      <c r="H2" s="8">
        <f>G2*24</f>
        <v>2160</v>
      </c>
      <c r="I2" s="7">
        <f>E2/D2</f>
        <v>0.5</v>
      </c>
      <c r="J2" s="9">
        <f>I2*60</f>
        <v>30</v>
      </c>
      <c r="K2" s="8">
        <f>J2*24</f>
        <v>720</v>
      </c>
    </row>
    <row r="3" spans="1:11" ht="18.75" customHeight="1" x14ac:dyDescent="0.35">
      <c r="A3" s="47" t="s">
        <v>1</v>
      </c>
      <c r="B3" s="5" t="s">
        <v>12</v>
      </c>
      <c r="C3" s="6">
        <v>7</v>
      </c>
      <c r="D3" s="6">
        <v>5</v>
      </c>
      <c r="E3" s="6">
        <v>1</v>
      </c>
      <c r="F3" s="7">
        <f>C3/D3</f>
        <v>1.4</v>
      </c>
      <c r="G3" s="8">
        <f>F3*60</f>
        <v>84</v>
      </c>
      <c r="H3" s="8">
        <f>G3*24</f>
        <v>2016</v>
      </c>
      <c r="I3" s="7">
        <f>E3/D3</f>
        <v>0.2</v>
      </c>
      <c r="J3" s="9">
        <f>I3*60</f>
        <v>12</v>
      </c>
      <c r="K3" s="8">
        <f>J3*24</f>
        <v>288</v>
      </c>
    </row>
    <row r="4" spans="1:11" ht="18.75" customHeight="1" x14ac:dyDescent="0.35">
      <c r="A4" s="47" t="s">
        <v>1</v>
      </c>
      <c r="B4" s="5" t="s">
        <v>13</v>
      </c>
      <c r="C4" s="6">
        <v>7</v>
      </c>
      <c r="D4" s="6">
        <v>10</v>
      </c>
      <c r="E4" s="6">
        <v>2</v>
      </c>
      <c r="F4" s="7">
        <f>C4/D4</f>
        <v>0.7</v>
      </c>
      <c r="G4" s="8">
        <f>F4*60</f>
        <v>42</v>
      </c>
      <c r="H4" s="8">
        <f>G4*24</f>
        <v>1008</v>
      </c>
      <c r="I4" s="7">
        <f>E4/D4</f>
        <v>0.2</v>
      </c>
      <c r="J4" s="9">
        <f>I4*60</f>
        <v>12</v>
      </c>
      <c r="K4" s="8">
        <f>J4*24</f>
        <v>288</v>
      </c>
    </row>
    <row r="5" spans="1:11" ht="18.75" customHeight="1" x14ac:dyDescent="0.35">
      <c r="A5" s="47" t="s">
        <v>1</v>
      </c>
      <c r="B5" s="5" t="s">
        <v>14</v>
      </c>
      <c r="C5" s="6">
        <v>10</v>
      </c>
      <c r="D5" s="6">
        <v>20</v>
      </c>
      <c r="E5" s="6">
        <v>2</v>
      </c>
      <c r="F5" s="7">
        <f>C5/D5</f>
        <v>0.5</v>
      </c>
      <c r="G5" s="8">
        <f>F5*60</f>
        <v>30</v>
      </c>
      <c r="H5" s="8">
        <f>G5*24</f>
        <v>720</v>
      </c>
      <c r="I5" s="7">
        <f>E5/D5</f>
        <v>0.1</v>
      </c>
      <c r="J5" s="9">
        <f>I5*60</f>
        <v>6</v>
      </c>
      <c r="K5" s="8">
        <f>J5*24</f>
        <v>144</v>
      </c>
    </row>
    <row r="6" spans="1:11" ht="18.75" customHeight="1" x14ac:dyDescent="0.35">
      <c r="A6" s="47" t="s">
        <v>1</v>
      </c>
      <c r="B6" s="5" t="s">
        <v>15</v>
      </c>
      <c r="C6" s="6">
        <v>14</v>
      </c>
      <c r="D6" s="6">
        <v>30</v>
      </c>
      <c r="E6" s="6">
        <v>3</v>
      </c>
      <c r="F6" s="7">
        <f>C6/D6</f>
        <v>0.46666666666666667</v>
      </c>
      <c r="G6" s="8">
        <f>F6*60</f>
        <v>28</v>
      </c>
      <c r="H6" s="8">
        <f>G6*24</f>
        <v>672</v>
      </c>
      <c r="I6" s="7">
        <f>E6/D6</f>
        <v>0.1</v>
      </c>
      <c r="J6" s="9">
        <f>I6*60</f>
        <v>6</v>
      </c>
      <c r="K6" s="8">
        <f>J6*24</f>
        <v>144</v>
      </c>
    </row>
    <row r="7" spans="1:11" ht="18.75" customHeight="1" x14ac:dyDescent="0.35">
      <c r="A7" s="47" t="s">
        <v>1</v>
      </c>
      <c r="B7" s="5" t="s">
        <v>16</v>
      </c>
      <c r="C7" s="6">
        <v>35</v>
      </c>
      <c r="D7" s="6">
        <v>120</v>
      </c>
      <c r="E7" s="6">
        <v>5</v>
      </c>
      <c r="F7" s="7">
        <f>C7/D7</f>
        <v>0.29166666666666669</v>
      </c>
      <c r="G7" s="8">
        <f>F7*60</f>
        <v>17.5</v>
      </c>
      <c r="H7" s="8">
        <f>G7*24</f>
        <v>420</v>
      </c>
      <c r="I7" s="7">
        <f>E7/D7</f>
        <v>4.1666666666666664E-2</v>
      </c>
      <c r="J7" s="9">
        <f>I7*60</f>
        <v>2.5</v>
      </c>
      <c r="K7" s="8">
        <f>J7*24</f>
        <v>60</v>
      </c>
    </row>
    <row r="8" spans="1:11" ht="18.75" customHeight="1" x14ac:dyDescent="0.35">
      <c r="A8" s="47" t="s">
        <v>1</v>
      </c>
      <c r="B8" s="5" t="s">
        <v>17</v>
      </c>
      <c r="C8" s="6">
        <v>32</v>
      </c>
      <c r="D8" s="6">
        <v>180</v>
      </c>
      <c r="E8" s="6">
        <v>6</v>
      </c>
      <c r="F8" s="7">
        <f>C8/D8</f>
        <v>0.17777777777777778</v>
      </c>
      <c r="G8" s="8">
        <f>F8*60</f>
        <v>10.666666666666668</v>
      </c>
      <c r="H8" s="8">
        <f>G8*24</f>
        <v>256</v>
      </c>
      <c r="I8" s="7">
        <f>E8/D8</f>
        <v>3.3333333333333333E-2</v>
      </c>
      <c r="J8" s="9">
        <f>I8*60</f>
        <v>2</v>
      </c>
      <c r="K8" s="8">
        <f>J8*24</f>
        <v>48</v>
      </c>
    </row>
    <row r="9" spans="1:11" ht="18.75" customHeight="1" x14ac:dyDescent="0.35">
      <c r="A9" s="47" t="s">
        <v>1</v>
      </c>
      <c r="B9" s="10" t="s">
        <v>22</v>
      </c>
      <c r="C9" s="11">
        <v>28</v>
      </c>
      <c r="D9" s="11">
        <v>150</v>
      </c>
      <c r="E9" s="11">
        <v>6</v>
      </c>
      <c r="F9" s="7">
        <f>C9/D9</f>
        <v>0.18666666666666668</v>
      </c>
      <c r="G9" s="8">
        <f>F9*60</f>
        <v>11.200000000000001</v>
      </c>
      <c r="H9" s="8">
        <f>G9*24</f>
        <v>268.8</v>
      </c>
      <c r="I9" s="7">
        <f>E9/D9</f>
        <v>0.04</v>
      </c>
      <c r="J9" s="9">
        <f>I9*60</f>
        <v>2.4</v>
      </c>
      <c r="K9" s="8">
        <f>J9*24</f>
        <v>57.599999999999994</v>
      </c>
    </row>
    <row r="10" spans="1:11" ht="18.75" customHeight="1" x14ac:dyDescent="0.35">
      <c r="A10" s="47" t="s">
        <v>1</v>
      </c>
      <c r="B10" s="5" t="s">
        <v>18</v>
      </c>
      <c r="C10" s="6">
        <v>36</v>
      </c>
      <c r="D10" s="6">
        <v>240</v>
      </c>
      <c r="E10" s="6">
        <v>7</v>
      </c>
      <c r="F10" s="7">
        <f>C10/D10</f>
        <v>0.15</v>
      </c>
      <c r="G10" s="8">
        <f>F10*60</f>
        <v>9</v>
      </c>
      <c r="H10" s="8">
        <f>G10*24</f>
        <v>216</v>
      </c>
      <c r="I10" s="7">
        <f>E10/D10</f>
        <v>2.9166666666666667E-2</v>
      </c>
      <c r="J10" s="9">
        <f>I10*60</f>
        <v>1.75</v>
      </c>
      <c r="K10" s="8">
        <f>J10*24</f>
        <v>42</v>
      </c>
    </row>
    <row r="11" spans="1:11" ht="18.75" customHeight="1" x14ac:dyDescent="0.35">
      <c r="A11" s="47" t="s">
        <v>1</v>
      </c>
      <c r="B11" s="5" t="s">
        <v>21</v>
      </c>
      <c r="C11" s="6">
        <v>36</v>
      </c>
      <c r="D11" s="6">
        <v>220</v>
      </c>
      <c r="E11" s="6">
        <v>7</v>
      </c>
      <c r="F11" s="7">
        <f>C11/D11</f>
        <v>0.16363636363636364</v>
      </c>
      <c r="G11" s="8">
        <f>F11*60</f>
        <v>9.8181818181818183</v>
      </c>
      <c r="H11" s="8">
        <f>G11*24</f>
        <v>235.63636363636363</v>
      </c>
      <c r="I11" s="7">
        <f>E11/D11</f>
        <v>3.1818181818181815E-2</v>
      </c>
      <c r="J11" s="9">
        <f>I11*60</f>
        <v>1.9090909090909089</v>
      </c>
      <c r="K11" s="8">
        <f>J11*24</f>
        <v>45.818181818181813</v>
      </c>
    </row>
    <row r="12" spans="1:11" ht="18.75" customHeight="1" x14ac:dyDescent="0.35">
      <c r="A12" s="47" t="s">
        <v>1</v>
      </c>
      <c r="B12" s="5" t="s">
        <v>19</v>
      </c>
      <c r="C12" s="6">
        <v>43</v>
      </c>
      <c r="D12" s="6">
        <v>360</v>
      </c>
      <c r="E12" s="6">
        <v>8</v>
      </c>
      <c r="F12" s="7">
        <f>C12/D12</f>
        <v>0.11944444444444445</v>
      </c>
      <c r="G12" s="8">
        <f>F12*60</f>
        <v>7.166666666666667</v>
      </c>
      <c r="H12" s="8">
        <f>G12*24</f>
        <v>172</v>
      </c>
      <c r="I12" s="7">
        <f>E12/D12</f>
        <v>2.2222222222222223E-2</v>
      </c>
      <c r="J12" s="9">
        <f>I12*60</f>
        <v>1.3333333333333335</v>
      </c>
      <c r="K12" s="8">
        <f>J12*24</f>
        <v>32</v>
      </c>
    </row>
    <row r="13" spans="1:11" ht="18.75" customHeight="1" x14ac:dyDescent="0.35">
      <c r="A13" s="47" t="s">
        <v>1</v>
      </c>
      <c r="B13" s="28" t="s">
        <v>20</v>
      </c>
      <c r="C13" s="18">
        <v>50</v>
      </c>
      <c r="D13" s="18">
        <v>480</v>
      </c>
      <c r="E13" s="18">
        <v>10</v>
      </c>
      <c r="F13" s="7">
        <f>C13/D13</f>
        <v>0.10416666666666667</v>
      </c>
      <c r="G13" s="8">
        <f>F13*60</f>
        <v>6.25</v>
      </c>
      <c r="H13" s="8">
        <f>G13*24</f>
        <v>150</v>
      </c>
      <c r="I13" s="7">
        <f>E13/D13</f>
        <v>2.0833333333333332E-2</v>
      </c>
      <c r="J13" s="9">
        <f>I13*60</f>
        <v>1.25</v>
      </c>
      <c r="K13" s="8">
        <f>J13*24</f>
        <v>30</v>
      </c>
    </row>
    <row r="14" spans="1:11" ht="18.75" customHeight="1" x14ac:dyDescent="0.35">
      <c r="A14" t="s">
        <v>23</v>
      </c>
      <c r="B14" s="5" t="s">
        <v>24</v>
      </c>
      <c r="C14" s="6">
        <v>39</v>
      </c>
      <c r="D14" s="6">
        <v>960</v>
      </c>
      <c r="E14" s="6">
        <v>7</v>
      </c>
      <c r="F14" s="7">
        <f>C14/D14</f>
        <v>4.0625000000000001E-2</v>
      </c>
      <c r="G14" s="8">
        <f>F14*60</f>
        <v>2.4375</v>
      </c>
      <c r="H14" s="8">
        <f>G14*24</f>
        <v>58.5</v>
      </c>
      <c r="I14" s="7">
        <f>E14/D14</f>
        <v>7.2916666666666668E-3</v>
      </c>
      <c r="J14" s="9">
        <f>I14*60</f>
        <v>0.4375</v>
      </c>
      <c r="K14" s="8">
        <f>J14*24</f>
        <v>10.5</v>
      </c>
    </row>
    <row r="15" spans="1:11" ht="18.75" customHeight="1" x14ac:dyDescent="0.35">
      <c r="A15" t="s">
        <v>23</v>
      </c>
      <c r="B15" s="5" t="s">
        <v>25</v>
      </c>
      <c r="C15" s="6">
        <v>82</v>
      </c>
      <c r="D15" s="6">
        <v>1920</v>
      </c>
      <c r="E15" s="6">
        <v>16</v>
      </c>
      <c r="F15" s="7">
        <f>C15/D15</f>
        <v>4.2708333333333334E-2</v>
      </c>
      <c r="G15" s="8">
        <f>F15*60</f>
        <v>2.5625</v>
      </c>
      <c r="H15" s="8">
        <f>G15*24</f>
        <v>61.5</v>
      </c>
      <c r="I15" s="7">
        <f>E15/D15</f>
        <v>8.3333333333333332E-3</v>
      </c>
      <c r="J15" s="9">
        <f>I15*60</f>
        <v>0.5</v>
      </c>
      <c r="K15" s="8">
        <f>J15*24</f>
        <v>12</v>
      </c>
    </row>
    <row r="16" spans="1:11" ht="18.75" customHeight="1" x14ac:dyDescent="0.35">
      <c r="A16" t="s">
        <v>23</v>
      </c>
      <c r="B16" s="5" t="s">
        <v>26</v>
      </c>
      <c r="C16" s="6">
        <v>68</v>
      </c>
      <c r="D16" s="6">
        <v>1680</v>
      </c>
      <c r="E16" s="6">
        <v>13</v>
      </c>
      <c r="F16" s="7">
        <f>C16/D16</f>
        <v>4.0476190476190478E-2</v>
      </c>
      <c r="G16" s="8">
        <f>F16*60</f>
        <v>2.4285714285714288</v>
      </c>
      <c r="H16" s="8">
        <f>G16*24</f>
        <v>58.285714285714292</v>
      </c>
      <c r="I16" s="7">
        <f>E16/D16</f>
        <v>7.7380952380952384E-3</v>
      </c>
      <c r="J16" s="9">
        <f>I16*60</f>
        <v>0.4642857142857143</v>
      </c>
      <c r="K16" s="8">
        <f>J16*24</f>
        <v>11.142857142857142</v>
      </c>
    </row>
    <row r="17" spans="1:11" ht="18.75" customHeight="1" x14ac:dyDescent="0.35">
      <c r="A17" t="s">
        <v>23</v>
      </c>
      <c r="B17" s="28" t="s">
        <v>27</v>
      </c>
      <c r="C17" s="18">
        <v>46</v>
      </c>
      <c r="D17" s="18">
        <v>1080</v>
      </c>
      <c r="E17" s="18">
        <v>9</v>
      </c>
      <c r="F17" s="20">
        <f>C17/D17</f>
        <v>4.2592592592592592E-2</v>
      </c>
      <c r="G17" s="8">
        <f>F17*60</f>
        <v>2.5555555555555554</v>
      </c>
      <c r="H17" s="8">
        <f>G17*24</f>
        <v>61.333333333333329</v>
      </c>
      <c r="I17" s="20">
        <f>E17/D17</f>
        <v>8.3333333333333332E-3</v>
      </c>
      <c r="J17" s="9">
        <f>I17*60</f>
        <v>0.5</v>
      </c>
      <c r="K17" s="8">
        <f>J17*24</f>
        <v>12</v>
      </c>
    </row>
    <row r="18" spans="1:11" ht="18.75" customHeight="1" x14ac:dyDescent="0.35">
      <c r="A18" t="s">
        <v>23</v>
      </c>
      <c r="B18" s="10" t="s">
        <v>28</v>
      </c>
      <c r="C18" s="11">
        <v>86</v>
      </c>
      <c r="D18" s="11">
        <f>35*60</f>
        <v>2100</v>
      </c>
      <c r="E18" s="11">
        <v>16</v>
      </c>
      <c r="F18" s="7">
        <f>C18/D18</f>
        <v>4.0952380952380955E-2</v>
      </c>
      <c r="G18" s="8">
        <f>F18*60</f>
        <v>2.4571428571428573</v>
      </c>
      <c r="H18" s="8">
        <f>G18*24</f>
        <v>58.971428571428575</v>
      </c>
      <c r="I18" s="7">
        <f>E18/D18</f>
        <v>7.619047619047619E-3</v>
      </c>
      <c r="J18" s="9">
        <f>I18*60</f>
        <v>0.45714285714285713</v>
      </c>
      <c r="K18" s="8">
        <f>J18*24</f>
        <v>10.971428571428572</v>
      </c>
    </row>
    <row r="19" spans="1:11" ht="18.75" customHeight="1" x14ac:dyDescent="0.35">
      <c r="A19" t="s">
        <v>29</v>
      </c>
      <c r="B19" s="5" t="s">
        <v>30</v>
      </c>
      <c r="C19" s="6">
        <v>50</v>
      </c>
      <c r="D19" s="6">
        <v>240</v>
      </c>
      <c r="E19" s="6">
        <v>5</v>
      </c>
      <c r="F19" s="7">
        <f>C19/D19</f>
        <v>0.20833333333333334</v>
      </c>
      <c r="G19" s="8">
        <f>F19*60</f>
        <v>12.5</v>
      </c>
      <c r="H19" s="8">
        <f>G19*24</f>
        <v>300</v>
      </c>
      <c r="I19" s="7">
        <f>E19/D19</f>
        <v>2.0833333333333332E-2</v>
      </c>
      <c r="J19" s="9">
        <f>I19*60</f>
        <v>1.25</v>
      </c>
      <c r="K19" s="8">
        <f>J19*24</f>
        <v>30</v>
      </c>
    </row>
    <row r="20" spans="1:11" ht="18.75" customHeight="1" x14ac:dyDescent="0.35">
      <c r="A20" t="s">
        <v>29</v>
      </c>
      <c r="B20" s="5" t="s">
        <v>31</v>
      </c>
      <c r="C20" s="6">
        <v>32</v>
      </c>
      <c r="D20" s="6">
        <v>60</v>
      </c>
      <c r="E20" s="6">
        <v>3</v>
      </c>
      <c r="F20" s="7">
        <f>C20/D20</f>
        <v>0.53333333333333333</v>
      </c>
      <c r="G20" s="8">
        <f>F20*60</f>
        <v>32</v>
      </c>
      <c r="H20" s="8">
        <f>G20*24</f>
        <v>768</v>
      </c>
      <c r="I20" s="7">
        <f>E20/D20</f>
        <v>0.05</v>
      </c>
      <c r="J20" s="9">
        <f>I20*60</f>
        <v>3</v>
      </c>
      <c r="K20" s="8">
        <f>J20*24</f>
        <v>72</v>
      </c>
    </row>
    <row r="21" spans="1:11" ht="18.75" customHeight="1" x14ac:dyDescent="0.35">
      <c r="A21" t="s">
        <v>29</v>
      </c>
      <c r="B21" s="5" t="s">
        <v>32</v>
      </c>
      <c r="C21" s="6">
        <v>18</v>
      </c>
      <c r="D21" s="6">
        <v>20</v>
      </c>
      <c r="E21" s="6">
        <v>2</v>
      </c>
      <c r="F21" s="7">
        <f>C21/D21</f>
        <v>0.9</v>
      </c>
      <c r="G21" s="8">
        <f>F21*60</f>
        <v>54</v>
      </c>
      <c r="H21" s="8">
        <f>G21*24</f>
        <v>1296</v>
      </c>
      <c r="I21" s="7">
        <f>E21/D21</f>
        <v>0.1</v>
      </c>
      <c r="J21" s="9">
        <f>I21*60</f>
        <v>6</v>
      </c>
      <c r="K21" s="8">
        <f>J21*24</f>
        <v>144</v>
      </c>
    </row>
    <row r="22" spans="1:11" ht="18.75" customHeight="1" x14ac:dyDescent="0.35">
      <c r="A22" t="s">
        <v>29</v>
      </c>
      <c r="B22" s="28" t="s">
        <v>33</v>
      </c>
      <c r="C22" s="18">
        <v>54</v>
      </c>
      <c r="D22" s="18">
        <v>360</v>
      </c>
      <c r="E22" s="18">
        <v>5</v>
      </c>
      <c r="F22" s="7">
        <f>C22/D22</f>
        <v>0.15</v>
      </c>
      <c r="G22" s="8">
        <f>F22*60</f>
        <v>9</v>
      </c>
      <c r="H22" s="8">
        <f>G22*24</f>
        <v>216</v>
      </c>
      <c r="I22" s="7">
        <f>E22/D22</f>
        <v>1.3888888888888888E-2</v>
      </c>
      <c r="J22" s="9">
        <f>I22*60</f>
        <v>0.83333333333333326</v>
      </c>
      <c r="K22" s="8">
        <f>J22*24</f>
        <v>20</v>
      </c>
    </row>
    <row r="23" spans="1:11" ht="18.75" customHeight="1" x14ac:dyDescent="0.35">
      <c r="A23" t="s">
        <v>29</v>
      </c>
      <c r="B23" s="5" t="s">
        <v>34</v>
      </c>
      <c r="C23" s="6">
        <v>64</v>
      </c>
      <c r="D23" s="6">
        <v>480</v>
      </c>
      <c r="E23" s="6">
        <v>6</v>
      </c>
      <c r="F23" s="7">
        <f>C23/D23</f>
        <v>0.13333333333333333</v>
      </c>
      <c r="G23" s="8">
        <f>F23*60</f>
        <v>8</v>
      </c>
      <c r="H23" s="8">
        <f>G23*24</f>
        <v>192</v>
      </c>
      <c r="I23" s="7">
        <f>E23/D23</f>
        <v>1.2500000000000001E-2</v>
      </c>
      <c r="J23" s="9">
        <f>I23*60</f>
        <v>0.75</v>
      </c>
      <c r="K23" s="8">
        <f>J23*24</f>
        <v>18</v>
      </c>
    </row>
    <row r="24" spans="1:11" ht="18.75" customHeight="1" x14ac:dyDescent="0.35">
      <c r="A24" t="s">
        <v>35</v>
      </c>
      <c r="B24" s="5" t="s">
        <v>36</v>
      </c>
      <c r="C24" s="6">
        <v>7</v>
      </c>
      <c r="D24" s="6">
        <v>5</v>
      </c>
      <c r="E24" s="6">
        <v>1</v>
      </c>
      <c r="F24" s="7">
        <f>C24/D24</f>
        <v>1.4</v>
      </c>
      <c r="G24" s="8">
        <f>F24*60</f>
        <v>84</v>
      </c>
      <c r="H24" s="8">
        <f>G24*24</f>
        <v>2016</v>
      </c>
      <c r="I24" s="7">
        <f>E24/D24</f>
        <v>0.2</v>
      </c>
      <c r="J24" s="9">
        <f>I24*60</f>
        <v>12</v>
      </c>
      <c r="K24" s="8">
        <f>J24*24</f>
        <v>288</v>
      </c>
    </row>
    <row r="25" spans="1:11" ht="18.75" customHeight="1" x14ac:dyDescent="0.35">
      <c r="A25" t="s">
        <v>35</v>
      </c>
      <c r="B25" s="5" t="s">
        <v>37</v>
      </c>
      <c r="C25" s="6">
        <v>14</v>
      </c>
      <c r="D25" s="6">
        <v>10</v>
      </c>
      <c r="E25" s="6">
        <v>2</v>
      </c>
      <c r="F25" s="7">
        <f>C25/D25</f>
        <v>1.4</v>
      </c>
      <c r="G25" s="8">
        <f>F25*60</f>
        <v>84</v>
      </c>
      <c r="H25" s="8">
        <f>G25*24</f>
        <v>2016</v>
      </c>
      <c r="I25" s="7">
        <f>E25/D25</f>
        <v>0.2</v>
      </c>
      <c r="J25" s="9">
        <f>I25*60</f>
        <v>12</v>
      </c>
      <c r="K25" s="8">
        <f>J25*24</f>
        <v>288</v>
      </c>
    </row>
    <row r="26" spans="1:11" ht="18.75" customHeight="1" x14ac:dyDescent="0.35">
      <c r="A26" t="s">
        <v>35</v>
      </c>
      <c r="B26" s="5" t="s">
        <v>38</v>
      </c>
      <c r="C26" s="6">
        <v>14</v>
      </c>
      <c r="D26" s="6">
        <v>20</v>
      </c>
      <c r="E26" s="6">
        <v>2</v>
      </c>
      <c r="F26" s="7">
        <f>C26/D26</f>
        <v>0.7</v>
      </c>
      <c r="G26" s="8">
        <f>F26*60</f>
        <v>42</v>
      </c>
      <c r="H26" s="8">
        <f>G26*24</f>
        <v>1008</v>
      </c>
      <c r="I26" s="7">
        <f>E26/D26</f>
        <v>0.1</v>
      </c>
      <c r="J26" s="9">
        <f>I26*60</f>
        <v>6</v>
      </c>
      <c r="K26" s="8">
        <f>J26*24</f>
        <v>144</v>
      </c>
    </row>
    <row r="27" spans="1:11" ht="18.75" customHeight="1" x14ac:dyDescent="0.35">
      <c r="A27" t="s">
        <v>35</v>
      </c>
      <c r="B27" s="5" t="s">
        <v>39</v>
      </c>
      <c r="C27" s="6">
        <v>14</v>
      </c>
      <c r="D27" s="6">
        <v>30</v>
      </c>
      <c r="E27" s="6">
        <v>3</v>
      </c>
      <c r="F27" s="7">
        <f>C27/D27</f>
        <v>0.46666666666666667</v>
      </c>
      <c r="G27" s="8">
        <f>F27*60</f>
        <v>28</v>
      </c>
      <c r="H27" s="8">
        <f>G27*24</f>
        <v>672</v>
      </c>
      <c r="I27" s="7">
        <f>E27/D27</f>
        <v>0.1</v>
      </c>
      <c r="J27" s="9">
        <f>I27*60</f>
        <v>6</v>
      </c>
      <c r="K27" s="8">
        <f>J27*24</f>
        <v>144</v>
      </c>
    </row>
    <row r="28" spans="1:11" ht="18.75" customHeight="1" x14ac:dyDescent="0.35">
      <c r="A28" t="s">
        <v>35</v>
      </c>
      <c r="B28" s="5" t="s">
        <v>40</v>
      </c>
      <c r="C28" s="6">
        <v>14</v>
      </c>
      <c r="D28" s="6">
        <v>40</v>
      </c>
      <c r="E28" s="6">
        <v>3</v>
      </c>
      <c r="F28" s="7">
        <f>C28/D28</f>
        <v>0.35</v>
      </c>
      <c r="G28" s="8">
        <f>F28*60</f>
        <v>21</v>
      </c>
      <c r="H28" s="8">
        <f>G28*24</f>
        <v>504</v>
      </c>
      <c r="I28" s="7">
        <f>E28/D28</f>
        <v>7.4999999999999997E-2</v>
      </c>
      <c r="J28" s="9">
        <f>I28*60</f>
        <v>4.5</v>
      </c>
      <c r="K28" s="8">
        <f>J28*24</f>
        <v>108</v>
      </c>
    </row>
    <row r="29" spans="1:11" ht="18.75" customHeight="1" x14ac:dyDescent="0.35">
      <c r="A29" t="s">
        <v>41</v>
      </c>
      <c r="B29" s="5" t="s">
        <v>42</v>
      </c>
      <c r="C29" s="6">
        <v>21</v>
      </c>
      <c r="D29" s="6">
        <v>5</v>
      </c>
      <c r="E29" s="6">
        <v>3</v>
      </c>
      <c r="F29" s="7">
        <f>C29/D29</f>
        <v>4.2</v>
      </c>
      <c r="G29" s="8">
        <f>F29*60</f>
        <v>252</v>
      </c>
      <c r="H29" s="8">
        <f>G29*24</f>
        <v>6048</v>
      </c>
      <c r="I29" s="7">
        <f>E29/D29</f>
        <v>0.6</v>
      </c>
      <c r="J29" s="9">
        <f>I29*60</f>
        <v>36</v>
      </c>
      <c r="K29" s="8">
        <f>J29*24</f>
        <v>864</v>
      </c>
    </row>
    <row r="30" spans="1:11" ht="18.75" customHeight="1" x14ac:dyDescent="0.35">
      <c r="A30" t="s">
        <v>41</v>
      </c>
      <c r="B30" s="5" t="s">
        <v>43</v>
      </c>
      <c r="C30" s="6">
        <v>104</v>
      </c>
      <c r="D30" s="6">
        <v>60</v>
      </c>
      <c r="E30" s="6">
        <v>13</v>
      </c>
      <c r="F30" s="7">
        <f>C30/D30</f>
        <v>1.7333333333333334</v>
      </c>
      <c r="G30" s="8">
        <f>F30*60</f>
        <v>104</v>
      </c>
      <c r="H30" s="8">
        <f>G30*24</f>
        <v>2496</v>
      </c>
      <c r="I30" s="7">
        <f>E30/D30</f>
        <v>0.21666666666666667</v>
      </c>
      <c r="J30" s="9">
        <f>I30*60</f>
        <v>13</v>
      </c>
      <c r="K30" s="8">
        <f>J30*24</f>
        <v>312</v>
      </c>
    </row>
    <row r="31" spans="1:11" ht="18.75" customHeight="1" x14ac:dyDescent="0.35">
      <c r="A31" t="s">
        <v>41</v>
      </c>
      <c r="B31" s="5" t="s">
        <v>44</v>
      </c>
      <c r="C31" s="6">
        <v>72</v>
      </c>
      <c r="D31" s="6">
        <v>30</v>
      </c>
      <c r="E31" s="6">
        <v>8</v>
      </c>
      <c r="F31" s="7">
        <f>C31/D31</f>
        <v>2.4</v>
      </c>
      <c r="G31" s="8">
        <f>F31*60</f>
        <v>144</v>
      </c>
      <c r="H31" s="8">
        <f>G31*24</f>
        <v>3456</v>
      </c>
      <c r="I31" s="7">
        <f>E31/D31</f>
        <v>0.26666666666666666</v>
      </c>
      <c r="J31" s="9">
        <f>I31*60</f>
        <v>16</v>
      </c>
      <c r="K31" s="8">
        <f>J31*24</f>
        <v>384</v>
      </c>
    </row>
    <row r="32" spans="1:11" ht="18.75" customHeight="1" x14ac:dyDescent="0.35">
      <c r="A32" t="s">
        <v>41</v>
      </c>
      <c r="B32" s="5" t="s">
        <v>45</v>
      </c>
      <c r="C32" s="6">
        <v>140</v>
      </c>
      <c r="D32" s="6">
        <v>45</v>
      </c>
      <c r="E32" s="6">
        <v>17</v>
      </c>
      <c r="F32" s="7">
        <f>C32/D32</f>
        <v>3.1111111111111112</v>
      </c>
      <c r="G32" s="8">
        <f>F32*60</f>
        <v>186.66666666666666</v>
      </c>
      <c r="H32" s="8">
        <f>G32*24</f>
        <v>4480</v>
      </c>
      <c r="I32" s="7">
        <f>E32/D32</f>
        <v>0.37777777777777777</v>
      </c>
      <c r="J32" s="9">
        <f>I32*60</f>
        <v>22.666666666666664</v>
      </c>
      <c r="K32" s="8">
        <f>J32*24</f>
        <v>544</v>
      </c>
    </row>
    <row r="33" spans="1:11" ht="18.75" customHeight="1" x14ac:dyDescent="0.35">
      <c r="A33" t="s">
        <v>41</v>
      </c>
      <c r="B33" s="5" t="s">
        <v>46</v>
      </c>
      <c r="C33" s="6">
        <v>226</v>
      </c>
      <c r="D33" s="6">
        <v>45</v>
      </c>
      <c r="E33" s="6">
        <v>27</v>
      </c>
      <c r="F33" s="7">
        <f>C33/D33</f>
        <v>5.0222222222222221</v>
      </c>
      <c r="G33" s="8">
        <f>F33*60</f>
        <v>301.33333333333331</v>
      </c>
      <c r="H33" s="8">
        <f>G33*24</f>
        <v>7232</v>
      </c>
      <c r="I33" s="7">
        <f>E33/D33</f>
        <v>0.6</v>
      </c>
      <c r="J33" s="9">
        <f>I33*60</f>
        <v>36</v>
      </c>
      <c r="K33" s="8">
        <f>J33*24</f>
        <v>864</v>
      </c>
    </row>
    <row r="34" spans="1:11" ht="18.75" customHeight="1" x14ac:dyDescent="0.35">
      <c r="A34" t="s">
        <v>41</v>
      </c>
      <c r="B34" s="5" t="s">
        <v>47</v>
      </c>
      <c r="C34" s="6">
        <v>190</v>
      </c>
      <c r="D34" s="6">
        <v>15</v>
      </c>
      <c r="E34" s="6">
        <v>23</v>
      </c>
      <c r="F34" s="7">
        <f>C34/D34</f>
        <v>12.666666666666666</v>
      </c>
      <c r="G34" s="8">
        <f>F34*60</f>
        <v>760</v>
      </c>
      <c r="H34" s="8">
        <f>G34*24</f>
        <v>18240</v>
      </c>
      <c r="I34" s="7">
        <f>E34/D34</f>
        <v>1.5333333333333334</v>
      </c>
      <c r="J34" s="9">
        <f>I34*60</f>
        <v>92</v>
      </c>
      <c r="K34" s="8">
        <f>J34*24</f>
        <v>2208</v>
      </c>
    </row>
    <row r="35" spans="1:11" ht="18.75" customHeight="1" x14ac:dyDescent="0.35">
      <c r="A35" t="s">
        <v>41</v>
      </c>
      <c r="B35" s="5" t="s">
        <v>48</v>
      </c>
      <c r="C35" s="6">
        <v>226</v>
      </c>
      <c r="D35" s="6">
        <v>15</v>
      </c>
      <c r="E35" s="6">
        <v>27</v>
      </c>
      <c r="F35" s="7">
        <f>C35/D35</f>
        <v>15.066666666666666</v>
      </c>
      <c r="G35" s="8">
        <f>F35*60</f>
        <v>904</v>
      </c>
      <c r="H35" s="8">
        <f>G35*24</f>
        <v>21696</v>
      </c>
      <c r="I35" s="7">
        <f>E35/D35</f>
        <v>1.8</v>
      </c>
      <c r="J35" s="9">
        <f>I35*60</f>
        <v>108</v>
      </c>
      <c r="K35" s="8">
        <f>J35*24</f>
        <v>2592</v>
      </c>
    </row>
    <row r="36" spans="1:11" ht="18.75" customHeight="1" x14ac:dyDescent="0.35">
      <c r="A36" t="s">
        <v>41</v>
      </c>
      <c r="B36" s="12" t="s">
        <v>49</v>
      </c>
      <c r="C36" s="14">
        <v>284</v>
      </c>
      <c r="D36" s="14">
        <v>45</v>
      </c>
      <c r="E36" s="14">
        <v>34</v>
      </c>
      <c r="F36" s="14"/>
      <c r="G36" s="22"/>
      <c r="H36" s="22"/>
      <c r="I36" s="14"/>
      <c r="J36" s="24"/>
      <c r="K36" s="22"/>
    </row>
    <row r="37" spans="1:11" ht="18.75" customHeight="1" x14ac:dyDescent="0.35">
      <c r="A37" t="s">
        <v>50</v>
      </c>
      <c r="B37" s="5" t="s">
        <v>51</v>
      </c>
      <c r="C37" s="6">
        <v>50</v>
      </c>
      <c r="D37" s="6">
        <v>20</v>
      </c>
      <c r="E37" s="6">
        <v>6</v>
      </c>
      <c r="F37" s="7">
        <f>C37/D37</f>
        <v>2.5</v>
      </c>
      <c r="G37" s="8">
        <f>F37*60</f>
        <v>150</v>
      </c>
      <c r="H37" s="8">
        <f>G37*24</f>
        <v>3600</v>
      </c>
      <c r="I37" s="7">
        <f>E37/D37</f>
        <v>0.3</v>
      </c>
      <c r="J37" s="9">
        <f>I37*60</f>
        <v>18</v>
      </c>
      <c r="K37" s="8">
        <f>J37*24</f>
        <v>432</v>
      </c>
    </row>
    <row r="38" spans="1:11" ht="18.75" customHeight="1" x14ac:dyDescent="0.35">
      <c r="A38" t="s">
        <v>50</v>
      </c>
      <c r="B38" s="5" t="s">
        <v>52</v>
      </c>
      <c r="C38" s="6">
        <v>82</v>
      </c>
      <c r="D38" s="6">
        <v>30</v>
      </c>
      <c r="E38" s="6">
        <v>10</v>
      </c>
      <c r="F38" s="7">
        <f>C38/D38</f>
        <v>2.7333333333333334</v>
      </c>
      <c r="G38" s="8">
        <f>F38*60</f>
        <v>164</v>
      </c>
      <c r="H38" s="8">
        <f>G38*24</f>
        <v>3936</v>
      </c>
      <c r="I38" s="7">
        <f>E38/D38</f>
        <v>0.33333333333333331</v>
      </c>
      <c r="J38" s="9">
        <f>I38*60</f>
        <v>20</v>
      </c>
      <c r="K38" s="8">
        <f>J38*24</f>
        <v>480</v>
      </c>
    </row>
    <row r="39" spans="1:11" ht="18.75" customHeight="1" x14ac:dyDescent="0.35">
      <c r="A39" t="s">
        <v>50</v>
      </c>
      <c r="B39" s="28" t="s">
        <v>53</v>
      </c>
      <c r="C39" s="18">
        <v>122</v>
      </c>
      <c r="D39" s="18">
        <v>60</v>
      </c>
      <c r="E39" s="18">
        <v>15</v>
      </c>
      <c r="F39" s="7">
        <f>C39/D39</f>
        <v>2.0333333333333332</v>
      </c>
      <c r="G39" s="8">
        <f>F39*60</f>
        <v>122</v>
      </c>
      <c r="H39" s="8">
        <f>G39*24</f>
        <v>2928</v>
      </c>
      <c r="I39" s="7">
        <f>E39/D39</f>
        <v>0.25</v>
      </c>
      <c r="J39" s="9">
        <f>I39*60</f>
        <v>15</v>
      </c>
      <c r="K39" s="8">
        <f>J39*24</f>
        <v>360</v>
      </c>
    </row>
    <row r="40" spans="1:11" ht="18.75" customHeight="1" x14ac:dyDescent="0.35">
      <c r="A40" t="s">
        <v>50</v>
      </c>
      <c r="B40" s="28" t="s">
        <v>54</v>
      </c>
      <c r="C40" s="18">
        <v>162</v>
      </c>
      <c r="D40" s="18">
        <v>90</v>
      </c>
      <c r="E40" s="18">
        <v>19</v>
      </c>
      <c r="F40" s="7">
        <f>C40/D40</f>
        <v>1.8</v>
      </c>
      <c r="G40" s="8">
        <f>F40*60</f>
        <v>108</v>
      </c>
      <c r="H40" s="8">
        <f>G40*24</f>
        <v>2592</v>
      </c>
      <c r="I40" s="7">
        <f>E40/D40</f>
        <v>0.21111111111111111</v>
      </c>
      <c r="J40" s="9">
        <f>I40*60</f>
        <v>12.666666666666666</v>
      </c>
      <c r="K40" s="8">
        <f>J40*24</f>
        <v>304</v>
      </c>
    </row>
    <row r="41" spans="1:11" ht="18.75" customHeight="1" x14ac:dyDescent="0.35">
      <c r="A41" t="s">
        <v>55</v>
      </c>
      <c r="B41" s="5" t="s">
        <v>56</v>
      </c>
      <c r="C41" s="6">
        <v>32</v>
      </c>
      <c r="D41" s="6">
        <v>20</v>
      </c>
      <c r="E41" s="6">
        <v>4</v>
      </c>
      <c r="F41" s="7">
        <f>C41/D41</f>
        <v>1.6</v>
      </c>
      <c r="G41" s="8">
        <f>F41*60</f>
        <v>96</v>
      </c>
      <c r="H41" s="8">
        <f>G41*24</f>
        <v>2304</v>
      </c>
      <c r="I41" s="7">
        <f>E41/D41</f>
        <v>0.2</v>
      </c>
      <c r="J41" s="9">
        <f>I41*60</f>
        <v>12</v>
      </c>
      <c r="K41" s="8">
        <f>J41*24</f>
        <v>288</v>
      </c>
    </row>
    <row r="42" spans="1:11" ht="18.75" customHeight="1" x14ac:dyDescent="0.35">
      <c r="A42" t="s">
        <v>55</v>
      </c>
      <c r="B42" s="5" t="s">
        <v>57</v>
      </c>
      <c r="C42" s="6">
        <v>50</v>
      </c>
      <c r="D42" s="6">
        <v>40</v>
      </c>
      <c r="E42" s="6">
        <v>6</v>
      </c>
      <c r="F42" s="7">
        <f>C42/D42</f>
        <v>1.25</v>
      </c>
      <c r="G42" s="8">
        <f>F42*60</f>
        <v>75</v>
      </c>
      <c r="H42" s="8">
        <f>G42*24</f>
        <v>1800</v>
      </c>
      <c r="I42" s="7">
        <f>E42/D42</f>
        <v>0.15</v>
      </c>
      <c r="J42" s="9">
        <f>I42*60</f>
        <v>9</v>
      </c>
      <c r="K42" s="8">
        <f>J42*24</f>
        <v>216</v>
      </c>
    </row>
    <row r="43" spans="1:11" ht="18.75" customHeight="1" x14ac:dyDescent="0.35">
      <c r="A43" t="s">
        <v>55</v>
      </c>
      <c r="B43" s="5" t="s">
        <v>58</v>
      </c>
      <c r="C43" s="6">
        <v>90</v>
      </c>
      <c r="D43" s="6">
        <v>90</v>
      </c>
      <c r="E43" s="6">
        <v>11</v>
      </c>
      <c r="F43" s="7">
        <f>C43/D43</f>
        <v>1</v>
      </c>
      <c r="G43" s="8">
        <f>F43*60</f>
        <v>60</v>
      </c>
      <c r="H43" s="8">
        <f>G43*24</f>
        <v>1440</v>
      </c>
      <c r="I43" s="7">
        <f>E43/D43</f>
        <v>0.12222222222222222</v>
      </c>
      <c r="J43" s="9">
        <f>I43*60</f>
        <v>7.333333333333333</v>
      </c>
      <c r="K43" s="8">
        <f>J43*24</f>
        <v>176</v>
      </c>
    </row>
    <row r="44" spans="1:11" ht="18.75" customHeight="1" x14ac:dyDescent="0.35">
      <c r="A44" t="s">
        <v>59</v>
      </c>
      <c r="B44" s="28" t="s">
        <v>60</v>
      </c>
      <c r="C44" s="18">
        <v>32</v>
      </c>
      <c r="D44" s="18">
        <v>30</v>
      </c>
      <c r="E44" s="18">
        <v>4</v>
      </c>
      <c r="F44" s="7">
        <f>C44/D44</f>
        <v>1.0666666666666667</v>
      </c>
      <c r="G44" s="8">
        <f>F44*60</f>
        <v>64</v>
      </c>
      <c r="H44" s="8">
        <f>G44*24</f>
        <v>1536</v>
      </c>
      <c r="I44" s="7">
        <f>E44/D44</f>
        <v>0.13333333333333333</v>
      </c>
      <c r="J44" s="9">
        <f>I44*60</f>
        <v>8</v>
      </c>
      <c r="K44" s="8">
        <f>J44*24</f>
        <v>192</v>
      </c>
    </row>
    <row r="45" spans="1:11" ht="18.75" customHeight="1" x14ac:dyDescent="0.35">
      <c r="A45" t="s">
        <v>59</v>
      </c>
      <c r="B45" s="5" t="s">
        <v>61</v>
      </c>
      <c r="C45" s="6">
        <v>126</v>
      </c>
      <c r="D45" s="6">
        <v>60</v>
      </c>
      <c r="E45" s="6">
        <v>15</v>
      </c>
      <c r="F45" s="7">
        <f>C45/D45</f>
        <v>2.1</v>
      </c>
      <c r="G45" s="8">
        <f>F45*60</f>
        <v>126</v>
      </c>
      <c r="H45" s="8">
        <f>G45*24</f>
        <v>3024</v>
      </c>
      <c r="I45" s="7">
        <f>E45/D45</f>
        <v>0.25</v>
      </c>
      <c r="J45" s="9">
        <f>I45*60</f>
        <v>15</v>
      </c>
      <c r="K45" s="8">
        <f>J45*24</f>
        <v>360</v>
      </c>
    </row>
    <row r="46" spans="1:11" ht="18.75" customHeight="1" x14ac:dyDescent="0.35">
      <c r="A46" t="s">
        <v>59</v>
      </c>
      <c r="B46" s="28" t="s">
        <v>62</v>
      </c>
      <c r="C46" s="18">
        <v>122</v>
      </c>
      <c r="D46" s="18">
        <v>120</v>
      </c>
      <c r="E46" s="18">
        <v>15</v>
      </c>
      <c r="F46" s="7">
        <f>C46/D46</f>
        <v>1.0166666666666666</v>
      </c>
      <c r="G46" s="8">
        <f>F46*60</f>
        <v>61</v>
      </c>
      <c r="H46" s="8">
        <f>G46*24</f>
        <v>1464</v>
      </c>
      <c r="I46" s="7">
        <f>E46/D46</f>
        <v>0.125</v>
      </c>
      <c r="J46" s="9">
        <f>I46*60</f>
        <v>7.5</v>
      </c>
      <c r="K46" s="8">
        <f>J46*24</f>
        <v>180</v>
      </c>
    </row>
    <row r="47" spans="1:11" ht="18.75" customHeight="1" x14ac:dyDescent="0.35">
      <c r="A47" t="s">
        <v>63</v>
      </c>
      <c r="B47" s="5" t="s">
        <v>64</v>
      </c>
      <c r="C47" s="6">
        <v>100</v>
      </c>
      <c r="D47" s="6">
        <v>30</v>
      </c>
      <c r="E47" s="6">
        <v>13</v>
      </c>
      <c r="F47" s="7">
        <f>C47/D47</f>
        <v>3.3333333333333335</v>
      </c>
      <c r="G47" s="8">
        <f>F47*60</f>
        <v>200</v>
      </c>
      <c r="H47" s="8">
        <f>G47*24</f>
        <v>4800</v>
      </c>
      <c r="I47" s="7">
        <f>E47/D47</f>
        <v>0.43333333333333335</v>
      </c>
      <c r="J47" s="9">
        <f>I47*60</f>
        <v>26</v>
      </c>
      <c r="K47" s="8">
        <f>J47*24</f>
        <v>624</v>
      </c>
    </row>
    <row r="48" spans="1:11" ht="18.75" customHeight="1" x14ac:dyDescent="0.35">
      <c r="A48" t="s">
        <v>63</v>
      </c>
      <c r="B48" s="5" t="s">
        <v>65</v>
      </c>
      <c r="C48" s="6">
        <v>201</v>
      </c>
      <c r="D48" s="6">
        <v>60</v>
      </c>
      <c r="E48" s="6">
        <v>24</v>
      </c>
      <c r="F48" s="7">
        <f>C48/D48</f>
        <v>3.35</v>
      </c>
      <c r="G48" s="8">
        <f>F48*60</f>
        <v>201</v>
      </c>
      <c r="H48" s="8">
        <f>G48*24</f>
        <v>4824</v>
      </c>
      <c r="I48" s="7">
        <f>E48/D48</f>
        <v>0.4</v>
      </c>
      <c r="J48" s="9">
        <f>I48*60</f>
        <v>24</v>
      </c>
      <c r="K48" s="8">
        <f>J48*24</f>
        <v>576</v>
      </c>
    </row>
    <row r="49" spans="1:11" ht="18.75" customHeight="1" x14ac:dyDescent="0.35">
      <c r="A49" t="s">
        <v>63</v>
      </c>
      <c r="B49" s="5" t="s">
        <v>66</v>
      </c>
      <c r="C49" s="6">
        <v>169</v>
      </c>
      <c r="D49" s="6">
        <v>120</v>
      </c>
      <c r="E49" s="6">
        <v>22</v>
      </c>
      <c r="F49" s="7">
        <f>C49/D49</f>
        <v>1.4083333333333334</v>
      </c>
      <c r="G49" s="8">
        <f>F49*60</f>
        <v>84.5</v>
      </c>
      <c r="H49" s="8">
        <f>G49*24</f>
        <v>2028</v>
      </c>
      <c r="I49" s="7">
        <f>E49/D49</f>
        <v>0.18333333333333332</v>
      </c>
      <c r="J49" s="9">
        <f>I49*60</f>
        <v>11</v>
      </c>
      <c r="K49" s="8">
        <f>J49*24</f>
        <v>264</v>
      </c>
    </row>
    <row r="50" spans="1:11" ht="18.75" customHeight="1" x14ac:dyDescent="0.35">
      <c r="A50" t="s">
        <v>63</v>
      </c>
      <c r="B50" s="5" t="s">
        <v>67</v>
      </c>
      <c r="C50" s="6">
        <v>118</v>
      </c>
      <c r="D50" s="6">
        <v>90</v>
      </c>
      <c r="E50" s="6">
        <v>14</v>
      </c>
      <c r="F50" s="7">
        <f>C50/D50</f>
        <v>1.3111111111111111</v>
      </c>
      <c r="G50" s="8">
        <f>F50*60</f>
        <v>78.666666666666671</v>
      </c>
      <c r="H50" s="8">
        <f>G50*24</f>
        <v>1888</v>
      </c>
      <c r="I50" s="7">
        <f>E50/D50</f>
        <v>0.15555555555555556</v>
      </c>
      <c r="J50" s="9">
        <f>I50*60</f>
        <v>9.3333333333333339</v>
      </c>
      <c r="K50" s="8">
        <f>J50*24</f>
        <v>224</v>
      </c>
    </row>
    <row r="51" spans="1:11" ht="18.75" customHeight="1" x14ac:dyDescent="0.35">
      <c r="A51" t="s">
        <v>63</v>
      </c>
      <c r="B51" s="12" t="s">
        <v>68</v>
      </c>
      <c r="C51" s="14">
        <v>298</v>
      </c>
      <c r="D51" s="14">
        <v>35</v>
      </c>
      <c r="E51" s="14">
        <v>36</v>
      </c>
      <c r="F51" s="7">
        <f>C51/D51</f>
        <v>8.5142857142857142</v>
      </c>
      <c r="G51" s="8">
        <f>F51*60</f>
        <v>510.85714285714283</v>
      </c>
      <c r="H51" s="8">
        <f>G51*24</f>
        <v>12260.571428571428</v>
      </c>
      <c r="I51" s="7">
        <f>E51/D51</f>
        <v>1.0285714285714285</v>
      </c>
      <c r="J51" s="9">
        <f>I51*60</f>
        <v>61.714285714285708</v>
      </c>
      <c r="K51" s="8">
        <f>J51*24</f>
        <v>1481.1428571428569</v>
      </c>
    </row>
    <row r="52" spans="1:11" ht="18.75" customHeight="1" x14ac:dyDescent="0.35">
      <c r="A52" t="s">
        <v>63</v>
      </c>
      <c r="B52" s="12" t="s">
        <v>69</v>
      </c>
      <c r="C52" s="14">
        <v>226</v>
      </c>
      <c r="D52" s="14">
        <v>120</v>
      </c>
      <c r="E52" s="14"/>
      <c r="F52" s="7">
        <f>C52/D52</f>
        <v>1.8833333333333333</v>
      </c>
      <c r="G52" s="8">
        <f>F52*60</f>
        <v>113</v>
      </c>
      <c r="H52" s="8">
        <f>G52*24</f>
        <v>2712</v>
      </c>
      <c r="I52" s="14"/>
      <c r="J52" s="24"/>
      <c r="K52" s="22"/>
    </row>
    <row r="53" spans="1:11" ht="18.75" customHeight="1" x14ac:dyDescent="0.35">
      <c r="A53" t="s">
        <v>70</v>
      </c>
      <c r="B53" s="5" t="s">
        <v>71</v>
      </c>
      <c r="C53" s="6">
        <v>82</v>
      </c>
      <c r="D53" s="6">
        <v>60</v>
      </c>
      <c r="E53" s="6">
        <v>10</v>
      </c>
      <c r="F53" s="7">
        <f>C53/D53</f>
        <v>1.3666666666666667</v>
      </c>
      <c r="G53" s="8">
        <f>F53*60</f>
        <v>82</v>
      </c>
      <c r="H53" s="8">
        <f>G53*24</f>
        <v>1968</v>
      </c>
      <c r="I53" s="7">
        <f>E53/D53</f>
        <v>0.16666666666666666</v>
      </c>
      <c r="J53" s="9">
        <f>I53*60</f>
        <v>10</v>
      </c>
      <c r="K53" s="8">
        <f>J53*24</f>
        <v>240</v>
      </c>
    </row>
    <row r="54" spans="1:11" ht="18.75" customHeight="1" x14ac:dyDescent="0.35">
      <c r="A54" t="s">
        <v>70</v>
      </c>
      <c r="B54" s="5" t="s">
        <v>72</v>
      </c>
      <c r="C54" s="6">
        <v>158</v>
      </c>
      <c r="D54" s="6">
        <v>120</v>
      </c>
      <c r="E54" s="6">
        <v>19</v>
      </c>
      <c r="F54" s="7">
        <f>C54/D54</f>
        <v>1.3166666666666667</v>
      </c>
      <c r="G54" s="8">
        <f>F54*60</f>
        <v>79</v>
      </c>
      <c r="H54" s="8">
        <f>G54*24</f>
        <v>1896</v>
      </c>
      <c r="I54" s="7">
        <f>E54/D54</f>
        <v>0.15833333333333333</v>
      </c>
      <c r="J54" s="9">
        <f>I54*60</f>
        <v>9.5</v>
      </c>
      <c r="K54" s="8">
        <f>J54*24</f>
        <v>228</v>
      </c>
    </row>
    <row r="55" spans="1:11" ht="18.75" customHeight="1" x14ac:dyDescent="0.35">
      <c r="A55" t="s">
        <v>70</v>
      </c>
      <c r="B55" s="5" t="s">
        <v>73</v>
      </c>
      <c r="C55" s="6">
        <v>219</v>
      </c>
      <c r="D55" s="6">
        <v>180</v>
      </c>
      <c r="E55" s="6">
        <v>26</v>
      </c>
      <c r="F55" s="7">
        <f>C55/D55</f>
        <v>1.2166666666666666</v>
      </c>
      <c r="G55" s="8">
        <f>F55*60</f>
        <v>73</v>
      </c>
      <c r="H55" s="8">
        <f>G55*24</f>
        <v>1752</v>
      </c>
      <c r="I55" s="7">
        <f>E55/D55</f>
        <v>0.14444444444444443</v>
      </c>
      <c r="J55" s="9">
        <f>I55*60</f>
        <v>8.6666666666666661</v>
      </c>
      <c r="K55" s="8">
        <f>J55*24</f>
        <v>208</v>
      </c>
    </row>
    <row r="56" spans="1:11" ht="18.75" customHeight="1" x14ac:dyDescent="0.35">
      <c r="A56" t="s">
        <v>70</v>
      </c>
      <c r="B56" s="5" t="s">
        <v>74</v>
      </c>
      <c r="C56" s="6">
        <v>270</v>
      </c>
      <c r="D56" s="6">
        <v>150</v>
      </c>
      <c r="E56" s="6">
        <v>32</v>
      </c>
      <c r="F56" s="7">
        <f>C56/D56</f>
        <v>1.8</v>
      </c>
      <c r="G56" s="8">
        <f>F56*60</f>
        <v>108</v>
      </c>
      <c r="H56" s="8">
        <f>G56*24</f>
        <v>2592</v>
      </c>
      <c r="I56" s="7">
        <f>E56/D56</f>
        <v>0.21333333333333335</v>
      </c>
      <c r="J56" s="9">
        <f>I56*60</f>
        <v>12.8</v>
      </c>
      <c r="K56" s="8">
        <f>J56*24</f>
        <v>307.20000000000005</v>
      </c>
    </row>
    <row r="57" spans="1:11" ht="18.75" customHeight="1" x14ac:dyDescent="0.35">
      <c r="A57" t="s">
        <v>70</v>
      </c>
      <c r="B57" s="5" t="s">
        <v>75</v>
      </c>
      <c r="C57" s="6">
        <v>223</v>
      </c>
      <c r="D57" s="6">
        <v>90</v>
      </c>
      <c r="E57" s="6">
        <v>26</v>
      </c>
      <c r="F57" s="7">
        <f>C57/D57</f>
        <v>2.4777777777777779</v>
      </c>
      <c r="G57" s="8">
        <f>F57*60</f>
        <v>148.66666666666669</v>
      </c>
      <c r="H57" s="8">
        <f>G57*24</f>
        <v>3568.0000000000005</v>
      </c>
      <c r="I57" s="7">
        <f>E57/D57</f>
        <v>0.28888888888888886</v>
      </c>
      <c r="J57" s="9">
        <f>I57*60</f>
        <v>17.333333333333332</v>
      </c>
      <c r="K57" s="8">
        <f>J57*24</f>
        <v>416</v>
      </c>
    </row>
    <row r="58" spans="1:11" ht="18.75" customHeight="1" x14ac:dyDescent="0.35">
      <c r="A58" t="s">
        <v>70</v>
      </c>
      <c r="B58" s="10" t="s">
        <v>76</v>
      </c>
      <c r="C58" s="11">
        <v>327</v>
      </c>
      <c r="D58" s="11">
        <v>120</v>
      </c>
      <c r="E58" s="11">
        <v>39</v>
      </c>
      <c r="F58" s="7">
        <f>C58/D58</f>
        <v>2.7250000000000001</v>
      </c>
      <c r="G58" s="8">
        <f>F58*60</f>
        <v>163.5</v>
      </c>
      <c r="H58" s="8">
        <f>G58*24</f>
        <v>3924</v>
      </c>
      <c r="I58" s="7">
        <f>E58/D58</f>
        <v>0.32500000000000001</v>
      </c>
      <c r="J58" s="9">
        <f>I58*60</f>
        <v>19.5</v>
      </c>
      <c r="K58" s="8">
        <f>J58*24</f>
        <v>468</v>
      </c>
    </row>
    <row r="59" spans="1:11" ht="18.75" customHeight="1" x14ac:dyDescent="0.35">
      <c r="A59" t="s">
        <v>77</v>
      </c>
      <c r="B59" s="5" t="s">
        <v>78</v>
      </c>
      <c r="C59" s="6">
        <v>151</v>
      </c>
      <c r="D59" s="6">
        <v>120</v>
      </c>
      <c r="E59" s="6">
        <v>18</v>
      </c>
      <c r="F59" s="7">
        <f>C59/D59</f>
        <v>1.2583333333333333</v>
      </c>
      <c r="G59" s="8">
        <f>F59*60</f>
        <v>75.5</v>
      </c>
      <c r="H59" s="8">
        <f>G59*24</f>
        <v>1812</v>
      </c>
      <c r="I59" s="7">
        <f>E59/D59</f>
        <v>0.15</v>
      </c>
      <c r="J59" s="9">
        <f>I59*60</f>
        <v>9</v>
      </c>
      <c r="K59" s="8">
        <f>J59*24</f>
        <v>216</v>
      </c>
    </row>
    <row r="60" spans="1:11" ht="18.75" customHeight="1" x14ac:dyDescent="0.35">
      <c r="A60" t="s">
        <v>77</v>
      </c>
      <c r="B60" s="5" t="s">
        <v>79</v>
      </c>
      <c r="C60" s="6">
        <v>111</v>
      </c>
      <c r="D60" s="6">
        <v>60</v>
      </c>
      <c r="E60" s="6">
        <v>13</v>
      </c>
      <c r="F60" s="7">
        <f>C60/D60</f>
        <v>1.85</v>
      </c>
      <c r="G60" s="8">
        <f>F60*60</f>
        <v>111</v>
      </c>
      <c r="H60" s="8">
        <f>G60*24</f>
        <v>2664</v>
      </c>
      <c r="I60" s="7">
        <f>E60/D60</f>
        <v>0.21666666666666667</v>
      </c>
      <c r="J60" s="9">
        <f>I60*60</f>
        <v>13</v>
      </c>
      <c r="K60" s="8">
        <f>J60*24</f>
        <v>312</v>
      </c>
    </row>
    <row r="61" spans="1:11" ht="18.75" customHeight="1" x14ac:dyDescent="0.35">
      <c r="A61" t="s">
        <v>77</v>
      </c>
      <c r="B61" s="5" t="s">
        <v>80</v>
      </c>
      <c r="C61" s="6">
        <v>183</v>
      </c>
      <c r="D61" s="6">
        <v>180</v>
      </c>
      <c r="E61" s="6">
        <v>22</v>
      </c>
      <c r="F61" s="7">
        <f>C61/D61</f>
        <v>1.0166666666666666</v>
      </c>
      <c r="G61" s="8">
        <f>F61*60</f>
        <v>61</v>
      </c>
      <c r="H61" s="8">
        <f>G61*24</f>
        <v>1464</v>
      </c>
      <c r="I61" s="7">
        <f>E61/D61</f>
        <v>0.12222222222222222</v>
      </c>
      <c r="J61" s="9">
        <f>I61*60</f>
        <v>7.333333333333333</v>
      </c>
      <c r="K61" s="8">
        <f>J61*24</f>
        <v>176</v>
      </c>
    </row>
    <row r="62" spans="1:11" ht="18.75" customHeight="1" x14ac:dyDescent="0.35">
      <c r="A62" t="s">
        <v>77</v>
      </c>
      <c r="B62" s="10" t="s">
        <v>81</v>
      </c>
      <c r="C62" s="11">
        <v>108</v>
      </c>
      <c r="D62" s="11">
        <v>30</v>
      </c>
      <c r="E62" s="11">
        <v>13</v>
      </c>
      <c r="F62" s="7">
        <f>C62/D62</f>
        <v>3.6</v>
      </c>
      <c r="G62" s="8">
        <f>F62*60</f>
        <v>216</v>
      </c>
      <c r="H62" s="8">
        <f>G62*24</f>
        <v>5184</v>
      </c>
      <c r="I62" s="7">
        <f>E62/D62</f>
        <v>0.43333333333333335</v>
      </c>
      <c r="J62" s="9">
        <f>I62*60</f>
        <v>26</v>
      </c>
      <c r="K62" s="8">
        <f>J62*24</f>
        <v>624</v>
      </c>
    </row>
    <row r="63" spans="1:11" ht="18.75" customHeight="1" x14ac:dyDescent="0.35">
      <c r="A63" t="s">
        <v>82</v>
      </c>
      <c r="B63" s="5" t="s">
        <v>83</v>
      </c>
      <c r="C63" s="6">
        <v>46</v>
      </c>
      <c r="D63" s="6">
        <v>90</v>
      </c>
      <c r="E63" s="6">
        <v>20</v>
      </c>
      <c r="F63" s="7">
        <f>C63/D63</f>
        <v>0.51111111111111107</v>
      </c>
      <c r="G63" s="8">
        <f>F63*60</f>
        <v>30.666666666666664</v>
      </c>
      <c r="H63" s="8">
        <f>G63*24</f>
        <v>736</v>
      </c>
      <c r="I63" s="7">
        <f>E63/D63</f>
        <v>0.22222222222222221</v>
      </c>
      <c r="J63" s="9">
        <f>I63*60</f>
        <v>13.333333333333332</v>
      </c>
      <c r="K63" s="8">
        <f>J63*24</f>
        <v>320</v>
      </c>
    </row>
    <row r="64" spans="1:11" ht="18.75" customHeight="1" x14ac:dyDescent="0.35">
      <c r="A64" t="s">
        <v>82</v>
      </c>
      <c r="B64" s="5" t="s">
        <v>84</v>
      </c>
      <c r="C64" s="6">
        <v>219</v>
      </c>
      <c r="D64" s="6">
        <v>180</v>
      </c>
      <c r="E64" s="6">
        <v>26</v>
      </c>
      <c r="F64" s="7">
        <f>C64/D64</f>
        <v>1.2166666666666666</v>
      </c>
      <c r="G64" s="8">
        <f>F64*60</f>
        <v>73</v>
      </c>
      <c r="H64" s="8">
        <f>G64*24</f>
        <v>1752</v>
      </c>
      <c r="I64" s="7">
        <f>E64/D64</f>
        <v>0.14444444444444443</v>
      </c>
      <c r="J64" s="9">
        <f>I64*60</f>
        <v>8.6666666666666661</v>
      </c>
      <c r="K64" s="8">
        <f>J64*24</f>
        <v>208</v>
      </c>
    </row>
    <row r="65" spans="1:11" ht="18.75" customHeight="1" x14ac:dyDescent="0.35">
      <c r="A65" t="s">
        <v>82</v>
      </c>
      <c r="B65" s="28" t="s">
        <v>85</v>
      </c>
      <c r="C65" s="18">
        <v>255</v>
      </c>
      <c r="D65" s="18">
        <v>60</v>
      </c>
      <c r="E65" s="18">
        <v>31</v>
      </c>
      <c r="F65" s="20">
        <f>C65/D65</f>
        <v>4.25</v>
      </c>
      <c r="G65" s="8">
        <f>F65*60</f>
        <v>255</v>
      </c>
      <c r="H65" s="8">
        <f>G65*24</f>
        <v>6120</v>
      </c>
      <c r="I65" s="20">
        <f>E65/D65</f>
        <v>0.51666666666666672</v>
      </c>
      <c r="J65" s="9">
        <f>I65*60</f>
        <v>31.000000000000004</v>
      </c>
      <c r="K65" s="8">
        <f>J65*24</f>
        <v>744.00000000000011</v>
      </c>
    </row>
    <row r="66" spans="1:11" ht="18.75" customHeight="1" x14ac:dyDescent="0.35">
      <c r="A66" t="s">
        <v>82</v>
      </c>
      <c r="B66" s="5" t="s">
        <v>86</v>
      </c>
      <c r="C66" s="6">
        <v>284</v>
      </c>
      <c r="D66" s="6">
        <v>240</v>
      </c>
      <c r="E66" s="6">
        <v>34</v>
      </c>
      <c r="F66" s="7">
        <f>C66/D66</f>
        <v>1.1833333333333333</v>
      </c>
      <c r="G66" s="8">
        <f>F66*60</f>
        <v>71</v>
      </c>
      <c r="H66" s="8">
        <f>G66*24</f>
        <v>1704</v>
      </c>
      <c r="I66" s="7">
        <f>E66/D66</f>
        <v>0.14166666666666666</v>
      </c>
      <c r="J66" s="9">
        <f>I66*60</f>
        <v>8.5</v>
      </c>
      <c r="K66" s="8">
        <f>J66*24</f>
        <v>204</v>
      </c>
    </row>
    <row r="67" spans="1:11" ht="18.75" customHeight="1" x14ac:dyDescent="0.35">
      <c r="A67" t="s">
        <v>82</v>
      </c>
      <c r="B67" s="5" t="s">
        <v>87</v>
      </c>
      <c r="C67" s="6">
        <v>316</v>
      </c>
      <c r="D67" s="6">
        <v>180</v>
      </c>
      <c r="E67" s="6">
        <v>38</v>
      </c>
      <c r="F67" s="7">
        <f>C67/D67</f>
        <v>1.7555555555555555</v>
      </c>
      <c r="G67" s="8">
        <f>F67*60</f>
        <v>105.33333333333333</v>
      </c>
      <c r="H67" s="8">
        <f>G67*24</f>
        <v>2528</v>
      </c>
      <c r="I67" s="7">
        <f>E67/D67</f>
        <v>0.21111111111111111</v>
      </c>
      <c r="J67" s="9">
        <f>I67*60</f>
        <v>12.666666666666666</v>
      </c>
      <c r="K67" s="8">
        <f>J67*24</f>
        <v>304</v>
      </c>
    </row>
    <row r="68" spans="1:11" ht="18.75" customHeight="1" x14ac:dyDescent="0.35">
      <c r="A68" t="s">
        <v>82</v>
      </c>
      <c r="B68" s="5" t="s">
        <v>88</v>
      </c>
      <c r="C68" s="6">
        <v>320</v>
      </c>
      <c r="D68" s="6">
        <v>120</v>
      </c>
      <c r="E68" s="6">
        <v>38</v>
      </c>
      <c r="F68" s="7">
        <f>C68/D68</f>
        <v>2.6666666666666665</v>
      </c>
      <c r="G68" s="8">
        <f>F68*60</f>
        <v>160</v>
      </c>
      <c r="H68" s="8">
        <f>G68*24</f>
        <v>3840</v>
      </c>
      <c r="I68" s="7">
        <f>E68/D68</f>
        <v>0.31666666666666665</v>
      </c>
      <c r="J68" s="9">
        <f>I68*60</f>
        <v>19</v>
      </c>
      <c r="K68" s="8">
        <f>J68*24</f>
        <v>456</v>
      </c>
    </row>
    <row r="69" spans="1:11" ht="18.75" customHeight="1" x14ac:dyDescent="0.35">
      <c r="A69" t="s">
        <v>89</v>
      </c>
      <c r="B69" s="5" t="s">
        <v>90</v>
      </c>
      <c r="C69" s="6">
        <v>46</v>
      </c>
      <c r="D69" s="6">
        <v>30</v>
      </c>
      <c r="E69" s="6">
        <v>6</v>
      </c>
      <c r="F69" s="7">
        <f>C69/D69</f>
        <v>1.5333333333333334</v>
      </c>
      <c r="G69" s="8">
        <f>F69*60</f>
        <v>92</v>
      </c>
      <c r="H69" s="8">
        <f>G69*24</f>
        <v>2208</v>
      </c>
      <c r="I69" s="7">
        <f>E69/D69</f>
        <v>0.2</v>
      </c>
      <c r="J69" s="9">
        <f>I69*60</f>
        <v>12</v>
      </c>
      <c r="K69" s="8">
        <f>J69*24</f>
        <v>288</v>
      </c>
    </row>
    <row r="70" spans="1:11" ht="18.75" customHeight="1" x14ac:dyDescent="0.35">
      <c r="A70" t="s">
        <v>89</v>
      </c>
      <c r="B70" s="28" t="s">
        <v>91</v>
      </c>
      <c r="C70" s="18">
        <v>129</v>
      </c>
      <c r="D70" s="18">
        <v>120</v>
      </c>
      <c r="E70" s="18">
        <v>15</v>
      </c>
      <c r="F70" s="7">
        <f>C70/D70</f>
        <v>1.075</v>
      </c>
      <c r="G70" s="8">
        <f>F70*60</f>
        <v>64.5</v>
      </c>
      <c r="H70" s="8">
        <f>G70*24</f>
        <v>1548</v>
      </c>
      <c r="I70" s="7">
        <f>E70/D70</f>
        <v>0.125</v>
      </c>
      <c r="J70" s="9">
        <f>I70*60</f>
        <v>7.5</v>
      </c>
      <c r="K70" s="8">
        <f>J70*24</f>
        <v>180</v>
      </c>
    </row>
    <row r="71" spans="1:11" ht="18.75" customHeight="1" x14ac:dyDescent="0.35">
      <c r="A71" t="s">
        <v>89</v>
      </c>
      <c r="B71" s="28" t="s">
        <v>92</v>
      </c>
      <c r="C71" s="18">
        <v>216</v>
      </c>
      <c r="D71" s="18">
        <v>150</v>
      </c>
      <c r="E71" s="18">
        <v>26</v>
      </c>
      <c r="F71" s="20">
        <f>C71/D71</f>
        <v>1.44</v>
      </c>
      <c r="G71" s="8">
        <f>F71*60</f>
        <v>86.399999999999991</v>
      </c>
      <c r="H71" s="8">
        <f>G71*24</f>
        <v>2073.6</v>
      </c>
      <c r="I71" s="20">
        <f>E71/D71</f>
        <v>0.17333333333333334</v>
      </c>
      <c r="J71" s="9">
        <f>I71*60</f>
        <v>10.4</v>
      </c>
      <c r="K71" s="8">
        <f>J71*24</f>
        <v>249.60000000000002</v>
      </c>
    </row>
    <row r="72" spans="1:11" ht="18.75" customHeight="1" x14ac:dyDescent="0.35">
      <c r="A72" t="s">
        <v>89</v>
      </c>
      <c r="B72" s="5" t="s">
        <v>93</v>
      </c>
      <c r="C72" s="6">
        <v>129</v>
      </c>
      <c r="D72" s="6">
        <v>90</v>
      </c>
      <c r="E72" s="6">
        <v>19</v>
      </c>
      <c r="F72" s="7">
        <f>C72/D72</f>
        <v>1.4333333333333333</v>
      </c>
      <c r="G72" s="8">
        <f>F72*60</f>
        <v>86</v>
      </c>
      <c r="H72" s="8">
        <f>G72*24</f>
        <v>2064</v>
      </c>
      <c r="I72" s="7">
        <f>E72/D72</f>
        <v>0.21111111111111111</v>
      </c>
      <c r="J72" s="9">
        <f>I72*60</f>
        <v>12.666666666666666</v>
      </c>
      <c r="K72" s="8">
        <f>J72*24</f>
        <v>304</v>
      </c>
    </row>
    <row r="73" spans="1:11" ht="18.75" customHeight="1" x14ac:dyDescent="0.35">
      <c r="A73" t="s">
        <v>89</v>
      </c>
      <c r="B73" s="5" t="s">
        <v>94</v>
      </c>
      <c r="C73" s="6">
        <v>205</v>
      </c>
      <c r="D73" s="6">
        <v>180</v>
      </c>
      <c r="E73" s="6">
        <v>24</v>
      </c>
      <c r="F73" s="7">
        <f>C73/D73</f>
        <v>1.1388888888888888</v>
      </c>
      <c r="G73" s="8">
        <f>F73*60</f>
        <v>68.333333333333329</v>
      </c>
      <c r="H73" s="8">
        <f>G73*24</f>
        <v>1640</v>
      </c>
      <c r="I73" s="7">
        <f>E73/D73</f>
        <v>0.13333333333333333</v>
      </c>
      <c r="J73" s="9">
        <f>I73*60</f>
        <v>8</v>
      </c>
      <c r="K73" s="8">
        <f>J73*24</f>
        <v>192</v>
      </c>
    </row>
    <row r="74" spans="1:11" ht="18.75" customHeight="1" x14ac:dyDescent="0.35">
      <c r="A74" t="s">
        <v>95</v>
      </c>
      <c r="B74" s="28" t="s">
        <v>96</v>
      </c>
      <c r="C74" s="18">
        <v>172</v>
      </c>
      <c r="D74" s="18">
        <v>120</v>
      </c>
      <c r="E74" s="18">
        <v>20</v>
      </c>
      <c r="F74" s="20">
        <f>C74/D74</f>
        <v>1.4333333333333333</v>
      </c>
      <c r="G74" s="8">
        <f>F74*60</f>
        <v>86</v>
      </c>
      <c r="H74" s="8">
        <f>G74*24</f>
        <v>2064</v>
      </c>
      <c r="I74" s="20">
        <f>E74/D74</f>
        <v>0.16666666666666666</v>
      </c>
      <c r="J74" s="9">
        <f>I74*60</f>
        <v>10</v>
      </c>
      <c r="K74" s="8">
        <f>J74*24</f>
        <v>240</v>
      </c>
    </row>
    <row r="75" spans="1:11" ht="18.75" customHeight="1" x14ac:dyDescent="0.35">
      <c r="A75" t="s">
        <v>95</v>
      </c>
      <c r="B75" s="5" t="s">
        <v>97</v>
      </c>
      <c r="C75" s="6">
        <v>352</v>
      </c>
      <c r="D75" s="6">
        <v>180</v>
      </c>
      <c r="E75" s="6">
        <v>42</v>
      </c>
      <c r="F75" s="7">
        <f>C75/D75</f>
        <v>1.9555555555555555</v>
      </c>
      <c r="G75" s="8">
        <f>F75*60</f>
        <v>117.33333333333333</v>
      </c>
      <c r="H75" s="8">
        <f>G75*24</f>
        <v>2816</v>
      </c>
      <c r="I75" s="7">
        <f>E75/D75</f>
        <v>0.23333333333333334</v>
      </c>
      <c r="J75" s="9">
        <f>I75*60</f>
        <v>14</v>
      </c>
      <c r="K75" s="8">
        <f>J75*24</f>
        <v>336</v>
      </c>
    </row>
    <row r="76" spans="1:11" ht="18.75" customHeight="1" x14ac:dyDescent="0.35">
      <c r="A76" t="s">
        <v>95</v>
      </c>
      <c r="B76" s="5" t="s">
        <v>98</v>
      </c>
      <c r="C76" s="6">
        <v>331</v>
      </c>
      <c r="D76" s="6">
        <v>240</v>
      </c>
      <c r="E76" s="6">
        <v>40</v>
      </c>
      <c r="F76" s="7">
        <f>C76/D76</f>
        <v>1.3791666666666667</v>
      </c>
      <c r="G76" s="8">
        <f>F76*60</f>
        <v>82.75</v>
      </c>
      <c r="H76" s="8">
        <f>G76*24</f>
        <v>1986</v>
      </c>
      <c r="I76" s="7">
        <f>E76/D76</f>
        <v>0.16666666666666666</v>
      </c>
      <c r="J76" s="9">
        <f>I76*60</f>
        <v>10</v>
      </c>
      <c r="K76" s="8">
        <f>J76*24</f>
        <v>240</v>
      </c>
    </row>
    <row r="77" spans="1:11" ht="18.75" customHeight="1" x14ac:dyDescent="0.35">
      <c r="A77" t="s">
        <v>95</v>
      </c>
      <c r="B77" s="5" t="s">
        <v>99</v>
      </c>
      <c r="C77" s="17"/>
      <c r="D77" s="6">
        <v>150</v>
      </c>
      <c r="E77" s="17"/>
      <c r="F77" s="7"/>
      <c r="G77" s="8"/>
      <c r="H77" s="8"/>
      <c r="I77" s="7"/>
      <c r="J77" s="18"/>
      <c r="K77" s="18"/>
    </row>
    <row r="78" spans="1:11" ht="18.75" customHeight="1" x14ac:dyDescent="0.35">
      <c r="A78" t="s">
        <v>100</v>
      </c>
      <c r="B78" s="5" t="s">
        <v>101</v>
      </c>
      <c r="C78" s="6">
        <v>198</v>
      </c>
      <c r="D78" s="6">
        <v>360</v>
      </c>
      <c r="E78" s="6">
        <v>24</v>
      </c>
      <c r="F78" s="7">
        <f>C78/D78</f>
        <v>0.55000000000000004</v>
      </c>
      <c r="G78" s="8">
        <f>F78*60</f>
        <v>33</v>
      </c>
      <c r="H78" s="8">
        <f>G78*24</f>
        <v>792</v>
      </c>
      <c r="I78" s="7">
        <f>E78/D78</f>
        <v>6.6666666666666666E-2</v>
      </c>
      <c r="J78" s="18">
        <f>I78*60</f>
        <v>4</v>
      </c>
      <c r="K78" s="18">
        <f>J78*24</f>
        <v>96</v>
      </c>
    </row>
    <row r="79" spans="1:11" ht="18.75" customHeight="1" x14ac:dyDescent="0.35">
      <c r="A79" t="s">
        <v>100</v>
      </c>
      <c r="B79" s="5" t="s">
        <v>102</v>
      </c>
      <c r="C79" s="6">
        <v>252</v>
      </c>
      <c r="D79" s="6">
        <v>420</v>
      </c>
      <c r="E79" s="6">
        <v>30</v>
      </c>
      <c r="F79" s="7">
        <f>C79/D79</f>
        <v>0.6</v>
      </c>
      <c r="G79" s="8">
        <f>F79*60</f>
        <v>36</v>
      </c>
      <c r="H79" s="8">
        <f>G79*24</f>
        <v>864</v>
      </c>
      <c r="I79" s="7">
        <f>E79/D79</f>
        <v>7.1428571428571425E-2</v>
      </c>
      <c r="J79" s="18">
        <f>ROUND(I79*60,3)</f>
        <v>4.2859999999999996</v>
      </c>
      <c r="K79" s="18">
        <f>J79*24</f>
        <v>102.86399999999999</v>
      </c>
    </row>
    <row r="80" spans="1:11" ht="18.75" customHeight="1" x14ac:dyDescent="0.35">
      <c r="A80" t="s">
        <v>100</v>
      </c>
      <c r="B80" s="5" t="s">
        <v>103</v>
      </c>
      <c r="C80" s="6">
        <v>388</v>
      </c>
      <c r="D80" s="6">
        <v>480</v>
      </c>
      <c r="E80" s="6">
        <v>46</v>
      </c>
      <c r="F80" s="7">
        <f>C80/D80</f>
        <v>0.80833333333333335</v>
      </c>
      <c r="G80" s="8">
        <f>F80*60</f>
        <v>48.5</v>
      </c>
      <c r="H80" s="8">
        <f>G80*24</f>
        <v>1164</v>
      </c>
      <c r="I80" s="7">
        <f>E80/D80</f>
        <v>9.583333333333334E-2</v>
      </c>
      <c r="J80" s="18">
        <f>I80*60</f>
        <v>5.75</v>
      </c>
      <c r="K80" s="18">
        <f>J80*24</f>
        <v>138</v>
      </c>
    </row>
    <row r="81" spans="1:11" ht="18.75" customHeight="1" x14ac:dyDescent="0.35">
      <c r="A81" t="s">
        <v>100</v>
      </c>
      <c r="B81" s="5" t="s">
        <v>104</v>
      </c>
      <c r="C81" s="6">
        <v>334</v>
      </c>
      <c r="D81" s="6">
        <v>420</v>
      </c>
      <c r="E81" s="6">
        <v>40</v>
      </c>
      <c r="F81" s="7">
        <f>C81/D81</f>
        <v>0.79523809523809519</v>
      </c>
      <c r="G81" s="8">
        <f>F81*60</f>
        <v>47.714285714285708</v>
      </c>
      <c r="H81" s="8">
        <f>G81*24</f>
        <v>1145.1428571428569</v>
      </c>
      <c r="I81" s="7">
        <f>E81/D81</f>
        <v>9.5238095238095233E-2</v>
      </c>
      <c r="J81" s="18">
        <f>ROUND(I81*60,2)</f>
        <v>5.71</v>
      </c>
      <c r="K81" s="18">
        <f>J81*24</f>
        <v>137.04</v>
      </c>
    </row>
    <row r="82" spans="1:11" ht="18.75" customHeight="1" x14ac:dyDescent="0.35">
      <c r="A82" t="s">
        <v>105</v>
      </c>
      <c r="B82" s="10" t="s">
        <v>106</v>
      </c>
      <c r="C82" s="11">
        <v>241</v>
      </c>
      <c r="D82" s="11">
        <v>45</v>
      </c>
      <c r="E82" s="11">
        <v>29</v>
      </c>
      <c r="F82" s="11">
        <f>ROUND(C82/D82,3)</f>
        <v>5.3559999999999999</v>
      </c>
      <c r="G82" s="19">
        <f>F82*60</f>
        <v>321.36</v>
      </c>
      <c r="H82" s="19">
        <f>G82*24</f>
        <v>7712.64</v>
      </c>
      <c r="I82" s="11">
        <f>ROUND(E82/D82,3)</f>
        <v>0.64400000000000002</v>
      </c>
      <c r="J82" s="11">
        <f>I82*60</f>
        <v>38.64</v>
      </c>
      <c r="K82" s="11">
        <f>J82*24</f>
        <v>927.36</v>
      </c>
    </row>
    <row r="83" spans="1:11" ht="18.75" customHeight="1" x14ac:dyDescent="0.35">
      <c r="A83" t="s">
        <v>105</v>
      </c>
      <c r="B83" s="10" t="s">
        <v>107</v>
      </c>
      <c r="C83" s="11">
        <v>309</v>
      </c>
      <c r="D83" s="11">
        <v>90</v>
      </c>
      <c r="E83" s="11">
        <v>37</v>
      </c>
      <c r="F83" s="11">
        <f>ROUND(C83/D83,3)</f>
        <v>3.4329999999999998</v>
      </c>
      <c r="G83" s="19">
        <f>F83*60</f>
        <v>205.98</v>
      </c>
      <c r="H83" s="19">
        <f>G83*24</f>
        <v>4943.5199999999995</v>
      </c>
      <c r="I83" s="11">
        <f>ROUND(E83/D83,3)</f>
        <v>0.41099999999999998</v>
      </c>
      <c r="J83" s="11">
        <f>I83*60</f>
        <v>24.66</v>
      </c>
      <c r="K83" s="11">
        <f>J83*24</f>
        <v>591.84</v>
      </c>
    </row>
    <row r="84" spans="1:11" ht="18.75" customHeight="1" x14ac:dyDescent="0.35">
      <c r="A84" t="s">
        <v>105</v>
      </c>
      <c r="B84" s="10" t="s">
        <v>108</v>
      </c>
      <c r="C84" s="11">
        <v>327</v>
      </c>
      <c r="D84" s="11">
        <v>135</v>
      </c>
      <c r="E84" s="11">
        <v>39</v>
      </c>
      <c r="F84" s="11">
        <f>ROUND(C84/D84,3)</f>
        <v>2.4220000000000002</v>
      </c>
      <c r="G84" s="19">
        <f>F84*60</f>
        <v>145.32000000000002</v>
      </c>
      <c r="H84" s="19">
        <f>G84*24</f>
        <v>3487.6800000000003</v>
      </c>
      <c r="I84" s="11">
        <f>ROUND(E84/D84,3)</f>
        <v>0.28899999999999998</v>
      </c>
      <c r="J84" s="11">
        <f>I84*60</f>
        <v>17.34</v>
      </c>
      <c r="K84" s="11">
        <f>J84*24</f>
        <v>416.15999999999997</v>
      </c>
    </row>
    <row r="85" spans="1:11" ht="18.75" customHeight="1" x14ac:dyDescent="0.35">
      <c r="A85" t="s">
        <v>109</v>
      </c>
      <c r="B85" s="5" t="s">
        <v>110</v>
      </c>
      <c r="C85" s="17"/>
      <c r="D85" s="6">
        <v>120</v>
      </c>
      <c r="E85" s="17"/>
      <c r="F85" s="7"/>
      <c r="G85" s="8"/>
      <c r="H85" s="8"/>
      <c r="I85" s="7"/>
      <c r="J85" s="17"/>
      <c r="K85" s="17"/>
    </row>
    <row r="86" spans="1:11" ht="18.75" customHeight="1" x14ac:dyDescent="0.35">
      <c r="A86" t="s">
        <v>109</v>
      </c>
      <c r="B86" s="5" t="s">
        <v>111</v>
      </c>
      <c r="C86" s="17"/>
      <c r="D86" s="6">
        <v>180</v>
      </c>
      <c r="E86" s="17"/>
      <c r="F86" s="7"/>
      <c r="G86" s="8"/>
      <c r="H86" s="8"/>
      <c r="I86" s="7"/>
      <c r="J86" s="17"/>
      <c r="K86" s="17"/>
    </row>
    <row r="87" spans="1:11" ht="18.75" customHeight="1" x14ac:dyDescent="0.35">
      <c r="A87" t="s">
        <v>109</v>
      </c>
      <c r="B87" s="5" t="s">
        <v>112</v>
      </c>
      <c r="C87" s="17"/>
      <c r="D87" s="6">
        <v>240</v>
      </c>
      <c r="E87" s="17"/>
      <c r="F87" s="7"/>
      <c r="G87" s="8"/>
      <c r="H87" s="8"/>
      <c r="I87" s="7"/>
      <c r="J87" s="17"/>
      <c r="K87" s="17"/>
    </row>
    <row r="88" spans="1:11" ht="18.75" customHeight="1" x14ac:dyDescent="0.35">
      <c r="A88" t="s">
        <v>113</v>
      </c>
      <c r="B88" s="5" t="s">
        <v>114</v>
      </c>
      <c r="C88" s="17"/>
      <c r="D88" s="6">
        <v>5</v>
      </c>
      <c r="E88" s="17"/>
      <c r="F88" s="7"/>
      <c r="G88" s="8"/>
      <c r="H88" s="8"/>
      <c r="I88" s="7"/>
      <c r="J88" s="17"/>
      <c r="K88" s="17"/>
    </row>
    <row r="89" spans="1:11" ht="18.75" customHeight="1" x14ac:dyDescent="0.35">
      <c r="A89" t="s">
        <v>113</v>
      </c>
      <c r="B89" s="5" t="s">
        <v>115</v>
      </c>
      <c r="C89" s="17"/>
      <c r="D89" s="6">
        <v>10</v>
      </c>
      <c r="E89" s="17"/>
      <c r="F89" s="7"/>
      <c r="G89" s="8"/>
      <c r="H89" s="8"/>
      <c r="I89" s="7"/>
      <c r="J89" s="17"/>
      <c r="K89" s="17"/>
    </row>
    <row r="90" spans="1:11" ht="18.75" customHeight="1" x14ac:dyDescent="0.35">
      <c r="A90" t="s">
        <v>113</v>
      </c>
      <c r="B90" s="28" t="s">
        <v>116</v>
      </c>
      <c r="C90" s="18"/>
      <c r="D90" s="18">
        <v>15</v>
      </c>
      <c r="E90" s="18"/>
      <c r="F90" s="20"/>
      <c r="G90" s="8"/>
      <c r="H90" s="8"/>
      <c r="I90" s="20"/>
      <c r="J90" s="18"/>
      <c r="K90" s="18"/>
    </row>
    <row r="91" spans="1:11" ht="18.75" customHeight="1" x14ac:dyDescent="0.35">
      <c r="A91" t="s">
        <v>113</v>
      </c>
      <c r="B91" s="28" t="s">
        <v>117</v>
      </c>
      <c r="C91" s="18"/>
      <c r="D91" s="18">
        <v>30</v>
      </c>
      <c r="E91" s="18"/>
      <c r="F91" s="20"/>
      <c r="G91" s="8"/>
      <c r="H91" s="8"/>
      <c r="I91" s="20"/>
      <c r="J91" s="18"/>
      <c r="K91" s="18"/>
    </row>
    <row r="92" spans="1:11" ht="18.75" customHeight="1" x14ac:dyDescent="0.35">
      <c r="A92" t="s">
        <v>113</v>
      </c>
      <c r="B92" s="28" t="s">
        <v>118</v>
      </c>
      <c r="C92" s="18"/>
      <c r="D92" s="18">
        <v>25</v>
      </c>
      <c r="E92" s="18"/>
      <c r="F92" s="20"/>
      <c r="G92" s="8"/>
      <c r="H92" s="8"/>
      <c r="I92" s="20"/>
      <c r="J92" s="18"/>
      <c r="K92" s="18"/>
    </row>
    <row r="93" spans="1:11" ht="18.75" customHeight="1" x14ac:dyDescent="0.35">
      <c r="A93" t="s">
        <v>119</v>
      </c>
      <c r="B93" s="28" t="s">
        <v>120</v>
      </c>
      <c r="C93" s="18">
        <v>147</v>
      </c>
      <c r="D93" s="18">
        <v>480</v>
      </c>
      <c r="E93" s="18">
        <v>18</v>
      </c>
      <c r="F93" s="20">
        <f>C93/D93</f>
        <v>0.30625000000000002</v>
      </c>
      <c r="G93" s="8">
        <f>F93*60</f>
        <v>18.375</v>
      </c>
      <c r="H93" s="8">
        <f>G93*60</f>
        <v>1102.5</v>
      </c>
      <c r="I93" s="20">
        <f>E93/D93</f>
        <v>3.7499999999999999E-2</v>
      </c>
      <c r="J93" s="9">
        <f>I93*60</f>
        <v>2.25</v>
      </c>
      <c r="K93" s="8">
        <f>J93*24</f>
        <v>54</v>
      </c>
    </row>
    <row r="94" spans="1:11" ht="18.75" customHeight="1" x14ac:dyDescent="0.35">
      <c r="A94" t="s">
        <v>119</v>
      </c>
      <c r="B94" s="28" t="s">
        <v>121</v>
      </c>
      <c r="C94" s="18">
        <v>180</v>
      </c>
      <c r="D94" s="18">
        <v>720</v>
      </c>
      <c r="E94" s="18">
        <v>21</v>
      </c>
      <c r="F94" s="20">
        <f>C94/D94</f>
        <v>0.25</v>
      </c>
      <c r="G94" s="8">
        <f>F94*60</f>
        <v>15</v>
      </c>
      <c r="H94" s="8">
        <f>G94*60</f>
        <v>900</v>
      </c>
      <c r="I94" s="20">
        <f>E94/D94</f>
        <v>2.9166666666666667E-2</v>
      </c>
      <c r="J94" s="9">
        <f>I94*60</f>
        <v>1.75</v>
      </c>
      <c r="K94" s="8">
        <f>J94*24</f>
        <v>42</v>
      </c>
    </row>
    <row r="95" spans="1:11" ht="18.75" customHeight="1" x14ac:dyDescent="0.35">
      <c r="A95" t="s">
        <v>119</v>
      </c>
      <c r="B95" s="28" t="s">
        <v>122</v>
      </c>
      <c r="C95" s="18">
        <v>205</v>
      </c>
      <c r="D95" s="18">
        <v>960</v>
      </c>
      <c r="E95" s="18">
        <v>21</v>
      </c>
      <c r="F95" s="20">
        <f>C95/D95</f>
        <v>0.21354166666666666</v>
      </c>
      <c r="G95" s="8">
        <f>F95*60</f>
        <v>12.8125</v>
      </c>
      <c r="H95" s="8">
        <f>G95*60</f>
        <v>768.75</v>
      </c>
      <c r="I95" s="20">
        <f>E95/D95</f>
        <v>2.1874999999999999E-2</v>
      </c>
      <c r="J95" s="9">
        <f>I95*60</f>
        <v>1.3125</v>
      </c>
      <c r="K95" s="8">
        <f>J95*24</f>
        <v>31.5</v>
      </c>
    </row>
    <row r="96" spans="1:11" ht="18.75" customHeight="1" x14ac:dyDescent="0.35">
      <c r="A96" t="s">
        <v>119</v>
      </c>
      <c r="B96" s="12" t="s">
        <v>123</v>
      </c>
      <c r="C96" s="14">
        <v>108</v>
      </c>
      <c r="D96" s="14">
        <v>360</v>
      </c>
      <c r="E96" s="14">
        <v>13</v>
      </c>
      <c r="F96" s="20">
        <f>C96/D96</f>
        <v>0.3</v>
      </c>
      <c r="G96" s="8">
        <f>F96*60</f>
        <v>18</v>
      </c>
      <c r="H96" s="8">
        <f>G96*60</f>
        <v>1080</v>
      </c>
      <c r="I96" s="20">
        <f>E96/D96</f>
        <v>3.6111111111111108E-2</v>
      </c>
      <c r="J96" s="9">
        <f>I96*60</f>
        <v>2.1666666666666665</v>
      </c>
      <c r="K96" s="8">
        <f>J96*24</f>
        <v>52</v>
      </c>
    </row>
    <row r="97" spans="1:11" ht="18.75" customHeight="1" x14ac:dyDescent="0.35">
      <c r="A97" t="s">
        <v>119</v>
      </c>
      <c r="B97" s="12" t="s">
        <v>124</v>
      </c>
      <c r="C97" s="14">
        <v>129</v>
      </c>
      <c r="D97" s="14">
        <v>420</v>
      </c>
      <c r="E97" s="14">
        <v>15</v>
      </c>
      <c r="F97" s="20">
        <f>C97/D97</f>
        <v>0.30714285714285716</v>
      </c>
      <c r="G97" s="8">
        <f>F97*60</f>
        <v>18.428571428571431</v>
      </c>
      <c r="H97" s="8">
        <f>G97*60</f>
        <v>1105.7142857142858</v>
      </c>
      <c r="I97" s="20">
        <f>E97/D97</f>
        <v>3.5714285714285712E-2</v>
      </c>
      <c r="J97" s="9">
        <f>I97*60</f>
        <v>2.1428571428571428</v>
      </c>
      <c r="K97" s="8">
        <f>J97*24</f>
        <v>51.428571428571431</v>
      </c>
    </row>
    <row r="98" spans="1:11" ht="18.75" customHeight="1" x14ac:dyDescent="0.35">
      <c r="A98" t="s">
        <v>125</v>
      </c>
      <c r="B98" s="12" t="s">
        <v>126</v>
      </c>
      <c r="C98" s="14">
        <v>14</v>
      </c>
      <c r="D98" s="14" t="s">
        <v>127</v>
      </c>
      <c r="E98" s="14">
        <v>4</v>
      </c>
      <c r="F98" s="14" t="s">
        <v>127</v>
      </c>
      <c r="G98" s="14" t="s">
        <v>127</v>
      </c>
      <c r="H98" s="14" t="s">
        <v>127</v>
      </c>
      <c r="I98" s="14" t="s">
        <v>127</v>
      </c>
      <c r="J98" s="14" t="s">
        <v>127</v>
      </c>
      <c r="K98" s="14" t="s">
        <v>127</v>
      </c>
    </row>
    <row r="99" spans="1:11" ht="18.75" customHeight="1" x14ac:dyDescent="0.35">
      <c r="A99" t="s">
        <v>125</v>
      </c>
      <c r="B99" s="28" t="s">
        <v>128</v>
      </c>
      <c r="C99" s="18">
        <v>14</v>
      </c>
      <c r="D99" s="18" t="s">
        <v>127</v>
      </c>
      <c r="E99" s="18">
        <v>5</v>
      </c>
      <c r="F99" s="20" t="s">
        <v>127</v>
      </c>
      <c r="G99" s="18" t="s">
        <v>127</v>
      </c>
      <c r="H99" s="18" t="s">
        <v>127</v>
      </c>
      <c r="I99" s="20" t="s">
        <v>127</v>
      </c>
      <c r="J99" s="18" t="s">
        <v>127</v>
      </c>
      <c r="K99" s="18" t="s">
        <v>127</v>
      </c>
    </row>
    <row r="100" spans="1:11" ht="18.75" customHeight="1" x14ac:dyDescent="0.35">
      <c r="A100" t="s">
        <v>125</v>
      </c>
      <c r="B100" s="28" t="s">
        <v>129</v>
      </c>
      <c r="C100" s="18">
        <v>18</v>
      </c>
      <c r="D100" s="18" t="s">
        <v>127</v>
      </c>
      <c r="E100" s="18">
        <v>6</v>
      </c>
      <c r="F100" s="20" t="s">
        <v>127</v>
      </c>
      <c r="G100" s="18" t="s">
        <v>127</v>
      </c>
      <c r="H100" s="18" t="s">
        <v>127</v>
      </c>
      <c r="I100" s="20" t="s">
        <v>127</v>
      </c>
      <c r="J100" s="18" t="s">
        <v>127</v>
      </c>
      <c r="K100" s="18" t="s">
        <v>127</v>
      </c>
    </row>
    <row r="101" spans="1:11" ht="18.75" customHeight="1" x14ac:dyDescent="0.35">
      <c r="A101" t="s">
        <v>125</v>
      </c>
      <c r="B101" s="28" t="s">
        <v>130</v>
      </c>
      <c r="C101" s="18">
        <v>32</v>
      </c>
      <c r="D101" s="18" t="s">
        <v>127</v>
      </c>
      <c r="E101" s="18"/>
      <c r="F101" s="20" t="s">
        <v>127</v>
      </c>
      <c r="G101" s="18" t="s">
        <v>127</v>
      </c>
      <c r="H101" s="18" t="s">
        <v>127</v>
      </c>
      <c r="I101" s="20" t="s">
        <v>127</v>
      </c>
      <c r="J101" s="18" t="s">
        <v>127</v>
      </c>
      <c r="K101" s="18" t="s">
        <v>127</v>
      </c>
    </row>
    <row r="102" spans="1:11" ht="18.75" customHeight="1" x14ac:dyDescent="0.35">
      <c r="A102" t="s">
        <v>125</v>
      </c>
      <c r="B102" s="28" t="s">
        <v>131</v>
      </c>
      <c r="C102" s="18">
        <v>108</v>
      </c>
      <c r="D102" s="18" t="s">
        <v>127</v>
      </c>
      <c r="E102" s="18">
        <v>3</v>
      </c>
      <c r="F102" s="20" t="s">
        <v>127</v>
      </c>
      <c r="G102" s="18" t="s">
        <v>127</v>
      </c>
      <c r="H102" s="18" t="s">
        <v>127</v>
      </c>
      <c r="I102" s="20" t="s">
        <v>127</v>
      </c>
      <c r="J102" s="18" t="s">
        <v>127</v>
      </c>
      <c r="K102" s="18" t="s">
        <v>127</v>
      </c>
    </row>
    <row r="103" spans="1:11" ht="18.75" customHeight="1" x14ac:dyDescent="0.35">
      <c r="A103" t="s">
        <v>132</v>
      </c>
      <c r="B103" s="28" t="s">
        <v>133</v>
      </c>
      <c r="C103" s="18">
        <v>270</v>
      </c>
      <c r="D103" s="18" t="s">
        <v>127</v>
      </c>
      <c r="E103" s="18" t="s">
        <v>127</v>
      </c>
      <c r="F103" s="20" t="s">
        <v>127</v>
      </c>
      <c r="G103" s="18" t="s">
        <v>127</v>
      </c>
      <c r="H103" s="18" t="s">
        <v>127</v>
      </c>
      <c r="I103" s="20" t="s">
        <v>127</v>
      </c>
      <c r="J103" s="18" t="s">
        <v>127</v>
      </c>
      <c r="K103" s="18" t="s">
        <v>127</v>
      </c>
    </row>
    <row r="104" spans="1:11" ht="18.75" customHeight="1" x14ac:dyDescent="0.35">
      <c r="A104" t="s">
        <v>132</v>
      </c>
      <c r="B104" s="28" t="s">
        <v>134</v>
      </c>
      <c r="C104" s="18">
        <v>270</v>
      </c>
      <c r="D104" s="18" t="s">
        <v>127</v>
      </c>
      <c r="E104" s="18" t="s">
        <v>127</v>
      </c>
      <c r="F104" s="20" t="s">
        <v>127</v>
      </c>
      <c r="G104" s="18" t="s">
        <v>127</v>
      </c>
      <c r="H104" s="18" t="s">
        <v>127</v>
      </c>
      <c r="I104" s="20" t="s">
        <v>127</v>
      </c>
      <c r="J104" s="18" t="s">
        <v>127</v>
      </c>
      <c r="K104" s="18" t="s">
        <v>127</v>
      </c>
    </row>
    <row r="105" spans="1:11" ht="18.75" customHeight="1" x14ac:dyDescent="0.35">
      <c r="A105" t="s">
        <v>132</v>
      </c>
      <c r="B105" s="28" t="s">
        <v>135</v>
      </c>
      <c r="C105" s="18">
        <v>270</v>
      </c>
      <c r="D105" s="18" t="s">
        <v>127</v>
      </c>
      <c r="E105" s="18" t="s">
        <v>127</v>
      </c>
      <c r="F105" s="20" t="s">
        <v>127</v>
      </c>
      <c r="G105" s="18" t="s">
        <v>127</v>
      </c>
      <c r="H105" s="18" t="s">
        <v>127</v>
      </c>
      <c r="I105" s="20" t="s">
        <v>127</v>
      </c>
      <c r="J105" s="18" t="s">
        <v>127</v>
      </c>
      <c r="K105" s="18" t="s">
        <v>127</v>
      </c>
    </row>
    <row r="106" spans="1:11" ht="18.75" customHeight="1" x14ac:dyDescent="0.35">
      <c r="A106" t="s">
        <v>132</v>
      </c>
      <c r="B106" s="28" t="s">
        <v>136</v>
      </c>
      <c r="C106" s="18">
        <v>270</v>
      </c>
      <c r="D106" s="18" t="s">
        <v>127</v>
      </c>
      <c r="E106" s="18" t="s">
        <v>127</v>
      </c>
      <c r="F106" s="20" t="s">
        <v>127</v>
      </c>
      <c r="G106" s="18" t="s">
        <v>127</v>
      </c>
      <c r="H106" s="18" t="s">
        <v>127</v>
      </c>
      <c r="I106" s="20" t="s">
        <v>127</v>
      </c>
      <c r="J106" s="18" t="s">
        <v>127</v>
      </c>
      <c r="K106" s="18" t="s">
        <v>127</v>
      </c>
    </row>
    <row r="107" spans="1:11" ht="18.75" customHeight="1" x14ac:dyDescent="0.35">
      <c r="A107" t="s">
        <v>132</v>
      </c>
      <c r="B107" s="28" t="s">
        <v>137</v>
      </c>
      <c r="C107" s="18">
        <v>270</v>
      </c>
      <c r="D107" s="18" t="s">
        <v>127</v>
      </c>
      <c r="E107" s="18" t="s">
        <v>127</v>
      </c>
      <c r="F107" s="20" t="s">
        <v>127</v>
      </c>
      <c r="G107" s="18" t="s">
        <v>127</v>
      </c>
      <c r="H107" s="18" t="s">
        <v>127</v>
      </c>
      <c r="I107" s="20" t="s">
        <v>127</v>
      </c>
      <c r="J107" s="18" t="s">
        <v>127</v>
      </c>
      <c r="K107" s="18" t="s">
        <v>127</v>
      </c>
    </row>
    <row r="108" spans="1:11" ht="18.75" customHeight="1" x14ac:dyDescent="0.35">
      <c r="A108" t="s">
        <v>132</v>
      </c>
      <c r="B108" s="5" t="s">
        <v>138</v>
      </c>
      <c r="C108" s="6">
        <v>270</v>
      </c>
      <c r="D108" s="6" t="s">
        <v>127</v>
      </c>
      <c r="E108" s="6" t="s">
        <v>127</v>
      </c>
      <c r="F108" s="20" t="s">
        <v>127</v>
      </c>
      <c r="G108" s="18" t="s">
        <v>127</v>
      </c>
      <c r="H108" s="18" t="s">
        <v>127</v>
      </c>
      <c r="I108" s="20" t="s">
        <v>127</v>
      </c>
      <c r="J108" s="6" t="s">
        <v>127</v>
      </c>
      <c r="K108" s="6" t="s">
        <v>127</v>
      </c>
    </row>
    <row r="109" spans="1:11" ht="18.75" customHeight="1" x14ac:dyDescent="0.35">
      <c r="A109" t="s">
        <v>132</v>
      </c>
      <c r="B109" s="5" t="s">
        <v>139</v>
      </c>
      <c r="C109" s="6">
        <v>54</v>
      </c>
      <c r="D109" s="6" t="s">
        <v>127</v>
      </c>
      <c r="E109" s="6" t="s">
        <v>127</v>
      </c>
      <c r="F109" s="20" t="s">
        <v>127</v>
      </c>
      <c r="G109" s="18" t="s">
        <v>127</v>
      </c>
      <c r="H109" s="18" t="s">
        <v>127</v>
      </c>
      <c r="I109" s="20" t="s">
        <v>127</v>
      </c>
      <c r="J109" s="6" t="s">
        <v>127</v>
      </c>
      <c r="K109" s="6" t="s">
        <v>127</v>
      </c>
    </row>
    <row r="110" spans="1:11" ht="18.75" customHeight="1" x14ac:dyDescent="0.35">
      <c r="A110" t="s">
        <v>132</v>
      </c>
      <c r="B110" s="5" t="s">
        <v>140</v>
      </c>
      <c r="C110" s="6">
        <v>72</v>
      </c>
      <c r="D110" s="6" t="s">
        <v>127</v>
      </c>
      <c r="E110" s="6" t="s">
        <v>127</v>
      </c>
      <c r="F110" s="20" t="s">
        <v>127</v>
      </c>
      <c r="G110" s="18" t="s">
        <v>127</v>
      </c>
      <c r="H110" s="18" t="s">
        <v>127</v>
      </c>
      <c r="I110" s="20" t="s">
        <v>127</v>
      </c>
      <c r="J110" s="6" t="s">
        <v>127</v>
      </c>
      <c r="K110" s="6" t="s">
        <v>127</v>
      </c>
    </row>
    <row r="111" spans="1:11" ht="18.75" customHeight="1" x14ac:dyDescent="0.35">
      <c r="A111" t="s">
        <v>132</v>
      </c>
      <c r="B111" s="5" t="s">
        <v>141</v>
      </c>
      <c r="C111" s="6">
        <v>25</v>
      </c>
      <c r="D111" s="6" t="s">
        <v>127</v>
      </c>
      <c r="E111" s="6" t="s">
        <v>127</v>
      </c>
      <c r="F111" s="20" t="s">
        <v>127</v>
      </c>
      <c r="G111" s="18" t="s">
        <v>127</v>
      </c>
      <c r="H111" s="18" t="s">
        <v>127</v>
      </c>
      <c r="I111" s="20" t="s">
        <v>127</v>
      </c>
      <c r="J111" s="6" t="s">
        <v>127</v>
      </c>
      <c r="K111" s="6" t="s">
        <v>127</v>
      </c>
    </row>
    <row r="112" spans="1:11" ht="18.75" customHeight="1" x14ac:dyDescent="0.35">
      <c r="A112" t="s">
        <v>132</v>
      </c>
      <c r="B112" s="5" t="s">
        <v>142</v>
      </c>
      <c r="C112" s="6">
        <v>403</v>
      </c>
      <c r="D112" s="6" t="s">
        <v>127</v>
      </c>
      <c r="E112" s="6" t="s">
        <v>127</v>
      </c>
      <c r="F112" s="20" t="s">
        <v>127</v>
      </c>
      <c r="G112" s="18" t="s">
        <v>127</v>
      </c>
      <c r="H112" s="18" t="s">
        <v>127</v>
      </c>
      <c r="I112" s="20" t="s">
        <v>127</v>
      </c>
      <c r="J112" s="6" t="s">
        <v>127</v>
      </c>
      <c r="K112" s="6" t="s">
        <v>127</v>
      </c>
    </row>
    <row r="113" spans="1:11" ht="18.75" customHeight="1" x14ac:dyDescent="0.35">
      <c r="A113" t="s">
        <v>132</v>
      </c>
      <c r="B113" s="5" t="s">
        <v>143</v>
      </c>
      <c r="C113" s="6">
        <v>403</v>
      </c>
      <c r="D113" s="6" t="s">
        <v>127</v>
      </c>
      <c r="E113" s="6" t="s">
        <v>127</v>
      </c>
      <c r="F113" s="20" t="s">
        <v>127</v>
      </c>
      <c r="G113" s="18" t="s">
        <v>127</v>
      </c>
      <c r="H113" s="18" t="s">
        <v>127</v>
      </c>
      <c r="I113" s="20" t="s">
        <v>127</v>
      </c>
      <c r="J113" s="6" t="s">
        <v>127</v>
      </c>
      <c r="K113" s="6" t="s">
        <v>127</v>
      </c>
    </row>
    <row r="114" spans="1:11" ht="18.75" customHeight="1" x14ac:dyDescent="0.35">
      <c r="A114" t="s">
        <v>132</v>
      </c>
      <c r="B114" s="5" t="s">
        <v>144</v>
      </c>
      <c r="C114" s="6">
        <v>342</v>
      </c>
      <c r="D114" s="6" t="s">
        <v>127</v>
      </c>
      <c r="E114" s="6" t="s">
        <v>127</v>
      </c>
      <c r="F114" s="20" t="s">
        <v>127</v>
      </c>
      <c r="G114" s="18" t="s">
        <v>127</v>
      </c>
      <c r="H114" s="18" t="s">
        <v>127</v>
      </c>
      <c r="I114" s="20" t="s">
        <v>127</v>
      </c>
      <c r="J114" s="6" t="s">
        <v>127</v>
      </c>
      <c r="K114" s="6" t="s">
        <v>127</v>
      </c>
    </row>
    <row r="115" spans="1:11" ht="18.75" customHeight="1" x14ac:dyDescent="0.35">
      <c r="A115" t="s">
        <v>132</v>
      </c>
      <c r="B115" s="5" t="s">
        <v>145</v>
      </c>
      <c r="C115" s="6">
        <v>450</v>
      </c>
      <c r="D115" s="6" t="s">
        <v>127</v>
      </c>
      <c r="E115" s="6" t="s">
        <v>127</v>
      </c>
      <c r="F115" s="20" t="s">
        <v>127</v>
      </c>
      <c r="G115" s="18" t="s">
        <v>127</v>
      </c>
      <c r="H115" s="18" t="s">
        <v>127</v>
      </c>
      <c r="I115" s="20" t="s">
        <v>127</v>
      </c>
      <c r="J115" s="6" t="s">
        <v>127</v>
      </c>
      <c r="K115" s="6" t="s">
        <v>127</v>
      </c>
    </row>
    <row r="116" spans="1:11" ht="18.75" customHeight="1" x14ac:dyDescent="0.35">
      <c r="A116" t="s">
        <v>132</v>
      </c>
      <c r="B116" s="5" t="s">
        <v>146</v>
      </c>
      <c r="C116" s="6">
        <v>342</v>
      </c>
      <c r="D116" s="6" t="s">
        <v>127</v>
      </c>
      <c r="E116" s="6" t="s">
        <v>127</v>
      </c>
      <c r="F116" s="20" t="s">
        <v>127</v>
      </c>
      <c r="G116" s="18" t="s">
        <v>127</v>
      </c>
      <c r="H116" s="18" t="s">
        <v>127</v>
      </c>
      <c r="I116" s="20" t="s">
        <v>127</v>
      </c>
      <c r="J116" s="6" t="s">
        <v>127</v>
      </c>
      <c r="K116" s="6" t="s">
        <v>127</v>
      </c>
    </row>
    <row r="117" spans="1:11" ht="18.75" customHeight="1" x14ac:dyDescent="0.35">
      <c r="A117" t="s">
        <v>132</v>
      </c>
      <c r="B117" s="5" t="s">
        <v>147</v>
      </c>
      <c r="C117" s="6">
        <v>342</v>
      </c>
      <c r="D117" s="6" t="s">
        <v>127</v>
      </c>
      <c r="E117" s="6" t="s">
        <v>127</v>
      </c>
      <c r="F117" s="20" t="s">
        <v>127</v>
      </c>
      <c r="G117" s="6" t="s">
        <v>127</v>
      </c>
      <c r="H117" s="6" t="s">
        <v>127</v>
      </c>
      <c r="I117" s="20" t="s">
        <v>127</v>
      </c>
      <c r="J117" s="6" t="s">
        <v>127</v>
      </c>
      <c r="K117" s="6" t="s">
        <v>127</v>
      </c>
    </row>
  </sheetData>
  <autoFilter ref="A1:K117">
    <sortState ref="A2:K13">
      <sortCondition ref="E1:E1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ColWidth="14.42578125" defaultRowHeight="12.75" customHeight="1" x14ac:dyDescent="0.2"/>
  <cols>
    <col min="1" max="1" width="33.140625" customWidth="1"/>
    <col min="2" max="2" width="20.7109375" customWidth="1"/>
    <col min="3" max="3" width="18.140625" customWidth="1"/>
    <col min="4" max="4" width="6.5703125" customWidth="1"/>
    <col min="5" max="5" width="11.5703125" customWidth="1"/>
    <col min="6" max="6" width="14.28515625" customWidth="1"/>
    <col min="7" max="7" width="17.7109375" customWidth="1"/>
    <col min="8" max="8" width="13.28515625" customWidth="1"/>
    <col min="9" max="9" width="14.7109375" customWidth="1"/>
    <col min="10" max="10" width="13" customWidth="1"/>
  </cols>
  <sheetData>
    <row r="1" spans="1:10" ht="33" customHeight="1" x14ac:dyDescent="0.5">
      <c r="A1" s="45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9.5" customHeight="1" x14ac:dyDescent="0.35">
      <c r="A2" s="21"/>
      <c r="B2" s="13" t="s">
        <v>2</v>
      </c>
      <c r="C2" s="13" t="s">
        <v>3</v>
      </c>
      <c r="D2" s="13" t="s">
        <v>4</v>
      </c>
      <c r="E2" s="13" t="s">
        <v>5</v>
      </c>
      <c r="F2" s="22" t="s">
        <v>6</v>
      </c>
      <c r="G2" s="23" t="s">
        <v>7</v>
      </c>
      <c r="H2" s="13" t="s">
        <v>8</v>
      </c>
      <c r="I2" s="24" t="s">
        <v>9</v>
      </c>
      <c r="J2" s="22" t="s">
        <v>10</v>
      </c>
    </row>
    <row r="3" spans="1:10" ht="19.5" customHeight="1" x14ac:dyDescent="0.35">
      <c r="A3" s="5" t="s">
        <v>47</v>
      </c>
      <c r="B3" s="6">
        <v>190</v>
      </c>
      <c r="C3" s="6">
        <v>15</v>
      </c>
      <c r="D3" s="6">
        <v>23</v>
      </c>
      <c r="E3" s="7">
        <f t="shared" ref="E3:E62" si="0">B3/C3</f>
        <v>12.666666666666666</v>
      </c>
      <c r="F3" s="8">
        <f t="shared" ref="F3:F62" si="1">E3*60</f>
        <v>760</v>
      </c>
      <c r="G3" s="25">
        <f t="shared" ref="G3:G62" si="2">F3*24</f>
        <v>18240</v>
      </c>
      <c r="H3" s="7">
        <f t="shared" ref="H3:H62" si="3">D3/C3</f>
        <v>1.5333333333333334</v>
      </c>
      <c r="I3" s="9">
        <f t="shared" ref="I3:I62" si="4">H3*60</f>
        <v>92</v>
      </c>
      <c r="J3" s="8">
        <f t="shared" ref="J3:J62" si="5">I3*24</f>
        <v>2208</v>
      </c>
    </row>
    <row r="4" spans="1:10" ht="19.5" customHeight="1" x14ac:dyDescent="0.35">
      <c r="A4" s="12" t="s">
        <v>46</v>
      </c>
      <c r="B4" s="13">
        <v>226</v>
      </c>
      <c r="C4" s="13">
        <v>45</v>
      </c>
      <c r="D4" s="13">
        <v>27</v>
      </c>
      <c r="E4" s="26">
        <f t="shared" si="0"/>
        <v>5.0222222222222221</v>
      </c>
      <c r="F4" s="15">
        <f t="shared" si="1"/>
        <v>301.33333333333331</v>
      </c>
      <c r="G4" s="25">
        <f t="shared" si="2"/>
        <v>7232</v>
      </c>
      <c r="H4" s="26">
        <f t="shared" si="3"/>
        <v>0.6</v>
      </c>
      <c r="I4" s="16">
        <f t="shared" si="4"/>
        <v>36</v>
      </c>
      <c r="J4" s="15">
        <f t="shared" si="5"/>
        <v>864</v>
      </c>
    </row>
    <row r="5" spans="1:10" ht="19.5" customHeight="1" x14ac:dyDescent="0.35">
      <c r="A5" s="5" t="s">
        <v>85</v>
      </c>
      <c r="B5" s="6">
        <v>255</v>
      </c>
      <c r="C5" s="6">
        <v>60</v>
      </c>
      <c r="D5" s="6">
        <v>31</v>
      </c>
      <c r="E5" s="7">
        <f t="shared" si="0"/>
        <v>4.25</v>
      </c>
      <c r="F5" s="8">
        <f t="shared" si="1"/>
        <v>255</v>
      </c>
      <c r="G5" s="25">
        <f t="shared" si="2"/>
        <v>6120</v>
      </c>
      <c r="H5" s="7">
        <f t="shared" si="3"/>
        <v>0.51666666666666672</v>
      </c>
      <c r="I5" s="9">
        <f t="shared" si="4"/>
        <v>31.000000000000004</v>
      </c>
      <c r="J5" s="8">
        <f t="shared" si="5"/>
        <v>744.00000000000011</v>
      </c>
    </row>
    <row r="6" spans="1:10" ht="19.5" customHeight="1" x14ac:dyDescent="0.35">
      <c r="A6" s="5" t="s">
        <v>42</v>
      </c>
      <c r="B6" s="6">
        <v>21</v>
      </c>
      <c r="C6" s="6">
        <v>5</v>
      </c>
      <c r="D6" s="6">
        <v>3</v>
      </c>
      <c r="E6" s="7">
        <f t="shared" si="0"/>
        <v>4.2</v>
      </c>
      <c r="F6" s="8">
        <f t="shared" si="1"/>
        <v>252</v>
      </c>
      <c r="G6" s="25">
        <f t="shared" si="2"/>
        <v>6048</v>
      </c>
      <c r="H6" s="7">
        <f t="shared" si="3"/>
        <v>0.6</v>
      </c>
      <c r="I6" s="9">
        <f t="shared" si="4"/>
        <v>36</v>
      </c>
      <c r="J6" s="8">
        <f t="shared" si="5"/>
        <v>864</v>
      </c>
    </row>
    <row r="7" spans="1:10" ht="19.5" customHeight="1" x14ac:dyDescent="0.35">
      <c r="A7" s="5" t="s">
        <v>65</v>
      </c>
      <c r="B7" s="6">
        <v>201</v>
      </c>
      <c r="C7" s="6">
        <v>60</v>
      </c>
      <c r="D7" s="6">
        <v>24</v>
      </c>
      <c r="E7" s="7">
        <f t="shared" si="0"/>
        <v>3.35</v>
      </c>
      <c r="F7" s="8">
        <f t="shared" si="1"/>
        <v>201</v>
      </c>
      <c r="G7" s="25">
        <f t="shared" si="2"/>
        <v>4824</v>
      </c>
      <c r="H7" s="7">
        <f t="shared" si="3"/>
        <v>0.4</v>
      </c>
      <c r="I7" s="9">
        <f t="shared" si="4"/>
        <v>24</v>
      </c>
      <c r="J7" s="8">
        <f t="shared" si="5"/>
        <v>576</v>
      </c>
    </row>
    <row r="8" spans="1:10" ht="19.5" customHeight="1" x14ac:dyDescent="0.35">
      <c r="A8" s="5" t="s">
        <v>64</v>
      </c>
      <c r="B8" s="6">
        <v>100</v>
      </c>
      <c r="C8" s="6">
        <v>30</v>
      </c>
      <c r="D8" s="6">
        <v>13</v>
      </c>
      <c r="E8" s="7">
        <f t="shared" si="0"/>
        <v>3.3333333333333335</v>
      </c>
      <c r="F8" s="8">
        <f t="shared" si="1"/>
        <v>200</v>
      </c>
      <c r="G8" s="25">
        <f t="shared" si="2"/>
        <v>4800</v>
      </c>
      <c r="H8" s="7">
        <f t="shared" si="3"/>
        <v>0.43333333333333335</v>
      </c>
      <c r="I8" s="9">
        <f t="shared" si="4"/>
        <v>26</v>
      </c>
      <c r="J8" s="8">
        <f t="shared" si="5"/>
        <v>624</v>
      </c>
    </row>
    <row r="9" spans="1:10" ht="19.5" customHeight="1" x14ac:dyDescent="0.35">
      <c r="A9" s="5" t="s">
        <v>45</v>
      </c>
      <c r="B9" s="6">
        <v>140</v>
      </c>
      <c r="C9" s="6">
        <v>45</v>
      </c>
      <c r="D9" s="6">
        <v>17</v>
      </c>
      <c r="E9" s="7">
        <f t="shared" si="0"/>
        <v>3.1111111111111112</v>
      </c>
      <c r="F9" s="8">
        <f t="shared" si="1"/>
        <v>186.66666666666666</v>
      </c>
      <c r="G9" s="25">
        <f t="shared" si="2"/>
        <v>4480</v>
      </c>
      <c r="H9" s="7">
        <f t="shared" si="3"/>
        <v>0.37777777777777777</v>
      </c>
      <c r="I9" s="9">
        <f t="shared" si="4"/>
        <v>22.666666666666664</v>
      </c>
      <c r="J9" s="8">
        <f t="shared" si="5"/>
        <v>544</v>
      </c>
    </row>
    <row r="10" spans="1:10" ht="19.5" customHeight="1" x14ac:dyDescent="0.35">
      <c r="A10" s="5" t="s">
        <v>52</v>
      </c>
      <c r="B10" s="6">
        <v>82</v>
      </c>
      <c r="C10" s="6">
        <v>30</v>
      </c>
      <c r="D10" s="6">
        <v>10</v>
      </c>
      <c r="E10" s="7">
        <f t="shared" si="0"/>
        <v>2.7333333333333334</v>
      </c>
      <c r="F10" s="8">
        <f t="shared" si="1"/>
        <v>164</v>
      </c>
      <c r="G10" s="25">
        <f t="shared" si="2"/>
        <v>3936</v>
      </c>
      <c r="H10" s="7">
        <f t="shared" si="3"/>
        <v>0.33333333333333331</v>
      </c>
      <c r="I10" s="9">
        <f t="shared" si="4"/>
        <v>20</v>
      </c>
      <c r="J10" s="8">
        <f t="shared" si="5"/>
        <v>480</v>
      </c>
    </row>
    <row r="11" spans="1:10" ht="19.5" customHeight="1" x14ac:dyDescent="0.35">
      <c r="A11" s="5" t="s">
        <v>51</v>
      </c>
      <c r="B11" s="6">
        <v>50</v>
      </c>
      <c r="C11" s="6">
        <v>20</v>
      </c>
      <c r="D11" s="6">
        <v>6</v>
      </c>
      <c r="E11" s="7">
        <f t="shared" si="0"/>
        <v>2.5</v>
      </c>
      <c r="F11" s="8">
        <f t="shared" si="1"/>
        <v>150</v>
      </c>
      <c r="G11" s="25">
        <f t="shared" si="2"/>
        <v>3600</v>
      </c>
      <c r="H11" s="7">
        <f t="shared" si="3"/>
        <v>0.3</v>
      </c>
      <c r="I11" s="9">
        <f t="shared" si="4"/>
        <v>18</v>
      </c>
      <c r="J11" s="8">
        <f t="shared" si="5"/>
        <v>432</v>
      </c>
    </row>
    <row r="12" spans="1:10" ht="19.5" customHeight="1" x14ac:dyDescent="0.35">
      <c r="A12" s="5" t="s">
        <v>44</v>
      </c>
      <c r="B12" s="6">
        <v>72</v>
      </c>
      <c r="C12" s="6">
        <v>30</v>
      </c>
      <c r="D12" s="6">
        <v>8</v>
      </c>
      <c r="E12" s="7">
        <f t="shared" si="0"/>
        <v>2.4</v>
      </c>
      <c r="F12" s="8">
        <f t="shared" si="1"/>
        <v>144</v>
      </c>
      <c r="G12" s="25">
        <f t="shared" si="2"/>
        <v>3456</v>
      </c>
      <c r="H12" s="7">
        <f t="shared" si="3"/>
        <v>0.26666666666666666</v>
      </c>
      <c r="I12" s="9">
        <f t="shared" si="4"/>
        <v>16</v>
      </c>
      <c r="J12" s="8">
        <f t="shared" si="5"/>
        <v>384</v>
      </c>
    </row>
    <row r="13" spans="1:10" ht="19.5" customHeight="1" x14ac:dyDescent="0.35">
      <c r="A13" s="5" t="s">
        <v>61</v>
      </c>
      <c r="B13" s="6">
        <v>126</v>
      </c>
      <c r="C13" s="6">
        <v>60</v>
      </c>
      <c r="D13" s="6">
        <v>15</v>
      </c>
      <c r="E13" s="7">
        <f t="shared" si="0"/>
        <v>2.1</v>
      </c>
      <c r="F13" s="8">
        <f t="shared" si="1"/>
        <v>126</v>
      </c>
      <c r="G13" s="25">
        <f t="shared" si="2"/>
        <v>3024</v>
      </c>
      <c r="H13" s="7">
        <f t="shared" si="3"/>
        <v>0.25</v>
      </c>
      <c r="I13" s="9">
        <f t="shared" si="4"/>
        <v>15</v>
      </c>
      <c r="J13" s="8">
        <f t="shared" si="5"/>
        <v>360</v>
      </c>
    </row>
    <row r="14" spans="1:10" ht="19.5" customHeight="1" x14ac:dyDescent="0.35">
      <c r="A14" s="5" t="s">
        <v>53</v>
      </c>
      <c r="B14" s="6">
        <v>122</v>
      </c>
      <c r="C14" s="6">
        <v>60</v>
      </c>
      <c r="D14" s="6">
        <v>15</v>
      </c>
      <c r="E14" s="7">
        <f t="shared" si="0"/>
        <v>2.0333333333333332</v>
      </c>
      <c r="F14" s="8">
        <f t="shared" si="1"/>
        <v>122</v>
      </c>
      <c r="G14" s="25">
        <f t="shared" si="2"/>
        <v>2928</v>
      </c>
      <c r="H14" s="7">
        <f t="shared" si="3"/>
        <v>0.25</v>
      </c>
      <c r="I14" s="9">
        <f t="shared" si="4"/>
        <v>15</v>
      </c>
      <c r="J14" s="8">
        <f t="shared" si="5"/>
        <v>360</v>
      </c>
    </row>
    <row r="15" spans="1:10" ht="19.5" customHeight="1" x14ac:dyDescent="0.35">
      <c r="A15" s="5" t="s">
        <v>97</v>
      </c>
      <c r="B15" s="6">
        <v>352</v>
      </c>
      <c r="C15" s="6">
        <v>180</v>
      </c>
      <c r="D15" s="6">
        <v>42</v>
      </c>
      <c r="E15" s="7">
        <f t="shared" si="0"/>
        <v>1.9555555555555555</v>
      </c>
      <c r="F15" s="8">
        <f t="shared" si="1"/>
        <v>117.33333333333333</v>
      </c>
      <c r="G15" s="25">
        <f t="shared" si="2"/>
        <v>2816</v>
      </c>
      <c r="H15" s="7">
        <f t="shared" si="3"/>
        <v>0.23333333333333334</v>
      </c>
      <c r="I15" s="9">
        <f t="shared" si="4"/>
        <v>14</v>
      </c>
      <c r="J15" s="8">
        <f t="shared" si="5"/>
        <v>336</v>
      </c>
    </row>
    <row r="16" spans="1:10" ht="19.5" customHeight="1" x14ac:dyDescent="0.35">
      <c r="A16" s="5" t="s">
        <v>148</v>
      </c>
      <c r="B16" s="6">
        <v>111</v>
      </c>
      <c r="C16" s="6">
        <v>60</v>
      </c>
      <c r="D16" s="6">
        <v>13</v>
      </c>
      <c r="E16" s="7">
        <f t="shared" si="0"/>
        <v>1.85</v>
      </c>
      <c r="F16" s="8">
        <f t="shared" si="1"/>
        <v>111</v>
      </c>
      <c r="G16" s="25">
        <f t="shared" si="2"/>
        <v>2664</v>
      </c>
      <c r="H16" s="7">
        <f t="shared" si="3"/>
        <v>0.21666666666666667</v>
      </c>
      <c r="I16" s="9">
        <f t="shared" si="4"/>
        <v>13</v>
      </c>
      <c r="J16" s="8">
        <f t="shared" si="5"/>
        <v>312</v>
      </c>
    </row>
    <row r="17" spans="1:10" ht="19.5" customHeight="1" x14ac:dyDescent="0.35">
      <c r="A17" s="5" t="s">
        <v>74</v>
      </c>
      <c r="B17" s="6">
        <v>270</v>
      </c>
      <c r="C17" s="6">
        <v>150</v>
      </c>
      <c r="D17" s="6">
        <v>32</v>
      </c>
      <c r="E17" s="7">
        <f t="shared" si="0"/>
        <v>1.8</v>
      </c>
      <c r="F17" s="8">
        <f t="shared" si="1"/>
        <v>108</v>
      </c>
      <c r="G17" s="25">
        <f t="shared" si="2"/>
        <v>2592</v>
      </c>
      <c r="H17" s="7">
        <f t="shared" si="3"/>
        <v>0.21333333333333335</v>
      </c>
      <c r="I17" s="9">
        <f t="shared" si="4"/>
        <v>12.8</v>
      </c>
      <c r="J17" s="8">
        <f t="shared" si="5"/>
        <v>307.20000000000005</v>
      </c>
    </row>
    <row r="18" spans="1:10" ht="19.5" customHeight="1" x14ac:dyDescent="0.35">
      <c r="A18" s="5" t="s">
        <v>43</v>
      </c>
      <c r="B18" s="6">
        <v>104</v>
      </c>
      <c r="C18" s="6">
        <v>60</v>
      </c>
      <c r="D18" s="6">
        <v>13</v>
      </c>
      <c r="E18" s="7">
        <f t="shared" si="0"/>
        <v>1.7333333333333334</v>
      </c>
      <c r="F18" s="8">
        <f t="shared" si="1"/>
        <v>104</v>
      </c>
      <c r="G18" s="25">
        <f t="shared" si="2"/>
        <v>2496</v>
      </c>
      <c r="H18" s="7">
        <f t="shared" si="3"/>
        <v>0.21666666666666667</v>
      </c>
      <c r="I18" s="9">
        <f t="shared" si="4"/>
        <v>13</v>
      </c>
      <c r="J18" s="8">
        <f t="shared" si="5"/>
        <v>312</v>
      </c>
    </row>
    <row r="19" spans="1:10" ht="19.5" customHeight="1" x14ac:dyDescent="0.35">
      <c r="A19" s="5" t="s">
        <v>56</v>
      </c>
      <c r="B19" s="6">
        <v>32</v>
      </c>
      <c r="C19" s="6">
        <v>20</v>
      </c>
      <c r="D19" s="6">
        <v>4</v>
      </c>
      <c r="E19" s="7">
        <f t="shared" si="0"/>
        <v>1.6</v>
      </c>
      <c r="F19" s="8">
        <f t="shared" si="1"/>
        <v>96</v>
      </c>
      <c r="G19" s="25">
        <f t="shared" si="2"/>
        <v>2304</v>
      </c>
      <c r="H19" s="7">
        <f t="shared" si="3"/>
        <v>0.2</v>
      </c>
      <c r="I19" s="9">
        <f t="shared" si="4"/>
        <v>12</v>
      </c>
      <c r="J19" s="8">
        <f t="shared" si="5"/>
        <v>288</v>
      </c>
    </row>
    <row r="20" spans="1:10" ht="19.5" customHeight="1" x14ac:dyDescent="0.35">
      <c r="A20" s="5" t="s">
        <v>90</v>
      </c>
      <c r="B20" s="6">
        <v>46</v>
      </c>
      <c r="C20" s="6">
        <v>30</v>
      </c>
      <c r="D20" s="6">
        <v>6</v>
      </c>
      <c r="E20" s="7">
        <f t="shared" si="0"/>
        <v>1.5333333333333334</v>
      </c>
      <c r="F20" s="8">
        <f t="shared" si="1"/>
        <v>92</v>
      </c>
      <c r="G20" s="25">
        <f t="shared" si="2"/>
        <v>2208</v>
      </c>
      <c r="H20" s="7">
        <f t="shared" si="3"/>
        <v>0.2</v>
      </c>
      <c r="I20" s="9">
        <f t="shared" si="4"/>
        <v>12</v>
      </c>
      <c r="J20" s="8">
        <f t="shared" si="5"/>
        <v>288</v>
      </c>
    </row>
    <row r="21" spans="1:10" ht="19.5" customHeight="1" x14ac:dyDescent="0.35">
      <c r="A21" s="5" t="s">
        <v>92</v>
      </c>
      <c r="B21" s="6">
        <v>216</v>
      </c>
      <c r="C21" s="6">
        <v>150</v>
      </c>
      <c r="D21" s="6">
        <v>26</v>
      </c>
      <c r="E21" s="7">
        <f t="shared" si="0"/>
        <v>1.44</v>
      </c>
      <c r="F21" s="8">
        <f t="shared" si="1"/>
        <v>86.399999999999991</v>
      </c>
      <c r="G21" s="25">
        <f t="shared" si="2"/>
        <v>2073.6</v>
      </c>
      <c r="H21" s="7">
        <f t="shared" si="3"/>
        <v>0.17333333333333334</v>
      </c>
      <c r="I21" s="9">
        <f t="shared" si="4"/>
        <v>10.4</v>
      </c>
      <c r="J21" s="8">
        <f t="shared" si="5"/>
        <v>249.60000000000002</v>
      </c>
    </row>
    <row r="22" spans="1:10" ht="19.5" customHeight="1" x14ac:dyDescent="0.35">
      <c r="A22" s="5" t="s">
        <v>93</v>
      </c>
      <c r="B22" s="6">
        <v>129</v>
      </c>
      <c r="C22" s="6">
        <v>90</v>
      </c>
      <c r="D22" s="6">
        <v>19</v>
      </c>
      <c r="E22" s="7">
        <f t="shared" si="0"/>
        <v>1.4333333333333333</v>
      </c>
      <c r="F22" s="8">
        <f t="shared" si="1"/>
        <v>86</v>
      </c>
      <c r="G22" s="25">
        <f t="shared" si="2"/>
        <v>2064</v>
      </c>
      <c r="H22" s="7">
        <f t="shared" si="3"/>
        <v>0.21111111111111111</v>
      </c>
      <c r="I22" s="9">
        <f t="shared" si="4"/>
        <v>12.666666666666666</v>
      </c>
      <c r="J22" s="8">
        <f t="shared" si="5"/>
        <v>304</v>
      </c>
    </row>
    <row r="23" spans="1:10" ht="19.5" customHeight="1" x14ac:dyDescent="0.35">
      <c r="A23" s="12" t="s">
        <v>96</v>
      </c>
      <c r="B23" s="13">
        <v>172</v>
      </c>
      <c r="C23" s="13">
        <v>120</v>
      </c>
      <c r="D23" s="13">
        <v>20</v>
      </c>
      <c r="E23" s="26">
        <f t="shared" si="0"/>
        <v>1.4333333333333333</v>
      </c>
      <c r="F23" s="15">
        <f t="shared" si="1"/>
        <v>86</v>
      </c>
      <c r="G23" s="25">
        <f t="shared" si="2"/>
        <v>2064</v>
      </c>
      <c r="H23" s="26">
        <f t="shared" si="3"/>
        <v>0.16666666666666666</v>
      </c>
      <c r="I23" s="16">
        <f t="shared" si="4"/>
        <v>10</v>
      </c>
      <c r="J23" s="15">
        <f t="shared" si="5"/>
        <v>240</v>
      </c>
    </row>
    <row r="24" spans="1:10" ht="19.5" customHeight="1" x14ac:dyDescent="0.35">
      <c r="A24" s="12" t="s">
        <v>66</v>
      </c>
      <c r="B24" s="13">
        <v>169</v>
      </c>
      <c r="C24" s="13">
        <v>120</v>
      </c>
      <c r="D24" s="13">
        <v>22</v>
      </c>
      <c r="E24" s="26">
        <f t="shared" si="0"/>
        <v>1.4083333333333334</v>
      </c>
      <c r="F24" s="15">
        <f t="shared" si="1"/>
        <v>84.5</v>
      </c>
      <c r="G24" s="25">
        <f t="shared" si="2"/>
        <v>2028</v>
      </c>
      <c r="H24" s="26">
        <f t="shared" si="3"/>
        <v>0.18333333333333332</v>
      </c>
      <c r="I24" s="16">
        <f t="shared" si="4"/>
        <v>11</v>
      </c>
      <c r="J24" s="15">
        <f t="shared" si="5"/>
        <v>264</v>
      </c>
    </row>
    <row r="25" spans="1:10" ht="19.5" customHeight="1" x14ac:dyDescent="0.35">
      <c r="A25" s="12" t="s">
        <v>71</v>
      </c>
      <c r="B25" s="13">
        <v>82</v>
      </c>
      <c r="C25" s="13">
        <v>60</v>
      </c>
      <c r="D25" s="13">
        <v>10</v>
      </c>
      <c r="E25" s="26">
        <f t="shared" si="0"/>
        <v>1.3666666666666667</v>
      </c>
      <c r="F25" s="15">
        <f t="shared" si="1"/>
        <v>82</v>
      </c>
      <c r="G25" s="25">
        <f t="shared" si="2"/>
        <v>1968</v>
      </c>
      <c r="H25" s="26">
        <f t="shared" si="3"/>
        <v>0.16666666666666666</v>
      </c>
      <c r="I25" s="16">
        <f t="shared" si="4"/>
        <v>10</v>
      </c>
      <c r="J25" s="15">
        <f t="shared" si="5"/>
        <v>240</v>
      </c>
    </row>
    <row r="26" spans="1:10" ht="19.5" customHeight="1" x14ac:dyDescent="0.35">
      <c r="A26" s="12" t="s">
        <v>72</v>
      </c>
      <c r="B26" s="13">
        <v>158</v>
      </c>
      <c r="C26" s="13">
        <v>120</v>
      </c>
      <c r="D26" s="13">
        <v>19</v>
      </c>
      <c r="E26" s="26">
        <f t="shared" si="0"/>
        <v>1.3166666666666667</v>
      </c>
      <c r="F26" s="15">
        <f t="shared" si="1"/>
        <v>79</v>
      </c>
      <c r="G26" s="25">
        <f t="shared" si="2"/>
        <v>1896</v>
      </c>
      <c r="H26" s="26">
        <f t="shared" si="3"/>
        <v>0.15833333333333333</v>
      </c>
      <c r="I26" s="16">
        <f t="shared" si="4"/>
        <v>9.5</v>
      </c>
      <c r="J26" s="15">
        <f t="shared" si="5"/>
        <v>228</v>
      </c>
    </row>
    <row r="27" spans="1:10" ht="19.5" customHeight="1" x14ac:dyDescent="0.35">
      <c r="A27" s="12" t="s">
        <v>67</v>
      </c>
      <c r="B27" s="13">
        <v>118</v>
      </c>
      <c r="C27" s="13">
        <v>90</v>
      </c>
      <c r="D27" s="13">
        <v>14</v>
      </c>
      <c r="E27" s="26">
        <f t="shared" si="0"/>
        <v>1.3111111111111111</v>
      </c>
      <c r="F27" s="15">
        <f t="shared" si="1"/>
        <v>78.666666666666671</v>
      </c>
      <c r="G27" s="25">
        <f t="shared" si="2"/>
        <v>1888</v>
      </c>
      <c r="H27" s="26">
        <f t="shared" si="3"/>
        <v>0.15555555555555556</v>
      </c>
      <c r="I27" s="16">
        <f t="shared" si="4"/>
        <v>9.3333333333333339</v>
      </c>
      <c r="J27" s="15">
        <f t="shared" si="5"/>
        <v>224</v>
      </c>
    </row>
    <row r="28" spans="1:10" ht="19.5" customHeight="1" x14ac:dyDescent="0.35">
      <c r="A28" s="12" t="s">
        <v>78</v>
      </c>
      <c r="B28" s="13">
        <v>151</v>
      </c>
      <c r="C28" s="13">
        <v>120</v>
      </c>
      <c r="D28" s="13">
        <v>18</v>
      </c>
      <c r="E28" s="26">
        <f t="shared" si="0"/>
        <v>1.2583333333333333</v>
      </c>
      <c r="F28" s="15">
        <f t="shared" si="1"/>
        <v>75.5</v>
      </c>
      <c r="G28" s="25">
        <f t="shared" si="2"/>
        <v>1812</v>
      </c>
      <c r="H28" s="26">
        <f t="shared" si="3"/>
        <v>0.15</v>
      </c>
      <c r="I28" s="16">
        <f t="shared" si="4"/>
        <v>9</v>
      </c>
      <c r="J28" s="15">
        <f t="shared" si="5"/>
        <v>216</v>
      </c>
    </row>
    <row r="29" spans="1:10" ht="19.5" customHeight="1" x14ac:dyDescent="0.35">
      <c r="A29" s="12" t="s">
        <v>57</v>
      </c>
      <c r="B29" s="13">
        <v>50</v>
      </c>
      <c r="C29" s="13">
        <v>40</v>
      </c>
      <c r="D29" s="13">
        <v>6</v>
      </c>
      <c r="E29" s="26">
        <f t="shared" si="0"/>
        <v>1.25</v>
      </c>
      <c r="F29" s="15">
        <f t="shared" si="1"/>
        <v>75</v>
      </c>
      <c r="G29" s="25">
        <f t="shared" si="2"/>
        <v>1800</v>
      </c>
      <c r="H29" s="26">
        <f t="shared" si="3"/>
        <v>0.15</v>
      </c>
      <c r="I29" s="16">
        <f t="shared" si="4"/>
        <v>9</v>
      </c>
      <c r="J29" s="15">
        <f t="shared" si="5"/>
        <v>216</v>
      </c>
    </row>
    <row r="30" spans="1:10" ht="19.5" customHeight="1" x14ac:dyDescent="0.35">
      <c r="A30" s="12" t="s">
        <v>73</v>
      </c>
      <c r="B30" s="13">
        <v>219</v>
      </c>
      <c r="C30" s="13">
        <v>180</v>
      </c>
      <c r="D30" s="13">
        <v>26</v>
      </c>
      <c r="E30" s="26">
        <f t="shared" si="0"/>
        <v>1.2166666666666666</v>
      </c>
      <c r="F30" s="15">
        <f t="shared" si="1"/>
        <v>73</v>
      </c>
      <c r="G30" s="25">
        <f t="shared" si="2"/>
        <v>1752</v>
      </c>
      <c r="H30" s="26">
        <f t="shared" si="3"/>
        <v>0.14444444444444443</v>
      </c>
      <c r="I30" s="16">
        <f t="shared" si="4"/>
        <v>8.6666666666666661</v>
      </c>
      <c r="J30" s="15">
        <f t="shared" si="5"/>
        <v>208</v>
      </c>
    </row>
    <row r="31" spans="1:10" ht="19.5" customHeight="1" x14ac:dyDescent="0.35">
      <c r="A31" s="12" t="s">
        <v>84</v>
      </c>
      <c r="B31" s="13">
        <v>219</v>
      </c>
      <c r="C31" s="13">
        <v>180</v>
      </c>
      <c r="D31" s="14"/>
      <c r="E31" s="26">
        <f t="shared" si="0"/>
        <v>1.2166666666666666</v>
      </c>
      <c r="F31" s="15">
        <f t="shared" si="1"/>
        <v>73</v>
      </c>
      <c r="G31" s="25">
        <f t="shared" si="2"/>
        <v>1752</v>
      </c>
      <c r="H31" s="26">
        <f t="shared" si="3"/>
        <v>0</v>
      </c>
      <c r="I31" s="16">
        <f t="shared" si="4"/>
        <v>0</v>
      </c>
      <c r="J31" s="15">
        <f t="shared" si="5"/>
        <v>0</v>
      </c>
    </row>
    <row r="32" spans="1:10" ht="19.5" customHeight="1" x14ac:dyDescent="0.35">
      <c r="A32" s="12" t="s">
        <v>86</v>
      </c>
      <c r="B32" s="13">
        <v>284</v>
      </c>
      <c r="C32" s="13">
        <v>240</v>
      </c>
      <c r="D32" s="13">
        <v>34</v>
      </c>
      <c r="E32" s="26">
        <f t="shared" si="0"/>
        <v>1.1833333333333333</v>
      </c>
      <c r="F32" s="15">
        <f t="shared" si="1"/>
        <v>71</v>
      </c>
      <c r="G32" s="25">
        <f t="shared" si="2"/>
        <v>1704</v>
      </c>
      <c r="H32" s="26">
        <f t="shared" si="3"/>
        <v>0.14166666666666666</v>
      </c>
      <c r="I32" s="16">
        <f t="shared" si="4"/>
        <v>8.5</v>
      </c>
      <c r="J32" s="15">
        <f t="shared" si="5"/>
        <v>204</v>
      </c>
    </row>
    <row r="33" spans="1:10" ht="19.5" customHeight="1" x14ac:dyDescent="0.35">
      <c r="A33" s="12" t="s">
        <v>91</v>
      </c>
      <c r="B33" s="13">
        <v>129</v>
      </c>
      <c r="C33" s="13">
        <v>120</v>
      </c>
      <c r="D33" s="13">
        <v>15</v>
      </c>
      <c r="E33" s="26">
        <f t="shared" si="0"/>
        <v>1.075</v>
      </c>
      <c r="F33" s="15">
        <f t="shared" si="1"/>
        <v>64.5</v>
      </c>
      <c r="G33" s="25">
        <f t="shared" si="2"/>
        <v>1548</v>
      </c>
      <c r="H33" s="26">
        <f t="shared" si="3"/>
        <v>0.125</v>
      </c>
      <c r="I33" s="16">
        <f t="shared" si="4"/>
        <v>7.5</v>
      </c>
      <c r="J33" s="15">
        <f t="shared" si="5"/>
        <v>180</v>
      </c>
    </row>
    <row r="34" spans="1:10" ht="19.5" customHeight="1" x14ac:dyDescent="0.35">
      <c r="A34" s="12" t="s">
        <v>60</v>
      </c>
      <c r="B34" s="13">
        <v>32</v>
      </c>
      <c r="C34" s="13">
        <v>30</v>
      </c>
      <c r="D34" s="13">
        <v>4</v>
      </c>
      <c r="E34" s="26">
        <f t="shared" si="0"/>
        <v>1.0666666666666667</v>
      </c>
      <c r="F34" s="15">
        <f t="shared" si="1"/>
        <v>64</v>
      </c>
      <c r="G34" s="25">
        <f t="shared" si="2"/>
        <v>1536</v>
      </c>
      <c r="H34" s="26">
        <f t="shared" si="3"/>
        <v>0.13333333333333333</v>
      </c>
      <c r="I34" s="16">
        <f t="shared" si="4"/>
        <v>8</v>
      </c>
      <c r="J34" s="15">
        <f t="shared" si="5"/>
        <v>192</v>
      </c>
    </row>
    <row r="35" spans="1:10" ht="19.5" customHeight="1" x14ac:dyDescent="0.35">
      <c r="A35" s="12" t="s">
        <v>62</v>
      </c>
      <c r="B35" s="13">
        <v>122</v>
      </c>
      <c r="C35" s="13">
        <v>120</v>
      </c>
      <c r="D35" s="13">
        <v>15</v>
      </c>
      <c r="E35" s="26">
        <f t="shared" si="0"/>
        <v>1.0166666666666666</v>
      </c>
      <c r="F35" s="15">
        <f t="shared" si="1"/>
        <v>61</v>
      </c>
      <c r="G35" s="25">
        <f t="shared" si="2"/>
        <v>1464</v>
      </c>
      <c r="H35" s="26">
        <f t="shared" si="3"/>
        <v>0.125</v>
      </c>
      <c r="I35" s="16">
        <f t="shared" si="4"/>
        <v>7.5</v>
      </c>
      <c r="J35" s="15">
        <f t="shared" si="5"/>
        <v>180</v>
      </c>
    </row>
    <row r="36" spans="1:10" ht="19.5" customHeight="1" x14ac:dyDescent="0.35">
      <c r="A36" s="12" t="s">
        <v>80</v>
      </c>
      <c r="B36" s="13">
        <v>183</v>
      </c>
      <c r="C36" s="13">
        <v>180</v>
      </c>
      <c r="D36" s="13">
        <v>22</v>
      </c>
      <c r="E36" s="26">
        <f t="shared" si="0"/>
        <v>1.0166666666666666</v>
      </c>
      <c r="F36" s="15">
        <f t="shared" si="1"/>
        <v>61</v>
      </c>
      <c r="G36" s="25">
        <f t="shared" si="2"/>
        <v>1464</v>
      </c>
      <c r="H36" s="26">
        <f t="shared" si="3"/>
        <v>0.12222222222222222</v>
      </c>
      <c r="I36" s="16">
        <f t="shared" si="4"/>
        <v>7.333333333333333</v>
      </c>
      <c r="J36" s="15">
        <f t="shared" si="5"/>
        <v>176</v>
      </c>
    </row>
    <row r="37" spans="1:10" ht="19.5" customHeight="1" x14ac:dyDescent="0.35">
      <c r="A37" s="12" t="s">
        <v>58</v>
      </c>
      <c r="B37" s="13">
        <v>90</v>
      </c>
      <c r="C37" s="13">
        <v>90</v>
      </c>
      <c r="D37" s="13">
        <v>11</v>
      </c>
      <c r="E37" s="26">
        <f t="shared" si="0"/>
        <v>1</v>
      </c>
      <c r="F37" s="15">
        <f t="shared" si="1"/>
        <v>60</v>
      </c>
      <c r="G37" s="25">
        <f t="shared" si="2"/>
        <v>1440</v>
      </c>
      <c r="H37" s="26">
        <f t="shared" si="3"/>
        <v>0.12222222222222222</v>
      </c>
      <c r="I37" s="16">
        <f t="shared" si="4"/>
        <v>7.333333333333333</v>
      </c>
      <c r="J37" s="15">
        <f t="shared" si="5"/>
        <v>176</v>
      </c>
    </row>
    <row r="38" spans="1:10" ht="19.5" customHeight="1" x14ac:dyDescent="0.35">
      <c r="A38" s="12" t="s">
        <v>11</v>
      </c>
      <c r="B38" s="13">
        <v>3</v>
      </c>
      <c r="C38" s="13">
        <v>2</v>
      </c>
      <c r="D38" s="13">
        <v>1</v>
      </c>
      <c r="E38" s="26">
        <f t="shared" si="0"/>
        <v>1.5</v>
      </c>
      <c r="F38" s="15">
        <f t="shared" si="1"/>
        <v>90</v>
      </c>
      <c r="G38" s="25">
        <f t="shared" si="2"/>
        <v>2160</v>
      </c>
      <c r="H38" s="26">
        <f t="shared" si="3"/>
        <v>0.5</v>
      </c>
      <c r="I38" s="16">
        <f t="shared" si="4"/>
        <v>30</v>
      </c>
      <c r="J38" s="15">
        <f t="shared" si="5"/>
        <v>720</v>
      </c>
    </row>
    <row r="39" spans="1:10" ht="19.5" customHeight="1" x14ac:dyDescent="0.35">
      <c r="A39" s="12" t="s">
        <v>12</v>
      </c>
      <c r="B39" s="13">
        <v>7</v>
      </c>
      <c r="C39" s="13">
        <v>5</v>
      </c>
      <c r="D39" s="13">
        <v>1</v>
      </c>
      <c r="E39" s="26">
        <f t="shared" si="0"/>
        <v>1.4</v>
      </c>
      <c r="F39" s="15">
        <f t="shared" si="1"/>
        <v>84</v>
      </c>
      <c r="G39" s="25">
        <f t="shared" si="2"/>
        <v>2016</v>
      </c>
      <c r="H39" s="26">
        <f t="shared" si="3"/>
        <v>0.2</v>
      </c>
      <c r="I39" s="16">
        <f t="shared" si="4"/>
        <v>12</v>
      </c>
      <c r="J39" s="15">
        <f t="shared" si="5"/>
        <v>288</v>
      </c>
    </row>
    <row r="40" spans="1:10" ht="19.5" customHeight="1" x14ac:dyDescent="0.35">
      <c r="A40" s="12" t="s">
        <v>36</v>
      </c>
      <c r="B40" s="13">
        <v>7</v>
      </c>
      <c r="C40" s="13">
        <v>5</v>
      </c>
      <c r="D40" s="13">
        <v>1</v>
      </c>
      <c r="E40" s="26">
        <f t="shared" si="0"/>
        <v>1.4</v>
      </c>
      <c r="F40" s="15">
        <f t="shared" si="1"/>
        <v>84</v>
      </c>
      <c r="G40" s="25">
        <f t="shared" si="2"/>
        <v>2016</v>
      </c>
      <c r="H40" s="26">
        <f t="shared" si="3"/>
        <v>0.2</v>
      </c>
      <c r="I40" s="16">
        <f t="shared" si="4"/>
        <v>12</v>
      </c>
      <c r="J40" s="15">
        <f t="shared" si="5"/>
        <v>288</v>
      </c>
    </row>
    <row r="41" spans="1:10" ht="19.5" customHeight="1" x14ac:dyDescent="0.35">
      <c r="A41" s="12" t="s">
        <v>37</v>
      </c>
      <c r="B41" s="13">
        <v>14</v>
      </c>
      <c r="C41" s="13">
        <v>10</v>
      </c>
      <c r="D41" s="13">
        <v>2</v>
      </c>
      <c r="E41" s="26">
        <f t="shared" si="0"/>
        <v>1.4</v>
      </c>
      <c r="F41" s="15">
        <f t="shared" si="1"/>
        <v>84</v>
      </c>
      <c r="G41" s="25">
        <f t="shared" si="2"/>
        <v>2016</v>
      </c>
      <c r="H41" s="26">
        <f t="shared" si="3"/>
        <v>0.2</v>
      </c>
      <c r="I41" s="16">
        <f t="shared" si="4"/>
        <v>12</v>
      </c>
      <c r="J41" s="15">
        <f t="shared" si="5"/>
        <v>288</v>
      </c>
    </row>
    <row r="42" spans="1:10" ht="19.5" customHeight="1" x14ac:dyDescent="0.35">
      <c r="A42" s="12" t="s">
        <v>83</v>
      </c>
      <c r="B42" s="13">
        <v>46</v>
      </c>
      <c r="C42" s="13">
        <v>90</v>
      </c>
      <c r="D42" s="13">
        <v>20</v>
      </c>
      <c r="E42" s="26">
        <f t="shared" si="0"/>
        <v>0.51111111111111107</v>
      </c>
      <c r="F42" s="15">
        <f t="shared" si="1"/>
        <v>30.666666666666664</v>
      </c>
      <c r="G42" s="25">
        <f t="shared" si="2"/>
        <v>736</v>
      </c>
      <c r="H42" s="26">
        <f t="shared" si="3"/>
        <v>0.22222222222222221</v>
      </c>
      <c r="I42" s="16">
        <f t="shared" si="4"/>
        <v>13.333333333333332</v>
      </c>
      <c r="J42" s="15">
        <f t="shared" si="5"/>
        <v>320</v>
      </c>
    </row>
    <row r="43" spans="1:10" ht="19.5" customHeight="1" x14ac:dyDescent="0.35">
      <c r="A43" s="12" t="s">
        <v>39</v>
      </c>
      <c r="B43" s="13">
        <v>14</v>
      </c>
      <c r="C43" s="13">
        <v>30</v>
      </c>
      <c r="D43" s="13">
        <v>3</v>
      </c>
      <c r="E43" s="26">
        <f t="shared" si="0"/>
        <v>0.46666666666666667</v>
      </c>
      <c r="F43" s="15">
        <f t="shared" si="1"/>
        <v>28</v>
      </c>
      <c r="G43" s="25">
        <f t="shared" si="2"/>
        <v>672</v>
      </c>
      <c r="H43" s="26">
        <f t="shared" si="3"/>
        <v>0.1</v>
      </c>
      <c r="I43" s="16">
        <f t="shared" si="4"/>
        <v>6</v>
      </c>
      <c r="J43" s="15">
        <f t="shared" si="5"/>
        <v>144</v>
      </c>
    </row>
    <row r="44" spans="1:10" ht="19.5" customHeight="1" x14ac:dyDescent="0.35">
      <c r="A44" s="12" t="s">
        <v>32</v>
      </c>
      <c r="B44" s="13">
        <v>18</v>
      </c>
      <c r="C44" s="13">
        <v>20</v>
      </c>
      <c r="D44" s="13">
        <v>2</v>
      </c>
      <c r="E44" s="26">
        <f t="shared" si="0"/>
        <v>0.9</v>
      </c>
      <c r="F44" s="15">
        <f t="shared" si="1"/>
        <v>54</v>
      </c>
      <c r="G44" s="25">
        <f t="shared" si="2"/>
        <v>1296</v>
      </c>
      <c r="H44" s="26">
        <f t="shared" si="3"/>
        <v>0.1</v>
      </c>
      <c r="I44" s="16">
        <f t="shared" si="4"/>
        <v>6</v>
      </c>
      <c r="J44" s="15">
        <f t="shared" si="5"/>
        <v>144</v>
      </c>
    </row>
    <row r="45" spans="1:10" ht="19.5" customHeight="1" x14ac:dyDescent="0.35">
      <c r="A45" s="12" t="s">
        <v>13</v>
      </c>
      <c r="B45" s="13">
        <v>7</v>
      </c>
      <c r="C45" s="13">
        <v>10</v>
      </c>
      <c r="D45" s="13">
        <v>2</v>
      </c>
      <c r="E45" s="26">
        <f t="shared" si="0"/>
        <v>0.7</v>
      </c>
      <c r="F45" s="15">
        <f t="shared" si="1"/>
        <v>42</v>
      </c>
      <c r="G45" s="25">
        <f t="shared" si="2"/>
        <v>1008</v>
      </c>
      <c r="H45" s="26">
        <f t="shared" si="3"/>
        <v>0.2</v>
      </c>
      <c r="I45" s="16">
        <f t="shared" si="4"/>
        <v>12</v>
      </c>
      <c r="J45" s="15">
        <f t="shared" si="5"/>
        <v>288</v>
      </c>
    </row>
    <row r="46" spans="1:10" ht="19.5" customHeight="1" x14ac:dyDescent="0.35">
      <c r="A46" s="12" t="s">
        <v>38</v>
      </c>
      <c r="B46" s="13">
        <v>14</v>
      </c>
      <c r="C46" s="13">
        <v>20</v>
      </c>
      <c r="D46" s="13">
        <v>2</v>
      </c>
      <c r="E46" s="26">
        <f t="shared" si="0"/>
        <v>0.7</v>
      </c>
      <c r="F46" s="15">
        <f t="shared" si="1"/>
        <v>42</v>
      </c>
      <c r="G46" s="25">
        <f t="shared" si="2"/>
        <v>1008</v>
      </c>
      <c r="H46" s="26">
        <f t="shared" si="3"/>
        <v>0.1</v>
      </c>
      <c r="I46" s="16">
        <f t="shared" si="4"/>
        <v>6</v>
      </c>
      <c r="J46" s="15">
        <f t="shared" si="5"/>
        <v>144</v>
      </c>
    </row>
    <row r="47" spans="1:10" ht="19.5" customHeight="1" x14ac:dyDescent="0.35">
      <c r="A47" s="12" t="s">
        <v>120</v>
      </c>
      <c r="B47" s="13">
        <v>118</v>
      </c>
      <c r="C47" s="13">
        <v>480</v>
      </c>
      <c r="D47" s="27"/>
      <c r="E47" s="26">
        <f t="shared" si="0"/>
        <v>0.24583333333333332</v>
      </c>
      <c r="F47" s="15">
        <f t="shared" si="1"/>
        <v>14.75</v>
      </c>
      <c r="G47" s="25">
        <f t="shared" si="2"/>
        <v>354</v>
      </c>
      <c r="H47" s="26">
        <f t="shared" si="3"/>
        <v>0</v>
      </c>
      <c r="I47" s="16">
        <f t="shared" si="4"/>
        <v>0</v>
      </c>
      <c r="J47" s="15">
        <f t="shared" si="5"/>
        <v>0</v>
      </c>
    </row>
    <row r="48" spans="1:10" ht="19.5" customHeight="1" x14ac:dyDescent="0.35">
      <c r="A48" s="12" t="s">
        <v>31</v>
      </c>
      <c r="B48" s="13">
        <v>32</v>
      </c>
      <c r="C48" s="13">
        <v>60</v>
      </c>
      <c r="D48" s="13">
        <v>3</v>
      </c>
      <c r="E48" s="26">
        <f t="shared" si="0"/>
        <v>0.53333333333333333</v>
      </c>
      <c r="F48" s="15">
        <f t="shared" si="1"/>
        <v>32</v>
      </c>
      <c r="G48" s="25">
        <f t="shared" si="2"/>
        <v>768</v>
      </c>
      <c r="H48" s="26">
        <f t="shared" si="3"/>
        <v>0.05</v>
      </c>
      <c r="I48" s="16">
        <f t="shared" si="4"/>
        <v>3</v>
      </c>
      <c r="J48" s="15">
        <f t="shared" si="5"/>
        <v>72</v>
      </c>
    </row>
    <row r="49" spans="1:10" ht="19.5" customHeight="1" x14ac:dyDescent="0.35">
      <c r="A49" s="12" t="s">
        <v>121</v>
      </c>
      <c r="B49" s="13">
        <v>147</v>
      </c>
      <c r="C49" s="13">
        <v>720</v>
      </c>
      <c r="D49" s="27"/>
      <c r="E49" s="26">
        <f t="shared" si="0"/>
        <v>0.20416666666666666</v>
      </c>
      <c r="F49" s="15">
        <f t="shared" si="1"/>
        <v>12.25</v>
      </c>
      <c r="G49" s="25">
        <f t="shared" si="2"/>
        <v>294</v>
      </c>
      <c r="H49" s="26">
        <f t="shared" si="3"/>
        <v>0</v>
      </c>
      <c r="I49" s="16">
        <f t="shared" si="4"/>
        <v>0</v>
      </c>
      <c r="J49" s="15">
        <f t="shared" si="5"/>
        <v>0</v>
      </c>
    </row>
    <row r="50" spans="1:10" ht="19.5" customHeight="1" x14ac:dyDescent="0.35">
      <c r="A50" s="12" t="s">
        <v>14</v>
      </c>
      <c r="B50" s="13">
        <v>10</v>
      </c>
      <c r="C50" s="13">
        <v>20</v>
      </c>
      <c r="D50" s="13">
        <v>2</v>
      </c>
      <c r="E50" s="26">
        <f t="shared" si="0"/>
        <v>0.5</v>
      </c>
      <c r="F50" s="15">
        <f t="shared" si="1"/>
        <v>30</v>
      </c>
      <c r="G50" s="25">
        <f t="shared" si="2"/>
        <v>720</v>
      </c>
      <c r="H50" s="26">
        <f t="shared" si="3"/>
        <v>0.1</v>
      </c>
      <c r="I50" s="16">
        <f t="shared" si="4"/>
        <v>6</v>
      </c>
      <c r="J50" s="15">
        <f t="shared" si="5"/>
        <v>144</v>
      </c>
    </row>
    <row r="51" spans="1:10" ht="19.5" customHeight="1" x14ac:dyDescent="0.35">
      <c r="A51" s="12" t="s">
        <v>15</v>
      </c>
      <c r="B51" s="13">
        <v>14</v>
      </c>
      <c r="C51" s="13">
        <v>30</v>
      </c>
      <c r="D51" s="13">
        <v>3</v>
      </c>
      <c r="E51" s="26">
        <f t="shared" si="0"/>
        <v>0.46666666666666667</v>
      </c>
      <c r="F51" s="15">
        <f t="shared" si="1"/>
        <v>28</v>
      </c>
      <c r="G51" s="25">
        <f t="shared" si="2"/>
        <v>672</v>
      </c>
      <c r="H51" s="26">
        <f t="shared" si="3"/>
        <v>0.1</v>
      </c>
      <c r="I51" s="16">
        <f t="shared" si="4"/>
        <v>6</v>
      </c>
      <c r="J51" s="15">
        <f t="shared" si="5"/>
        <v>144</v>
      </c>
    </row>
    <row r="52" spans="1:10" ht="19.5" customHeight="1" x14ac:dyDescent="0.35">
      <c r="A52" s="12" t="s">
        <v>122</v>
      </c>
      <c r="B52" s="13">
        <v>176</v>
      </c>
      <c r="C52" s="13">
        <v>960</v>
      </c>
      <c r="D52" s="27"/>
      <c r="E52" s="26">
        <f t="shared" si="0"/>
        <v>0.18333333333333332</v>
      </c>
      <c r="F52" s="15">
        <f t="shared" si="1"/>
        <v>11</v>
      </c>
      <c r="G52" s="25">
        <f t="shared" si="2"/>
        <v>264</v>
      </c>
      <c r="H52" s="26">
        <f t="shared" si="3"/>
        <v>0</v>
      </c>
      <c r="I52" s="16">
        <f t="shared" si="4"/>
        <v>0</v>
      </c>
      <c r="J52" s="15">
        <f t="shared" si="5"/>
        <v>0</v>
      </c>
    </row>
    <row r="53" spans="1:10" ht="19.5" customHeight="1" x14ac:dyDescent="0.35">
      <c r="A53" s="12" t="s">
        <v>16</v>
      </c>
      <c r="B53" s="13">
        <v>35</v>
      </c>
      <c r="C53" s="13">
        <v>120</v>
      </c>
      <c r="D53" s="13">
        <v>5</v>
      </c>
      <c r="E53" s="26">
        <f t="shared" si="0"/>
        <v>0.29166666666666669</v>
      </c>
      <c r="F53" s="15">
        <f t="shared" si="1"/>
        <v>17.5</v>
      </c>
      <c r="G53" s="25">
        <f t="shared" si="2"/>
        <v>420</v>
      </c>
      <c r="H53" s="26">
        <f t="shared" si="3"/>
        <v>4.1666666666666664E-2</v>
      </c>
      <c r="I53" s="16">
        <f t="shared" si="4"/>
        <v>2.5</v>
      </c>
      <c r="J53" s="15">
        <f t="shared" si="5"/>
        <v>60</v>
      </c>
    </row>
    <row r="54" spans="1:10" ht="19.5" customHeight="1" x14ac:dyDescent="0.35">
      <c r="A54" s="12" t="s">
        <v>30</v>
      </c>
      <c r="B54" s="13">
        <v>50</v>
      </c>
      <c r="C54" s="13">
        <v>240</v>
      </c>
      <c r="D54" s="13">
        <v>5</v>
      </c>
      <c r="E54" s="26">
        <f t="shared" si="0"/>
        <v>0.20833333333333334</v>
      </c>
      <c r="F54" s="15">
        <f t="shared" si="1"/>
        <v>12.5</v>
      </c>
      <c r="G54" s="25">
        <f t="shared" si="2"/>
        <v>300</v>
      </c>
      <c r="H54" s="26">
        <f t="shared" si="3"/>
        <v>2.0833333333333332E-2</v>
      </c>
      <c r="I54" s="16">
        <f t="shared" si="4"/>
        <v>1.25</v>
      </c>
      <c r="J54" s="15">
        <f t="shared" si="5"/>
        <v>30</v>
      </c>
    </row>
    <row r="55" spans="1:10" ht="19.5" customHeight="1" x14ac:dyDescent="0.35">
      <c r="A55" s="12" t="s">
        <v>17</v>
      </c>
      <c r="B55" s="13">
        <v>32</v>
      </c>
      <c r="C55" s="13">
        <v>180</v>
      </c>
      <c r="D55" s="13">
        <v>6</v>
      </c>
      <c r="E55" s="26">
        <f t="shared" si="0"/>
        <v>0.17777777777777778</v>
      </c>
      <c r="F55" s="15">
        <f t="shared" si="1"/>
        <v>10.666666666666668</v>
      </c>
      <c r="G55" s="25">
        <f t="shared" si="2"/>
        <v>256</v>
      </c>
      <c r="H55" s="26">
        <f t="shared" si="3"/>
        <v>3.3333333333333333E-2</v>
      </c>
      <c r="I55" s="16">
        <f t="shared" si="4"/>
        <v>2</v>
      </c>
      <c r="J55" s="15">
        <f t="shared" si="5"/>
        <v>48</v>
      </c>
    </row>
    <row r="56" spans="1:10" ht="19.5" customHeight="1" x14ac:dyDescent="0.35">
      <c r="A56" s="12" t="s">
        <v>18</v>
      </c>
      <c r="B56" s="13">
        <v>36</v>
      </c>
      <c r="C56" s="13">
        <v>240</v>
      </c>
      <c r="D56" s="13">
        <v>7</v>
      </c>
      <c r="E56" s="26">
        <f t="shared" si="0"/>
        <v>0.15</v>
      </c>
      <c r="F56" s="15">
        <f t="shared" si="1"/>
        <v>9</v>
      </c>
      <c r="G56" s="25">
        <f t="shared" si="2"/>
        <v>216</v>
      </c>
      <c r="H56" s="26">
        <f t="shared" si="3"/>
        <v>2.9166666666666667E-2</v>
      </c>
      <c r="I56" s="16">
        <f t="shared" si="4"/>
        <v>1.75</v>
      </c>
      <c r="J56" s="15">
        <f t="shared" si="5"/>
        <v>42</v>
      </c>
    </row>
    <row r="57" spans="1:10" ht="19.5" customHeight="1" x14ac:dyDescent="0.35">
      <c r="A57" s="12" t="s">
        <v>33</v>
      </c>
      <c r="B57" s="13">
        <v>54</v>
      </c>
      <c r="C57" s="13">
        <v>360</v>
      </c>
      <c r="D57" s="13">
        <v>5</v>
      </c>
      <c r="E57" s="26">
        <f t="shared" si="0"/>
        <v>0.15</v>
      </c>
      <c r="F57" s="15">
        <f t="shared" si="1"/>
        <v>9</v>
      </c>
      <c r="G57" s="25">
        <f t="shared" si="2"/>
        <v>216</v>
      </c>
      <c r="H57" s="26">
        <f t="shared" si="3"/>
        <v>1.3888888888888888E-2</v>
      </c>
      <c r="I57" s="16">
        <f t="shared" si="4"/>
        <v>0.83333333333333326</v>
      </c>
      <c r="J57" s="15">
        <f t="shared" si="5"/>
        <v>20</v>
      </c>
    </row>
    <row r="58" spans="1:10" ht="19.5" customHeight="1" x14ac:dyDescent="0.35">
      <c r="A58" s="12" t="s">
        <v>19</v>
      </c>
      <c r="B58" s="13">
        <v>43</v>
      </c>
      <c r="C58" s="13">
        <v>360</v>
      </c>
      <c r="D58" s="13">
        <v>8</v>
      </c>
      <c r="E58" s="26">
        <f t="shared" si="0"/>
        <v>0.11944444444444445</v>
      </c>
      <c r="F58" s="15">
        <f t="shared" si="1"/>
        <v>7.166666666666667</v>
      </c>
      <c r="G58" s="25">
        <f t="shared" si="2"/>
        <v>172</v>
      </c>
      <c r="H58" s="26">
        <f t="shared" si="3"/>
        <v>2.2222222222222223E-2</v>
      </c>
      <c r="I58" s="16">
        <f t="shared" si="4"/>
        <v>1.3333333333333335</v>
      </c>
      <c r="J58" s="15">
        <f t="shared" si="5"/>
        <v>32</v>
      </c>
    </row>
    <row r="59" spans="1:10" ht="19.5" customHeight="1" x14ac:dyDescent="0.35">
      <c r="A59" s="12" t="s">
        <v>25</v>
      </c>
      <c r="B59" s="13">
        <v>82</v>
      </c>
      <c r="C59" s="13">
        <v>1920</v>
      </c>
      <c r="D59" s="13">
        <v>16</v>
      </c>
      <c r="E59" s="26">
        <f t="shared" si="0"/>
        <v>4.2708333333333334E-2</v>
      </c>
      <c r="F59" s="15">
        <f t="shared" si="1"/>
        <v>2.5625</v>
      </c>
      <c r="G59" s="25">
        <f t="shared" si="2"/>
        <v>61.5</v>
      </c>
      <c r="H59" s="26">
        <f t="shared" si="3"/>
        <v>8.3333333333333332E-3</v>
      </c>
      <c r="I59" s="16">
        <f t="shared" si="4"/>
        <v>0.5</v>
      </c>
      <c r="J59" s="15">
        <f t="shared" si="5"/>
        <v>12</v>
      </c>
    </row>
    <row r="60" spans="1:10" ht="19.5" customHeight="1" x14ac:dyDescent="0.35">
      <c r="A60" s="5" t="s">
        <v>27</v>
      </c>
      <c r="B60" s="6">
        <v>46</v>
      </c>
      <c r="C60" s="6">
        <v>1080</v>
      </c>
      <c r="D60" s="6">
        <v>9</v>
      </c>
      <c r="E60" s="7">
        <f t="shared" si="0"/>
        <v>4.2592592592592592E-2</v>
      </c>
      <c r="F60" s="8">
        <f t="shared" si="1"/>
        <v>2.5555555555555554</v>
      </c>
      <c r="G60" s="25">
        <f t="shared" si="2"/>
        <v>61.333333333333329</v>
      </c>
      <c r="H60" s="7">
        <f t="shared" si="3"/>
        <v>8.3333333333333332E-3</v>
      </c>
      <c r="I60" s="9">
        <f t="shared" si="4"/>
        <v>0.5</v>
      </c>
      <c r="J60" s="8">
        <f t="shared" si="5"/>
        <v>12</v>
      </c>
    </row>
    <row r="61" spans="1:10" ht="19.5" customHeight="1" x14ac:dyDescent="0.35">
      <c r="A61" s="12" t="s">
        <v>24</v>
      </c>
      <c r="B61" s="13">
        <v>39</v>
      </c>
      <c r="C61" s="13">
        <v>960</v>
      </c>
      <c r="D61" s="13">
        <v>7</v>
      </c>
      <c r="E61" s="26">
        <f t="shared" si="0"/>
        <v>4.0625000000000001E-2</v>
      </c>
      <c r="F61" s="15">
        <f t="shared" si="1"/>
        <v>2.4375</v>
      </c>
      <c r="G61" s="25">
        <f t="shared" si="2"/>
        <v>58.5</v>
      </c>
      <c r="H61" s="26">
        <f t="shared" si="3"/>
        <v>7.2916666666666668E-3</v>
      </c>
      <c r="I61" s="16">
        <f t="shared" si="4"/>
        <v>0.4375</v>
      </c>
      <c r="J61" s="15">
        <f t="shared" si="5"/>
        <v>10.5</v>
      </c>
    </row>
    <row r="62" spans="1:10" ht="19.5" customHeight="1" x14ac:dyDescent="0.35">
      <c r="A62" s="5" t="s">
        <v>26</v>
      </c>
      <c r="B62" s="6">
        <v>68</v>
      </c>
      <c r="C62" s="6">
        <v>1680</v>
      </c>
      <c r="D62" s="6">
        <v>13</v>
      </c>
      <c r="E62" s="7">
        <f t="shared" si="0"/>
        <v>4.0476190476190478E-2</v>
      </c>
      <c r="F62" s="8">
        <f t="shared" si="1"/>
        <v>2.4285714285714288</v>
      </c>
      <c r="G62" s="25">
        <f t="shared" si="2"/>
        <v>58.285714285714292</v>
      </c>
      <c r="H62" s="7">
        <f t="shared" si="3"/>
        <v>7.7380952380952384E-3</v>
      </c>
      <c r="I62" s="9">
        <f t="shared" si="4"/>
        <v>0.4642857142857143</v>
      </c>
      <c r="J62" s="8">
        <f t="shared" si="5"/>
        <v>11.142857142857142</v>
      </c>
    </row>
    <row r="63" spans="1:10" ht="19.5" customHeight="1" x14ac:dyDescent="0.35">
      <c r="A63" s="28"/>
      <c r="B63" s="17"/>
      <c r="C63" s="17"/>
      <c r="D63" s="17"/>
      <c r="E63" s="7"/>
      <c r="F63" s="8"/>
      <c r="G63" s="8"/>
      <c r="H63" s="7"/>
      <c r="I63" s="9"/>
      <c r="J63" s="8"/>
    </row>
    <row r="64" spans="1:10" ht="19.5" customHeight="1" x14ac:dyDescent="0.35">
      <c r="A64" s="28"/>
      <c r="B64" s="17"/>
      <c r="C64" s="17"/>
      <c r="D64" s="17"/>
      <c r="E64" s="7"/>
      <c r="F64" s="8"/>
      <c r="G64" s="8"/>
      <c r="H64" s="7"/>
      <c r="I64" s="9"/>
      <c r="J64" s="8"/>
    </row>
    <row r="65" spans="1:10" ht="19.5" customHeight="1" x14ac:dyDescent="0.35">
      <c r="A65" s="28"/>
      <c r="B65" s="17"/>
      <c r="C65" s="17"/>
      <c r="D65" s="17"/>
      <c r="E65" s="7"/>
      <c r="F65" s="8"/>
      <c r="G65" s="8"/>
      <c r="H65" s="7"/>
      <c r="I65" s="9"/>
      <c r="J65" s="8"/>
    </row>
    <row r="66" spans="1:10" ht="19.5" customHeight="1" x14ac:dyDescent="0.35">
      <c r="A66" s="28"/>
      <c r="B66" s="17"/>
      <c r="C66" s="17"/>
      <c r="D66" s="17"/>
      <c r="E66" s="7"/>
      <c r="F66" s="8"/>
      <c r="G66" s="8"/>
      <c r="H66" s="7"/>
      <c r="I66" s="9"/>
      <c r="J66" s="8"/>
    </row>
    <row r="67" spans="1:10" ht="19.5" customHeight="1" x14ac:dyDescent="0.35">
      <c r="A67" s="28"/>
      <c r="B67" s="17"/>
      <c r="C67" s="17"/>
      <c r="D67" s="17"/>
      <c r="E67" s="7"/>
      <c r="F67" s="8"/>
      <c r="G67" s="8"/>
      <c r="H67" s="7"/>
      <c r="I67" s="9"/>
      <c r="J67" s="8"/>
    </row>
    <row r="68" spans="1:10" ht="19.5" customHeight="1" x14ac:dyDescent="0.35">
      <c r="A68" s="28"/>
      <c r="B68" s="17"/>
      <c r="C68" s="17"/>
      <c r="D68" s="17"/>
      <c r="E68" s="7"/>
      <c r="F68" s="8"/>
      <c r="G68" s="8"/>
      <c r="H68" s="7"/>
      <c r="I68" s="9"/>
      <c r="J68" s="8"/>
    </row>
    <row r="69" spans="1:10" ht="19.5" customHeight="1" x14ac:dyDescent="0.35">
      <c r="A69" s="28"/>
      <c r="B69" s="17"/>
      <c r="C69" s="17"/>
      <c r="D69" s="17"/>
      <c r="E69" s="7"/>
      <c r="F69" s="8"/>
      <c r="G69" s="8"/>
      <c r="H69" s="7"/>
      <c r="I69" s="9"/>
      <c r="J69" s="8"/>
    </row>
    <row r="70" spans="1:10" ht="19.5" customHeight="1" x14ac:dyDescent="0.35">
      <c r="A70" s="28"/>
      <c r="B70" s="17"/>
      <c r="C70" s="17"/>
      <c r="D70" s="17"/>
      <c r="E70" s="7"/>
      <c r="F70" s="8"/>
      <c r="G70" s="8"/>
      <c r="H70" s="7"/>
      <c r="I70" s="9"/>
      <c r="J70" s="8"/>
    </row>
    <row r="71" spans="1:10" ht="19.5" customHeight="1" x14ac:dyDescent="0.35">
      <c r="A71" s="28"/>
      <c r="B71" s="17"/>
      <c r="C71" s="17"/>
      <c r="D71" s="17"/>
      <c r="E71" s="7"/>
      <c r="F71" s="8"/>
      <c r="G71" s="8"/>
      <c r="H71" s="7"/>
      <c r="I71" s="9"/>
      <c r="J71" s="8"/>
    </row>
    <row r="72" spans="1:10" ht="19.5" customHeight="1" x14ac:dyDescent="0.35">
      <c r="A72" s="28"/>
      <c r="B72" s="17"/>
      <c r="C72" s="17"/>
      <c r="D72" s="17"/>
      <c r="E72" s="7"/>
      <c r="F72" s="8"/>
      <c r="G72" s="8"/>
      <c r="H72" s="7"/>
      <c r="I72" s="9"/>
      <c r="J72" s="8"/>
    </row>
    <row r="73" spans="1:10" ht="19.5" customHeight="1" x14ac:dyDescent="0.35">
      <c r="A73" s="28"/>
      <c r="B73" s="17"/>
      <c r="C73" s="17"/>
      <c r="D73" s="17"/>
      <c r="E73" s="7"/>
      <c r="F73" s="8"/>
      <c r="G73" s="8"/>
      <c r="H73" s="7"/>
      <c r="I73" s="9"/>
      <c r="J73" s="8"/>
    </row>
    <row r="74" spans="1:10" ht="19.5" customHeight="1" x14ac:dyDescent="0.35">
      <c r="A74" s="28"/>
      <c r="B74" s="17"/>
      <c r="C74" s="17"/>
      <c r="D74" s="17"/>
      <c r="E74" s="7"/>
      <c r="F74" s="8"/>
      <c r="G74" s="8"/>
      <c r="H74" s="7"/>
      <c r="I74" s="9"/>
      <c r="J74" s="8"/>
    </row>
    <row r="75" spans="1:10" ht="19.5" customHeight="1" x14ac:dyDescent="0.35">
      <c r="A75" s="28"/>
      <c r="B75" s="17"/>
      <c r="C75" s="17"/>
      <c r="D75" s="17"/>
      <c r="E75" s="7"/>
      <c r="F75" s="8"/>
      <c r="G75" s="8"/>
      <c r="H75" s="7"/>
      <c r="I75" s="9"/>
      <c r="J75" s="8"/>
    </row>
    <row r="76" spans="1:10" ht="19.5" customHeight="1" x14ac:dyDescent="0.35">
      <c r="A76" s="28"/>
      <c r="B76" s="17"/>
      <c r="C76" s="17"/>
      <c r="D76" s="17"/>
      <c r="E76" s="7"/>
      <c r="F76" s="8"/>
      <c r="G76" s="8"/>
      <c r="H76" s="7"/>
      <c r="I76" s="9"/>
      <c r="J76" s="8"/>
    </row>
    <row r="77" spans="1:10" ht="19.5" customHeight="1" x14ac:dyDescent="0.35">
      <c r="A77" s="28"/>
      <c r="B77" s="17"/>
      <c r="C77" s="17"/>
      <c r="D77" s="17"/>
      <c r="E77" s="7"/>
      <c r="F77" s="8"/>
      <c r="G77" s="8"/>
      <c r="H77" s="7"/>
      <c r="I77" s="9"/>
      <c r="J77" s="8"/>
    </row>
    <row r="78" spans="1:10" ht="19.5" customHeight="1" x14ac:dyDescent="0.35">
      <c r="A78" s="28"/>
      <c r="B78" s="17"/>
      <c r="C78" s="17"/>
      <c r="D78" s="17"/>
      <c r="E78" s="7"/>
      <c r="F78" s="8"/>
      <c r="G78" s="8"/>
      <c r="H78" s="7"/>
      <c r="I78" s="9"/>
      <c r="J78" s="8"/>
    </row>
    <row r="79" spans="1:10" ht="19.5" customHeight="1" x14ac:dyDescent="0.35">
      <c r="A79" s="28"/>
      <c r="B79" s="17"/>
      <c r="C79" s="17"/>
      <c r="D79" s="17"/>
      <c r="E79" s="7"/>
      <c r="F79" s="8"/>
      <c r="G79" s="8"/>
      <c r="H79" s="7"/>
      <c r="I79" s="9"/>
      <c r="J79" s="8"/>
    </row>
    <row r="80" spans="1:10" ht="19.5" customHeight="1" x14ac:dyDescent="0.35">
      <c r="A80" s="28"/>
      <c r="B80" s="17"/>
      <c r="C80" s="17"/>
      <c r="D80" s="17"/>
      <c r="E80" s="7"/>
      <c r="F80" s="8"/>
      <c r="G80" s="8"/>
      <c r="H80" s="7"/>
      <c r="I80" s="9"/>
      <c r="J80" s="8"/>
    </row>
    <row r="81" spans="1:10" ht="19.5" customHeight="1" x14ac:dyDescent="0.35">
      <c r="A81" s="28"/>
      <c r="B81" s="17"/>
      <c r="C81" s="17"/>
      <c r="D81" s="17"/>
      <c r="E81" s="7"/>
      <c r="F81" s="8"/>
      <c r="G81" s="8"/>
      <c r="H81" s="7"/>
      <c r="I81" s="9"/>
      <c r="J81" s="8"/>
    </row>
  </sheetData>
  <autoFilter ref="A2:J62"/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ColWidth="14.42578125" defaultRowHeight="12.75" customHeight="1" x14ac:dyDescent="0.2"/>
  <cols>
    <col min="1" max="1" width="33.140625" customWidth="1"/>
    <col min="2" max="2" width="20.7109375" customWidth="1"/>
    <col min="3" max="3" width="18.140625" customWidth="1"/>
    <col min="4" max="4" width="6.5703125" customWidth="1"/>
    <col min="5" max="5" width="11.5703125" customWidth="1"/>
    <col min="6" max="6" width="14.28515625" customWidth="1"/>
    <col min="7" max="7" width="17.7109375" customWidth="1"/>
    <col min="8" max="8" width="13.28515625" customWidth="1"/>
    <col min="9" max="9" width="14.7109375" customWidth="1"/>
    <col min="10" max="10" width="13" customWidth="1"/>
  </cols>
  <sheetData>
    <row r="1" spans="1:10" ht="33" customHeight="1" x14ac:dyDescent="0.5">
      <c r="A1" s="45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9.5" customHeight="1" x14ac:dyDescent="0.35">
      <c r="A2" s="21"/>
      <c r="B2" s="13" t="s">
        <v>2</v>
      </c>
      <c r="C2" s="13" t="s">
        <v>3</v>
      </c>
      <c r="D2" s="13" t="s">
        <v>4</v>
      </c>
      <c r="E2" s="13" t="s">
        <v>5</v>
      </c>
      <c r="F2" s="22" t="s">
        <v>6</v>
      </c>
      <c r="G2" s="22" t="s">
        <v>7</v>
      </c>
      <c r="H2" s="13" t="s">
        <v>8</v>
      </c>
      <c r="I2" s="24" t="s">
        <v>9</v>
      </c>
      <c r="J2" s="23" t="s">
        <v>10</v>
      </c>
    </row>
    <row r="3" spans="1:10" ht="19.5" customHeight="1" x14ac:dyDescent="0.35">
      <c r="A3" s="5" t="s">
        <v>47</v>
      </c>
      <c r="B3" s="6">
        <v>190</v>
      </c>
      <c r="C3" s="6">
        <v>15</v>
      </c>
      <c r="D3" s="6">
        <v>23</v>
      </c>
      <c r="E3" s="7">
        <f t="shared" ref="E3:E62" si="0">B3/C3</f>
        <v>12.666666666666666</v>
      </c>
      <c r="F3" s="8">
        <f t="shared" ref="F3:G3" si="1">E3*60</f>
        <v>760</v>
      </c>
      <c r="G3" s="8">
        <f t="shared" si="1"/>
        <v>45600</v>
      </c>
      <c r="H3" s="7">
        <f t="shared" ref="H3:H61" si="2">D3/C3</f>
        <v>1.5333333333333334</v>
      </c>
      <c r="I3" s="9">
        <f t="shared" ref="I3:I61" si="3">H3*60</f>
        <v>92</v>
      </c>
      <c r="J3" s="25">
        <f t="shared" ref="J3:J57" si="4">I3*24</f>
        <v>2208</v>
      </c>
    </row>
    <row r="4" spans="1:10" ht="19.5" customHeight="1" x14ac:dyDescent="0.35">
      <c r="A4" s="5" t="s">
        <v>42</v>
      </c>
      <c r="B4" s="6">
        <v>21</v>
      </c>
      <c r="C4" s="6">
        <v>5</v>
      </c>
      <c r="D4" s="6">
        <v>3</v>
      </c>
      <c r="E4" s="7">
        <f t="shared" si="0"/>
        <v>4.2</v>
      </c>
      <c r="F4" s="8">
        <f t="shared" ref="F4:G4" si="5">E4*60</f>
        <v>252</v>
      </c>
      <c r="G4" s="8">
        <f t="shared" si="5"/>
        <v>15120</v>
      </c>
      <c r="H4" s="7">
        <f t="shared" si="2"/>
        <v>0.6</v>
      </c>
      <c r="I4" s="9">
        <f t="shared" si="3"/>
        <v>36</v>
      </c>
      <c r="J4" s="25">
        <f t="shared" si="4"/>
        <v>864</v>
      </c>
    </row>
    <row r="5" spans="1:10" ht="19.5" customHeight="1" x14ac:dyDescent="0.35">
      <c r="A5" s="12" t="s">
        <v>46</v>
      </c>
      <c r="B5" s="13">
        <v>226</v>
      </c>
      <c r="C5" s="13">
        <v>45</v>
      </c>
      <c r="D5" s="13">
        <v>27</v>
      </c>
      <c r="E5" s="26">
        <f t="shared" si="0"/>
        <v>5.0222222222222221</v>
      </c>
      <c r="F5" s="15">
        <f t="shared" ref="F5:G5" si="6">E5*60</f>
        <v>301.33333333333331</v>
      </c>
      <c r="G5" s="15">
        <f t="shared" si="6"/>
        <v>18080</v>
      </c>
      <c r="H5" s="26">
        <f t="shared" si="2"/>
        <v>0.6</v>
      </c>
      <c r="I5" s="16">
        <f t="shared" si="3"/>
        <v>36</v>
      </c>
      <c r="J5" s="25">
        <f t="shared" si="4"/>
        <v>864</v>
      </c>
    </row>
    <row r="6" spans="1:10" ht="19.5" customHeight="1" x14ac:dyDescent="0.35">
      <c r="A6" s="5" t="s">
        <v>85</v>
      </c>
      <c r="B6" s="6">
        <v>255</v>
      </c>
      <c r="C6" s="6">
        <v>60</v>
      </c>
      <c r="D6" s="6">
        <v>31</v>
      </c>
      <c r="E6" s="7">
        <f t="shared" si="0"/>
        <v>4.25</v>
      </c>
      <c r="F6" s="8">
        <f t="shared" ref="F6:G6" si="7">E6*60</f>
        <v>255</v>
      </c>
      <c r="G6" s="8">
        <f t="shared" si="7"/>
        <v>15300</v>
      </c>
      <c r="H6" s="7">
        <f t="shared" si="2"/>
        <v>0.51666666666666672</v>
      </c>
      <c r="I6" s="9">
        <f t="shared" si="3"/>
        <v>31.000000000000004</v>
      </c>
      <c r="J6" s="25">
        <f t="shared" si="4"/>
        <v>744.00000000000011</v>
      </c>
    </row>
    <row r="7" spans="1:10" ht="19.5" customHeight="1" x14ac:dyDescent="0.35">
      <c r="A7" s="12" t="s">
        <v>11</v>
      </c>
      <c r="B7" s="13">
        <v>3</v>
      </c>
      <c r="C7" s="13">
        <v>2</v>
      </c>
      <c r="D7" s="13">
        <v>1</v>
      </c>
      <c r="E7" s="26">
        <f t="shared" si="0"/>
        <v>1.5</v>
      </c>
      <c r="F7" s="15">
        <f t="shared" ref="F7:F62" si="8">E7*60</f>
        <v>90</v>
      </c>
      <c r="G7" s="15">
        <f>F7*24</f>
        <v>2160</v>
      </c>
      <c r="H7" s="26">
        <f t="shared" si="2"/>
        <v>0.5</v>
      </c>
      <c r="I7" s="16">
        <f t="shared" si="3"/>
        <v>30</v>
      </c>
      <c r="J7" s="25">
        <f t="shared" si="4"/>
        <v>720</v>
      </c>
    </row>
    <row r="8" spans="1:10" ht="19.5" customHeight="1" x14ac:dyDescent="0.35">
      <c r="A8" s="5" t="s">
        <v>64</v>
      </c>
      <c r="B8" s="6">
        <v>100</v>
      </c>
      <c r="C8" s="6">
        <v>30</v>
      </c>
      <c r="D8" s="6">
        <v>13</v>
      </c>
      <c r="E8" s="7">
        <f t="shared" si="0"/>
        <v>3.3333333333333335</v>
      </c>
      <c r="F8" s="8">
        <f t="shared" si="8"/>
        <v>200</v>
      </c>
      <c r="G8" s="8">
        <f t="shared" ref="G8:G23" si="9">F8*60</f>
        <v>12000</v>
      </c>
      <c r="H8" s="7">
        <f t="shared" si="2"/>
        <v>0.43333333333333335</v>
      </c>
      <c r="I8" s="9">
        <f t="shared" si="3"/>
        <v>26</v>
      </c>
      <c r="J8" s="25">
        <f t="shared" si="4"/>
        <v>624</v>
      </c>
    </row>
    <row r="9" spans="1:10" ht="19.5" customHeight="1" x14ac:dyDescent="0.35">
      <c r="A9" s="5" t="s">
        <v>65</v>
      </c>
      <c r="B9" s="6">
        <v>201</v>
      </c>
      <c r="C9" s="6">
        <v>60</v>
      </c>
      <c r="D9" s="6">
        <v>24</v>
      </c>
      <c r="E9" s="7">
        <f t="shared" si="0"/>
        <v>3.35</v>
      </c>
      <c r="F9" s="8">
        <f t="shared" si="8"/>
        <v>201</v>
      </c>
      <c r="G9" s="8">
        <f t="shared" si="9"/>
        <v>12060</v>
      </c>
      <c r="H9" s="7">
        <f t="shared" si="2"/>
        <v>0.4</v>
      </c>
      <c r="I9" s="9">
        <f t="shared" si="3"/>
        <v>24</v>
      </c>
      <c r="J9" s="25">
        <f t="shared" si="4"/>
        <v>576</v>
      </c>
    </row>
    <row r="10" spans="1:10" ht="19.5" customHeight="1" x14ac:dyDescent="0.35">
      <c r="A10" s="5" t="s">
        <v>45</v>
      </c>
      <c r="B10" s="6">
        <v>140</v>
      </c>
      <c r="C10" s="6">
        <v>45</v>
      </c>
      <c r="D10" s="6">
        <v>17</v>
      </c>
      <c r="E10" s="7">
        <f t="shared" si="0"/>
        <v>3.1111111111111112</v>
      </c>
      <c r="F10" s="8">
        <f t="shared" si="8"/>
        <v>186.66666666666666</v>
      </c>
      <c r="G10" s="8">
        <f t="shared" si="9"/>
        <v>11200</v>
      </c>
      <c r="H10" s="7">
        <f t="shared" si="2"/>
        <v>0.37777777777777777</v>
      </c>
      <c r="I10" s="9">
        <f t="shared" si="3"/>
        <v>22.666666666666664</v>
      </c>
      <c r="J10" s="25">
        <f t="shared" si="4"/>
        <v>544</v>
      </c>
    </row>
    <row r="11" spans="1:10" ht="19.5" customHeight="1" x14ac:dyDescent="0.35">
      <c r="A11" s="5" t="s">
        <v>52</v>
      </c>
      <c r="B11" s="6">
        <v>82</v>
      </c>
      <c r="C11" s="6">
        <v>30</v>
      </c>
      <c r="D11" s="6">
        <v>10</v>
      </c>
      <c r="E11" s="7">
        <f t="shared" si="0"/>
        <v>2.7333333333333334</v>
      </c>
      <c r="F11" s="8">
        <f t="shared" si="8"/>
        <v>164</v>
      </c>
      <c r="G11" s="8">
        <f t="shared" si="9"/>
        <v>9840</v>
      </c>
      <c r="H11" s="7">
        <f t="shared" si="2"/>
        <v>0.33333333333333331</v>
      </c>
      <c r="I11" s="9">
        <f t="shared" si="3"/>
        <v>20</v>
      </c>
      <c r="J11" s="25">
        <f t="shared" si="4"/>
        <v>480</v>
      </c>
    </row>
    <row r="12" spans="1:10" ht="19.5" customHeight="1" x14ac:dyDescent="0.35">
      <c r="A12" s="5" t="s">
        <v>51</v>
      </c>
      <c r="B12" s="6">
        <v>50</v>
      </c>
      <c r="C12" s="6">
        <v>20</v>
      </c>
      <c r="D12" s="6">
        <v>6</v>
      </c>
      <c r="E12" s="7">
        <f t="shared" si="0"/>
        <v>2.5</v>
      </c>
      <c r="F12" s="8">
        <f t="shared" si="8"/>
        <v>150</v>
      </c>
      <c r="G12" s="8">
        <f t="shared" si="9"/>
        <v>9000</v>
      </c>
      <c r="H12" s="7">
        <f t="shared" si="2"/>
        <v>0.3</v>
      </c>
      <c r="I12" s="9">
        <f t="shared" si="3"/>
        <v>18</v>
      </c>
      <c r="J12" s="25">
        <f t="shared" si="4"/>
        <v>432</v>
      </c>
    </row>
    <row r="13" spans="1:10" ht="19.5" customHeight="1" x14ac:dyDescent="0.35">
      <c r="A13" s="5" t="s">
        <v>44</v>
      </c>
      <c r="B13" s="6">
        <v>72</v>
      </c>
      <c r="C13" s="6">
        <v>30</v>
      </c>
      <c r="D13" s="6">
        <v>8</v>
      </c>
      <c r="E13" s="7">
        <f t="shared" si="0"/>
        <v>2.4</v>
      </c>
      <c r="F13" s="8">
        <f t="shared" si="8"/>
        <v>144</v>
      </c>
      <c r="G13" s="8">
        <f t="shared" si="9"/>
        <v>8640</v>
      </c>
      <c r="H13" s="7">
        <f t="shared" si="2"/>
        <v>0.26666666666666666</v>
      </c>
      <c r="I13" s="9">
        <f t="shared" si="3"/>
        <v>16</v>
      </c>
      <c r="J13" s="25">
        <f t="shared" si="4"/>
        <v>384</v>
      </c>
    </row>
    <row r="14" spans="1:10" ht="19.5" customHeight="1" x14ac:dyDescent="0.35">
      <c r="A14" s="5" t="s">
        <v>61</v>
      </c>
      <c r="B14" s="6">
        <v>126</v>
      </c>
      <c r="C14" s="6">
        <v>60</v>
      </c>
      <c r="D14" s="6">
        <v>15</v>
      </c>
      <c r="E14" s="7">
        <f t="shared" si="0"/>
        <v>2.1</v>
      </c>
      <c r="F14" s="8">
        <f t="shared" si="8"/>
        <v>126</v>
      </c>
      <c r="G14" s="8">
        <f t="shared" si="9"/>
        <v>7560</v>
      </c>
      <c r="H14" s="7">
        <f t="shared" si="2"/>
        <v>0.25</v>
      </c>
      <c r="I14" s="9">
        <f t="shared" si="3"/>
        <v>15</v>
      </c>
      <c r="J14" s="25">
        <f t="shared" si="4"/>
        <v>360</v>
      </c>
    </row>
    <row r="15" spans="1:10" ht="19.5" customHeight="1" x14ac:dyDescent="0.35">
      <c r="A15" s="5" t="s">
        <v>53</v>
      </c>
      <c r="B15" s="6">
        <v>122</v>
      </c>
      <c r="C15" s="6">
        <v>60</v>
      </c>
      <c r="D15" s="6">
        <v>15</v>
      </c>
      <c r="E15" s="7">
        <f t="shared" si="0"/>
        <v>2.0333333333333332</v>
      </c>
      <c r="F15" s="8">
        <f t="shared" si="8"/>
        <v>122</v>
      </c>
      <c r="G15" s="8">
        <f t="shared" si="9"/>
        <v>7320</v>
      </c>
      <c r="H15" s="7">
        <f t="shared" si="2"/>
        <v>0.25</v>
      </c>
      <c r="I15" s="9">
        <f t="shared" si="3"/>
        <v>15</v>
      </c>
      <c r="J15" s="25">
        <f t="shared" si="4"/>
        <v>360</v>
      </c>
    </row>
    <row r="16" spans="1:10" ht="19.5" customHeight="1" x14ac:dyDescent="0.35">
      <c r="A16" s="5" t="s">
        <v>97</v>
      </c>
      <c r="B16" s="6">
        <v>352</v>
      </c>
      <c r="C16" s="6">
        <v>180</v>
      </c>
      <c r="D16" s="6">
        <v>42</v>
      </c>
      <c r="E16" s="7">
        <f t="shared" si="0"/>
        <v>1.9555555555555555</v>
      </c>
      <c r="F16" s="8">
        <f t="shared" si="8"/>
        <v>117.33333333333333</v>
      </c>
      <c r="G16" s="8">
        <f t="shared" si="9"/>
        <v>7040</v>
      </c>
      <c r="H16" s="7">
        <f t="shared" si="2"/>
        <v>0.23333333333333334</v>
      </c>
      <c r="I16" s="9">
        <f t="shared" si="3"/>
        <v>14</v>
      </c>
      <c r="J16" s="25">
        <f t="shared" si="4"/>
        <v>336</v>
      </c>
    </row>
    <row r="17" spans="1:10" ht="19.5" customHeight="1" x14ac:dyDescent="0.35">
      <c r="A17" s="12" t="s">
        <v>83</v>
      </c>
      <c r="B17" s="13">
        <v>46</v>
      </c>
      <c r="C17" s="13">
        <v>90</v>
      </c>
      <c r="D17" s="13">
        <v>20</v>
      </c>
      <c r="E17" s="26">
        <f t="shared" si="0"/>
        <v>0.51111111111111107</v>
      </c>
      <c r="F17" s="15">
        <f t="shared" si="8"/>
        <v>30.666666666666664</v>
      </c>
      <c r="G17" s="15">
        <f t="shared" si="9"/>
        <v>1839.9999999999998</v>
      </c>
      <c r="H17" s="26">
        <f t="shared" si="2"/>
        <v>0.22222222222222221</v>
      </c>
      <c r="I17" s="16">
        <f t="shared" si="3"/>
        <v>13.333333333333332</v>
      </c>
      <c r="J17" s="25">
        <f t="shared" si="4"/>
        <v>320</v>
      </c>
    </row>
    <row r="18" spans="1:10" ht="19.5" customHeight="1" x14ac:dyDescent="0.35">
      <c r="A18" s="5" t="s">
        <v>148</v>
      </c>
      <c r="B18" s="6">
        <v>111</v>
      </c>
      <c r="C18" s="6">
        <v>60</v>
      </c>
      <c r="D18" s="6">
        <v>13</v>
      </c>
      <c r="E18" s="7">
        <f t="shared" si="0"/>
        <v>1.85</v>
      </c>
      <c r="F18" s="8">
        <f t="shared" si="8"/>
        <v>111</v>
      </c>
      <c r="G18" s="8">
        <f t="shared" si="9"/>
        <v>6660</v>
      </c>
      <c r="H18" s="7">
        <f t="shared" si="2"/>
        <v>0.21666666666666667</v>
      </c>
      <c r="I18" s="9">
        <f t="shared" si="3"/>
        <v>13</v>
      </c>
      <c r="J18" s="25">
        <f t="shared" si="4"/>
        <v>312</v>
      </c>
    </row>
    <row r="19" spans="1:10" ht="19.5" customHeight="1" x14ac:dyDescent="0.35">
      <c r="A19" s="5" t="s">
        <v>43</v>
      </c>
      <c r="B19" s="6">
        <v>104</v>
      </c>
      <c r="C19" s="6">
        <v>60</v>
      </c>
      <c r="D19" s="6">
        <v>13</v>
      </c>
      <c r="E19" s="7">
        <f t="shared" si="0"/>
        <v>1.7333333333333334</v>
      </c>
      <c r="F19" s="8">
        <f t="shared" si="8"/>
        <v>104</v>
      </c>
      <c r="G19" s="8">
        <f t="shared" si="9"/>
        <v>6240</v>
      </c>
      <c r="H19" s="7">
        <f t="shared" si="2"/>
        <v>0.21666666666666667</v>
      </c>
      <c r="I19" s="9">
        <f t="shared" si="3"/>
        <v>13</v>
      </c>
      <c r="J19" s="25">
        <f t="shared" si="4"/>
        <v>312</v>
      </c>
    </row>
    <row r="20" spans="1:10" ht="19.5" customHeight="1" x14ac:dyDescent="0.35">
      <c r="A20" s="5" t="s">
        <v>74</v>
      </c>
      <c r="B20" s="6">
        <v>270</v>
      </c>
      <c r="C20" s="6">
        <v>150</v>
      </c>
      <c r="D20" s="6">
        <v>32</v>
      </c>
      <c r="E20" s="7">
        <f t="shared" si="0"/>
        <v>1.8</v>
      </c>
      <c r="F20" s="8">
        <f t="shared" si="8"/>
        <v>108</v>
      </c>
      <c r="G20" s="8">
        <f t="shared" si="9"/>
        <v>6480</v>
      </c>
      <c r="H20" s="7">
        <f t="shared" si="2"/>
        <v>0.21333333333333335</v>
      </c>
      <c r="I20" s="9">
        <f t="shared" si="3"/>
        <v>12.8</v>
      </c>
      <c r="J20" s="25">
        <f t="shared" si="4"/>
        <v>307.20000000000005</v>
      </c>
    </row>
    <row r="21" spans="1:10" ht="19.5" customHeight="1" x14ac:dyDescent="0.35">
      <c r="A21" s="5" t="s">
        <v>93</v>
      </c>
      <c r="B21" s="6">
        <v>129</v>
      </c>
      <c r="C21" s="6">
        <v>90</v>
      </c>
      <c r="D21" s="6">
        <v>19</v>
      </c>
      <c r="E21" s="7">
        <f t="shared" si="0"/>
        <v>1.4333333333333333</v>
      </c>
      <c r="F21" s="8">
        <f t="shared" si="8"/>
        <v>86</v>
      </c>
      <c r="G21" s="8">
        <f t="shared" si="9"/>
        <v>5160</v>
      </c>
      <c r="H21" s="7">
        <f t="shared" si="2"/>
        <v>0.21111111111111111</v>
      </c>
      <c r="I21" s="9">
        <f t="shared" si="3"/>
        <v>12.666666666666666</v>
      </c>
      <c r="J21" s="25">
        <f t="shared" si="4"/>
        <v>304</v>
      </c>
    </row>
    <row r="22" spans="1:10" ht="19.5" customHeight="1" x14ac:dyDescent="0.35">
      <c r="A22" s="5" t="s">
        <v>56</v>
      </c>
      <c r="B22" s="6">
        <v>32</v>
      </c>
      <c r="C22" s="6">
        <v>20</v>
      </c>
      <c r="D22" s="6">
        <v>4</v>
      </c>
      <c r="E22" s="7">
        <f t="shared" si="0"/>
        <v>1.6</v>
      </c>
      <c r="F22" s="8">
        <f t="shared" si="8"/>
        <v>96</v>
      </c>
      <c r="G22" s="8">
        <f t="shared" si="9"/>
        <v>5760</v>
      </c>
      <c r="H22" s="7">
        <f t="shared" si="2"/>
        <v>0.2</v>
      </c>
      <c r="I22" s="9">
        <f t="shared" si="3"/>
        <v>12</v>
      </c>
      <c r="J22" s="25">
        <f t="shared" si="4"/>
        <v>288</v>
      </c>
    </row>
    <row r="23" spans="1:10" ht="19.5" customHeight="1" x14ac:dyDescent="0.35">
      <c r="A23" s="5" t="s">
        <v>90</v>
      </c>
      <c r="B23" s="6">
        <v>46</v>
      </c>
      <c r="C23" s="6">
        <v>30</v>
      </c>
      <c r="D23" s="6">
        <v>6</v>
      </c>
      <c r="E23" s="7">
        <f t="shared" si="0"/>
        <v>1.5333333333333334</v>
      </c>
      <c r="F23" s="8">
        <f t="shared" si="8"/>
        <v>92</v>
      </c>
      <c r="G23" s="8">
        <f t="shared" si="9"/>
        <v>5520</v>
      </c>
      <c r="H23" s="7">
        <f t="shared" si="2"/>
        <v>0.2</v>
      </c>
      <c r="I23" s="9">
        <f t="shared" si="3"/>
        <v>12</v>
      </c>
      <c r="J23" s="25">
        <f t="shared" si="4"/>
        <v>288</v>
      </c>
    </row>
    <row r="24" spans="1:10" ht="19.5" customHeight="1" x14ac:dyDescent="0.35">
      <c r="A24" s="12" t="s">
        <v>12</v>
      </c>
      <c r="B24" s="13">
        <v>7</v>
      </c>
      <c r="C24" s="13">
        <v>5</v>
      </c>
      <c r="D24" s="13">
        <v>1</v>
      </c>
      <c r="E24" s="26">
        <f t="shared" si="0"/>
        <v>1.4</v>
      </c>
      <c r="F24" s="15">
        <f t="shared" si="8"/>
        <v>84</v>
      </c>
      <c r="G24" s="15">
        <f t="shared" ref="G24:G27" si="10">F24*24</f>
        <v>2016</v>
      </c>
      <c r="H24" s="26">
        <f t="shared" si="2"/>
        <v>0.2</v>
      </c>
      <c r="I24" s="16">
        <f t="shared" si="3"/>
        <v>12</v>
      </c>
      <c r="J24" s="25">
        <f t="shared" si="4"/>
        <v>288</v>
      </c>
    </row>
    <row r="25" spans="1:10" ht="19.5" customHeight="1" x14ac:dyDescent="0.35">
      <c r="A25" s="12" t="s">
        <v>36</v>
      </c>
      <c r="B25" s="13">
        <v>7</v>
      </c>
      <c r="C25" s="13">
        <v>5</v>
      </c>
      <c r="D25" s="13">
        <v>1</v>
      </c>
      <c r="E25" s="26">
        <f t="shared" si="0"/>
        <v>1.4</v>
      </c>
      <c r="F25" s="15">
        <f t="shared" si="8"/>
        <v>84</v>
      </c>
      <c r="G25" s="15">
        <f t="shared" si="10"/>
        <v>2016</v>
      </c>
      <c r="H25" s="26">
        <f t="shared" si="2"/>
        <v>0.2</v>
      </c>
      <c r="I25" s="16">
        <f t="shared" si="3"/>
        <v>12</v>
      </c>
      <c r="J25" s="25">
        <f t="shared" si="4"/>
        <v>288</v>
      </c>
    </row>
    <row r="26" spans="1:10" ht="19.5" customHeight="1" x14ac:dyDescent="0.35">
      <c r="A26" s="12" t="s">
        <v>37</v>
      </c>
      <c r="B26" s="13">
        <v>14</v>
      </c>
      <c r="C26" s="13">
        <v>10</v>
      </c>
      <c r="D26" s="13">
        <v>2</v>
      </c>
      <c r="E26" s="26">
        <f t="shared" si="0"/>
        <v>1.4</v>
      </c>
      <c r="F26" s="15">
        <f t="shared" si="8"/>
        <v>84</v>
      </c>
      <c r="G26" s="15">
        <f t="shared" si="10"/>
        <v>2016</v>
      </c>
      <c r="H26" s="26">
        <f t="shared" si="2"/>
        <v>0.2</v>
      </c>
      <c r="I26" s="16">
        <f t="shared" si="3"/>
        <v>12</v>
      </c>
      <c r="J26" s="25">
        <f t="shared" si="4"/>
        <v>288</v>
      </c>
    </row>
    <row r="27" spans="1:10" ht="19.5" customHeight="1" x14ac:dyDescent="0.35">
      <c r="A27" s="12" t="s">
        <v>13</v>
      </c>
      <c r="B27" s="13">
        <v>7</v>
      </c>
      <c r="C27" s="13">
        <v>10</v>
      </c>
      <c r="D27" s="13">
        <v>2</v>
      </c>
      <c r="E27" s="26">
        <f t="shared" si="0"/>
        <v>0.7</v>
      </c>
      <c r="F27" s="15">
        <f t="shared" si="8"/>
        <v>42</v>
      </c>
      <c r="G27" s="15">
        <f t="shared" si="10"/>
        <v>1008</v>
      </c>
      <c r="H27" s="26">
        <f t="shared" si="2"/>
        <v>0.2</v>
      </c>
      <c r="I27" s="16">
        <f t="shared" si="3"/>
        <v>12</v>
      </c>
      <c r="J27" s="25">
        <f t="shared" si="4"/>
        <v>288</v>
      </c>
    </row>
    <row r="28" spans="1:10" ht="19.5" customHeight="1" x14ac:dyDescent="0.35">
      <c r="A28" s="12" t="s">
        <v>66</v>
      </c>
      <c r="B28" s="13">
        <v>169</v>
      </c>
      <c r="C28" s="13">
        <v>120</v>
      </c>
      <c r="D28" s="13">
        <v>22</v>
      </c>
      <c r="E28" s="26">
        <f t="shared" si="0"/>
        <v>1.4083333333333334</v>
      </c>
      <c r="F28" s="15">
        <f t="shared" si="8"/>
        <v>84.5</v>
      </c>
      <c r="G28" s="15">
        <f t="shared" ref="G28:G43" si="11">F28*60</f>
        <v>5070</v>
      </c>
      <c r="H28" s="26">
        <f t="shared" si="2"/>
        <v>0.18333333333333332</v>
      </c>
      <c r="I28" s="16">
        <f t="shared" si="3"/>
        <v>11</v>
      </c>
      <c r="J28" s="25">
        <f t="shared" si="4"/>
        <v>264</v>
      </c>
    </row>
    <row r="29" spans="1:10" ht="19.5" customHeight="1" x14ac:dyDescent="0.35">
      <c r="A29" s="5" t="s">
        <v>92</v>
      </c>
      <c r="B29" s="6">
        <v>216</v>
      </c>
      <c r="C29" s="6">
        <v>150</v>
      </c>
      <c r="D29" s="6">
        <v>26</v>
      </c>
      <c r="E29" s="7">
        <f t="shared" si="0"/>
        <v>1.44</v>
      </c>
      <c r="F29" s="8">
        <f t="shared" si="8"/>
        <v>86.399999999999991</v>
      </c>
      <c r="G29" s="8">
        <f t="shared" si="11"/>
        <v>5183.9999999999991</v>
      </c>
      <c r="H29" s="7">
        <f t="shared" si="2"/>
        <v>0.17333333333333334</v>
      </c>
      <c r="I29" s="9">
        <f t="shared" si="3"/>
        <v>10.4</v>
      </c>
      <c r="J29" s="25">
        <f t="shared" si="4"/>
        <v>249.60000000000002</v>
      </c>
    </row>
    <row r="30" spans="1:10" ht="19.5" customHeight="1" x14ac:dyDescent="0.35">
      <c r="A30" s="12" t="s">
        <v>96</v>
      </c>
      <c r="B30" s="13">
        <v>172</v>
      </c>
      <c r="C30" s="13">
        <v>120</v>
      </c>
      <c r="D30" s="13">
        <v>20</v>
      </c>
      <c r="E30" s="26">
        <f t="shared" si="0"/>
        <v>1.4333333333333333</v>
      </c>
      <c r="F30" s="15">
        <f t="shared" si="8"/>
        <v>86</v>
      </c>
      <c r="G30" s="15">
        <f t="shared" si="11"/>
        <v>5160</v>
      </c>
      <c r="H30" s="26">
        <f t="shared" si="2"/>
        <v>0.16666666666666666</v>
      </c>
      <c r="I30" s="16">
        <f t="shared" si="3"/>
        <v>10</v>
      </c>
      <c r="J30" s="25">
        <f t="shared" si="4"/>
        <v>240</v>
      </c>
    </row>
    <row r="31" spans="1:10" ht="19.5" customHeight="1" x14ac:dyDescent="0.35">
      <c r="A31" s="12" t="s">
        <v>71</v>
      </c>
      <c r="B31" s="13">
        <v>82</v>
      </c>
      <c r="C31" s="13">
        <v>60</v>
      </c>
      <c r="D31" s="13">
        <v>10</v>
      </c>
      <c r="E31" s="26">
        <f t="shared" si="0"/>
        <v>1.3666666666666667</v>
      </c>
      <c r="F31" s="15">
        <f t="shared" si="8"/>
        <v>82</v>
      </c>
      <c r="G31" s="15">
        <f t="shared" si="11"/>
        <v>4920</v>
      </c>
      <c r="H31" s="26">
        <f t="shared" si="2"/>
        <v>0.16666666666666666</v>
      </c>
      <c r="I31" s="16">
        <f t="shared" si="3"/>
        <v>10</v>
      </c>
      <c r="J31" s="25">
        <f t="shared" si="4"/>
        <v>240</v>
      </c>
    </row>
    <row r="32" spans="1:10" ht="19.5" customHeight="1" x14ac:dyDescent="0.35">
      <c r="A32" s="12" t="s">
        <v>72</v>
      </c>
      <c r="B32" s="13">
        <v>158</v>
      </c>
      <c r="C32" s="13">
        <v>120</v>
      </c>
      <c r="D32" s="13">
        <v>19</v>
      </c>
      <c r="E32" s="26">
        <f t="shared" si="0"/>
        <v>1.3166666666666667</v>
      </c>
      <c r="F32" s="15">
        <f t="shared" si="8"/>
        <v>79</v>
      </c>
      <c r="G32" s="15">
        <f t="shared" si="11"/>
        <v>4740</v>
      </c>
      <c r="H32" s="26">
        <f t="shared" si="2"/>
        <v>0.15833333333333333</v>
      </c>
      <c r="I32" s="16">
        <f t="shared" si="3"/>
        <v>9.5</v>
      </c>
      <c r="J32" s="25">
        <f t="shared" si="4"/>
        <v>228</v>
      </c>
    </row>
    <row r="33" spans="1:10" ht="19.5" customHeight="1" x14ac:dyDescent="0.35">
      <c r="A33" s="12" t="s">
        <v>67</v>
      </c>
      <c r="B33" s="13">
        <v>118</v>
      </c>
      <c r="C33" s="13">
        <v>90</v>
      </c>
      <c r="D33" s="13">
        <v>14</v>
      </c>
      <c r="E33" s="26">
        <f t="shared" si="0"/>
        <v>1.3111111111111111</v>
      </c>
      <c r="F33" s="15">
        <f t="shared" si="8"/>
        <v>78.666666666666671</v>
      </c>
      <c r="G33" s="15">
        <f t="shared" si="11"/>
        <v>4720</v>
      </c>
      <c r="H33" s="26">
        <f t="shared" si="2"/>
        <v>0.15555555555555556</v>
      </c>
      <c r="I33" s="16">
        <f t="shared" si="3"/>
        <v>9.3333333333333339</v>
      </c>
      <c r="J33" s="25">
        <f t="shared" si="4"/>
        <v>224</v>
      </c>
    </row>
    <row r="34" spans="1:10" ht="19.5" customHeight="1" x14ac:dyDescent="0.35">
      <c r="A34" s="12" t="s">
        <v>78</v>
      </c>
      <c r="B34" s="13">
        <v>151</v>
      </c>
      <c r="C34" s="13">
        <v>120</v>
      </c>
      <c r="D34" s="13">
        <v>18</v>
      </c>
      <c r="E34" s="26">
        <f t="shared" si="0"/>
        <v>1.2583333333333333</v>
      </c>
      <c r="F34" s="15">
        <f t="shared" si="8"/>
        <v>75.5</v>
      </c>
      <c r="G34" s="15">
        <f t="shared" si="11"/>
        <v>4530</v>
      </c>
      <c r="H34" s="26">
        <f t="shared" si="2"/>
        <v>0.15</v>
      </c>
      <c r="I34" s="16">
        <f t="shared" si="3"/>
        <v>9</v>
      </c>
      <c r="J34" s="25">
        <f t="shared" si="4"/>
        <v>216</v>
      </c>
    </row>
    <row r="35" spans="1:10" ht="19.5" customHeight="1" x14ac:dyDescent="0.35">
      <c r="A35" s="12" t="s">
        <v>57</v>
      </c>
      <c r="B35" s="13">
        <v>50</v>
      </c>
      <c r="C35" s="13">
        <v>40</v>
      </c>
      <c r="D35" s="13">
        <v>6</v>
      </c>
      <c r="E35" s="26">
        <f t="shared" si="0"/>
        <v>1.25</v>
      </c>
      <c r="F35" s="15">
        <f t="shared" si="8"/>
        <v>75</v>
      </c>
      <c r="G35" s="15">
        <f t="shared" si="11"/>
        <v>4500</v>
      </c>
      <c r="H35" s="26">
        <f t="shared" si="2"/>
        <v>0.15</v>
      </c>
      <c r="I35" s="16">
        <f t="shared" si="3"/>
        <v>9</v>
      </c>
      <c r="J35" s="25">
        <f t="shared" si="4"/>
        <v>216</v>
      </c>
    </row>
    <row r="36" spans="1:10" ht="19.5" customHeight="1" x14ac:dyDescent="0.35">
      <c r="A36" s="12" t="s">
        <v>73</v>
      </c>
      <c r="B36" s="13">
        <v>219</v>
      </c>
      <c r="C36" s="13">
        <v>180</v>
      </c>
      <c r="D36" s="13">
        <v>26</v>
      </c>
      <c r="E36" s="26">
        <f t="shared" si="0"/>
        <v>1.2166666666666666</v>
      </c>
      <c r="F36" s="15">
        <f t="shared" si="8"/>
        <v>73</v>
      </c>
      <c r="G36" s="15">
        <f t="shared" si="11"/>
        <v>4380</v>
      </c>
      <c r="H36" s="26">
        <f t="shared" si="2"/>
        <v>0.14444444444444443</v>
      </c>
      <c r="I36" s="16">
        <f t="shared" si="3"/>
        <v>8.6666666666666661</v>
      </c>
      <c r="J36" s="25">
        <f t="shared" si="4"/>
        <v>208</v>
      </c>
    </row>
    <row r="37" spans="1:10" ht="19.5" customHeight="1" x14ac:dyDescent="0.35">
      <c r="A37" s="12" t="s">
        <v>86</v>
      </c>
      <c r="B37" s="13">
        <v>284</v>
      </c>
      <c r="C37" s="13">
        <v>240</v>
      </c>
      <c r="D37" s="13">
        <v>34</v>
      </c>
      <c r="E37" s="26">
        <f t="shared" si="0"/>
        <v>1.1833333333333333</v>
      </c>
      <c r="F37" s="15">
        <f t="shared" si="8"/>
        <v>71</v>
      </c>
      <c r="G37" s="15">
        <f t="shared" si="11"/>
        <v>4260</v>
      </c>
      <c r="H37" s="26">
        <f t="shared" si="2"/>
        <v>0.14166666666666666</v>
      </c>
      <c r="I37" s="16">
        <f t="shared" si="3"/>
        <v>8.5</v>
      </c>
      <c r="J37" s="25">
        <f t="shared" si="4"/>
        <v>204</v>
      </c>
    </row>
    <row r="38" spans="1:10" ht="19.5" customHeight="1" x14ac:dyDescent="0.35">
      <c r="A38" s="12" t="s">
        <v>60</v>
      </c>
      <c r="B38" s="13">
        <v>32</v>
      </c>
      <c r="C38" s="13">
        <v>30</v>
      </c>
      <c r="D38" s="13">
        <v>4</v>
      </c>
      <c r="E38" s="26">
        <f t="shared" si="0"/>
        <v>1.0666666666666667</v>
      </c>
      <c r="F38" s="15">
        <f t="shared" si="8"/>
        <v>64</v>
      </c>
      <c r="G38" s="15">
        <f t="shared" si="11"/>
        <v>3840</v>
      </c>
      <c r="H38" s="26">
        <f t="shared" si="2"/>
        <v>0.13333333333333333</v>
      </c>
      <c r="I38" s="16">
        <f t="shared" si="3"/>
        <v>8</v>
      </c>
      <c r="J38" s="25">
        <f t="shared" si="4"/>
        <v>192</v>
      </c>
    </row>
    <row r="39" spans="1:10" ht="19.5" customHeight="1" x14ac:dyDescent="0.35">
      <c r="A39" s="12" t="s">
        <v>91</v>
      </c>
      <c r="B39" s="13">
        <v>129</v>
      </c>
      <c r="C39" s="13">
        <v>120</v>
      </c>
      <c r="D39" s="13">
        <v>15</v>
      </c>
      <c r="E39" s="26">
        <f t="shared" si="0"/>
        <v>1.075</v>
      </c>
      <c r="F39" s="15">
        <f t="shared" si="8"/>
        <v>64.5</v>
      </c>
      <c r="G39" s="15">
        <f t="shared" si="11"/>
        <v>3870</v>
      </c>
      <c r="H39" s="26">
        <f t="shared" si="2"/>
        <v>0.125</v>
      </c>
      <c r="I39" s="16">
        <f t="shared" si="3"/>
        <v>7.5</v>
      </c>
      <c r="J39" s="25">
        <f t="shared" si="4"/>
        <v>180</v>
      </c>
    </row>
    <row r="40" spans="1:10" ht="19.5" customHeight="1" x14ac:dyDescent="0.35">
      <c r="A40" s="12" t="s">
        <v>62</v>
      </c>
      <c r="B40" s="13">
        <v>122</v>
      </c>
      <c r="C40" s="13">
        <v>120</v>
      </c>
      <c r="D40" s="13">
        <v>15</v>
      </c>
      <c r="E40" s="26">
        <f t="shared" si="0"/>
        <v>1.0166666666666666</v>
      </c>
      <c r="F40" s="15">
        <f t="shared" si="8"/>
        <v>61</v>
      </c>
      <c r="G40" s="15">
        <f t="shared" si="11"/>
        <v>3660</v>
      </c>
      <c r="H40" s="26">
        <f t="shared" si="2"/>
        <v>0.125</v>
      </c>
      <c r="I40" s="16">
        <f t="shared" si="3"/>
        <v>7.5</v>
      </c>
      <c r="J40" s="25">
        <f t="shared" si="4"/>
        <v>180</v>
      </c>
    </row>
    <row r="41" spans="1:10" ht="19.5" customHeight="1" x14ac:dyDescent="0.35">
      <c r="A41" s="12" t="s">
        <v>80</v>
      </c>
      <c r="B41" s="13">
        <v>183</v>
      </c>
      <c r="C41" s="13">
        <v>180</v>
      </c>
      <c r="D41" s="13">
        <v>22</v>
      </c>
      <c r="E41" s="26">
        <f t="shared" si="0"/>
        <v>1.0166666666666666</v>
      </c>
      <c r="F41" s="15">
        <f t="shared" si="8"/>
        <v>61</v>
      </c>
      <c r="G41" s="15">
        <f t="shared" si="11"/>
        <v>3660</v>
      </c>
      <c r="H41" s="26">
        <f t="shared" si="2"/>
        <v>0.12222222222222222</v>
      </c>
      <c r="I41" s="16">
        <f t="shared" si="3"/>
        <v>7.333333333333333</v>
      </c>
      <c r="J41" s="25">
        <f t="shared" si="4"/>
        <v>176</v>
      </c>
    </row>
    <row r="42" spans="1:10" ht="19.5" customHeight="1" x14ac:dyDescent="0.35">
      <c r="A42" s="12" t="s">
        <v>58</v>
      </c>
      <c r="B42" s="13">
        <v>90</v>
      </c>
      <c r="C42" s="13">
        <v>90</v>
      </c>
      <c r="D42" s="13">
        <v>11</v>
      </c>
      <c r="E42" s="26">
        <f t="shared" si="0"/>
        <v>1</v>
      </c>
      <c r="F42" s="15">
        <f t="shared" si="8"/>
        <v>60</v>
      </c>
      <c r="G42" s="15">
        <f t="shared" si="11"/>
        <v>3600</v>
      </c>
      <c r="H42" s="26">
        <f t="shared" si="2"/>
        <v>0.12222222222222222</v>
      </c>
      <c r="I42" s="16">
        <f t="shared" si="3"/>
        <v>7.333333333333333</v>
      </c>
      <c r="J42" s="25">
        <f t="shared" si="4"/>
        <v>176</v>
      </c>
    </row>
    <row r="43" spans="1:10" ht="19.5" customHeight="1" x14ac:dyDescent="0.35">
      <c r="A43" s="12" t="s">
        <v>39</v>
      </c>
      <c r="B43" s="13">
        <v>14</v>
      </c>
      <c r="C43" s="13">
        <v>30</v>
      </c>
      <c r="D43" s="13">
        <v>3</v>
      </c>
      <c r="E43" s="26">
        <f t="shared" si="0"/>
        <v>0.46666666666666667</v>
      </c>
      <c r="F43" s="15">
        <f t="shared" si="8"/>
        <v>28</v>
      </c>
      <c r="G43" s="15">
        <f t="shared" si="11"/>
        <v>1680</v>
      </c>
      <c r="H43" s="26">
        <f t="shared" si="2"/>
        <v>0.1</v>
      </c>
      <c r="I43" s="16">
        <f t="shared" si="3"/>
        <v>6</v>
      </c>
      <c r="J43" s="25">
        <f t="shared" si="4"/>
        <v>144</v>
      </c>
    </row>
    <row r="44" spans="1:10" ht="19.5" customHeight="1" x14ac:dyDescent="0.35">
      <c r="A44" s="12" t="s">
        <v>32</v>
      </c>
      <c r="B44" s="13">
        <v>18</v>
      </c>
      <c r="C44" s="13">
        <v>20</v>
      </c>
      <c r="D44" s="13">
        <v>2</v>
      </c>
      <c r="E44" s="26">
        <f t="shared" si="0"/>
        <v>0.9</v>
      </c>
      <c r="F44" s="15">
        <f t="shared" si="8"/>
        <v>54</v>
      </c>
      <c r="G44" s="15">
        <f t="shared" ref="G44:G56" si="12">F44*24</f>
        <v>1296</v>
      </c>
      <c r="H44" s="26">
        <f t="shared" si="2"/>
        <v>0.1</v>
      </c>
      <c r="I44" s="16">
        <f t="shared" si="3"/>
        <v>6</v>
      </c>
      <c r="J44" s="25">
        <f t="shared" si="4"/>
        <v>144</v>
      </c>
    </row>
    <row r="45" spans="1:10" ht="19.5" customHeight="1" x14ac:dyDescent="0.35">
      <c r="A45" s="12" t="s">
        <v>38</v>
      </c>
      <c r="B45" s="13">
        <v>14</v>
      </c>
      <c r="C45" s="13">
        <v>20</v>
      </c>
      <c r="D45" s="13">
        <v>2</v>
      </c>
      <c r="E45" s="26">
        <f t="shared" si="0"/>
        <v>0.7</v>
      </c>
      <c r="F45" s="15">
        <f t="shared" si="8"/>
        <v>42</v>
      </c>
      <c r="G45" s="15">
        <f t="shared" si="12"/>
        <v>1008</v>
      </c>
      <c r="H45" s="26">
        <f t="shared" si="2"/>
        <v>0.1</v>
      </c>
      <c r="I45" s="16">
        <f t="shared" si="3"/>
        <v>6</v>
      </c>
      <c r="J45" s="25">
        <f t="shared" si="4"/>
        <v>144</v>
      </c>
    </row>
    <row r="46" spans="1:10" ht="19.5" customHeight="1" x14ac:dyDescent="0.35">
      <c r="A46" s="12" t="s">
        <v>14</v>
      </c>
      <c r="B46" s="13">
        <v>10</v>
      </c>
      <c r="C46" s="13">
        <v>20</v>
      </c>
      <c r="D46" s="13">
        <v>2</v>
      </c>
      <c r="E46" s="26">
        <f t="shared" si="0"/>
        <v>0.5</v>
      </c>
      <c r="F46" s="15">
        <f t="shared" si="8"/>
        <v>30</v>
      </c>
      <c r="G46" s="15">
        <f t="shared" si="12"/>
        <v>720</v>
      </c>
      <c r="H46" s="26">
        <f t="shared" si="2"/>
        <v>0.1</v>
      </c>
      <c r="I46" s="16">
        <f t="shared" si="3"/>
        <v>6</v>
      </c>
      <c r="J46" s="25">
        <f t="shared" si="4"/>
        <v>144</v>
      </c>
    </row>
    <row r="47" spans="1:10" ht="19.5" customHeight="1" x14ac:dyDescent="0.35">
      <c r="A47" s="12" t="s">
        <v>15</v>
      </c>
      <c r="B47" s="13">
        <v>14</v>
      </c>
      <c r="C47" s="13">
        <v>30</v>
      </c>
      <c r="D47" s="13">
        <v>3</v>
      </c>
      <c r="E47" s="26">
        <f t="shared" si="0"/>
        <v>0.46666666666666667</v>
      </c>
      <c r="F47" s="15">
        <f t="shared" si="8"/>
        <v>28</v>
      </c>
      <c r="G47" s="15">
        <f t="shared" si="12"/>
        <v>672</v>
      </c>
      <c r="H47" s="26">
        <f t="shared" si="2"/>
        <v>0.1</v>
      </c>
      <c r="I47" s="16">
        <f t="shared" si="3"/>
        <v>6</v>
      </c>
      <c r="J47" s="25">
        <f t="shared" si="4"/>
        <v>144</v>
      </c>
    </row>
    <row r="48" spans="1:10" ht="19.5" customHeight="1" x14ac:dyDescent="0.35">
      <c r="A48" s="12" t="s">
        <v>31</v>
      </c>
      <c r="B48" s="13">
        <v>32</v>
      </c>
      <c r="C48" s="13">
        <v>60</v>
      </c>
      <c r="D48" s="13">
        <v>3</v>
      </c>
      <c r="E48" s="26">
        <f t="shared" si="0"/>
        <v>0.53333333333333333</v>
      </c>
      <c r="F48" s="15">
        <f t="shared" si="8"/>
        <v>32</v>
      </c>
      <c r="G48" s="15">
        <f t="shared" si="12"/>
        <v>768</v>
      </c>
      <c r="H48" s="26">
        <f t="shared" si="2"/>
        <v>0.05</v>
      </c>
      <c r="I48" s="16">
        <f t="shared" si="3"/>
        <v>3</v>
      </c>
      <c r="J48" s="25">
        <f t="shared" si="4"/>
        <v>72</v>
      </c>
    </row>
    <row r="49" spans="1:10" ht="19.5" customHeight="1" x14ac:dyDescent="0.35">
      <c r="A49" s="12" t="s">
        <v>16</v>
      </c>
      <c r="B49" s="13">
        <v>35</v>
      </c>
      <c r="C49" s="13">
        <v>120</v>
      </c>
      <c r="D49" s="13">
        <v>5</v>
      </c>
      <c r="E49" s="26">
        <f t="shared" si="0"/>
        <v>0.29166666666666669</v>
      </c>
      <c r="F49" s="15">
        <f t="shared" si="8"/>
        <v>17.5</v>
      </c>
      <c r="G49" s="15">
        <f t="shared" si="12"/>
        <v>420</v>
      </c>
      <c r="H49" s="26">
        <f t="shared" si="2"/>
        <v>4.1666666666666664E-2</v>
      </c>
      <c r="I49" s="16">
        <f t="shared" si="3"/>
        <v>2.5</v>
      </c>
      <c r="J49" s="25">
        <f t="shared" si="4"/>
        <v>60</v>
      </c>
    </row>
    <row r="50" spans="1:10" ht="19.5" customHeight="1" x14ac:dyDescent="0.35">
      <c r="A50" s="12" t="s">
        <v>17</v>
      </c>
      <c r="B50" s="13">
        <v>32</v>
      </c>
      <c r="C50" s="13">
        <v>180</v>
      </c>
      <c r="D50" s="13">
        <v>6</v>
      </c>
      <c r="E50" s="26">
        <f t="shared" si="0"/>
        <v>0.17777777777777778</v>
      </c>
      <c r="F50" s="15">
        <f t="shared" si="8"/>
        <v>10.666666666666668</v>
      </c>
      <c r="G50" s="15">
        <f t="shared" si="12"/>
        <v>256</v>
      </c>
      <c r="H50" s="26">
        <f t="shared" si="2"/>
        <v>3.3333333333333333E-2</v>
      </c>
      <c r="I50" s="16">
        <f t="shared" si="3"/>
        <v>2</v>
      </c>
      <c r="J50" s="25">
        <f t="shared" si="4"/>
        <v>48</v>
      </c>
    </row>
    <row r="51" spans="1:10" ht="19.5" customHeight="1" x14ac:dyDescent="0.35">
      <c r="A51" s="12" t="s">
        <v>18</v>
      </c>
      <c r="B51" s="13">
        <v>36</v>
      </c>
      <c r="C51" s="13">
        <v>240</v>
      </c>
      <c r="D51" s="13">
        <v>7</v>
      </c>
      <c r="E51" s="26">
        <f t="shared" si="0"/>
        <v>0.15</v>
      </c>
      <c r="F51" s="15">
        <f t="shared" si="8"/>
        <v>9</v>
      </c>
      <c r="G51" s="15">
        <f t="shared" si="12"/>
        <v>216</v>
      </c>
      <c r="H51" s="26">
        <f t="shared" si="2"/>
        <v>2.9166666666666667E-2</v>
      </c>
      <c r="I51" s="16">
        <f t="shared" si="3"/>
        <v>1.75</v>
      </c>
      <c r="J51" s="25">
        <f t="shared" si="4"/>
        <v>42</v>
      </c>
    </row>
    <row r="52" spans="1:10" ht="19.5" customHeight="1" x14ac:dyDescent="0.35">
      <c r="A52" s="12" t="s">
        <v>19</v>
      </c>
      <c r="B52" s="13">
        <v>43</v>
      </c>
      <c r="C52" s="13">
        <v>360</v>
      </c>
      <c r="D52" s="13">
        <v>8</v>
      </c>
      <c r="E52" s="26">
        <f t="shared" si="0"/>
        <v>0.11944444444444445</v>
      </c>
      <c r="F52" s="15">
        <f t="shared" si="8"/>
        <v>7.166666666666667</v>
      </c>
      <c r="G52" s="15">
        <f t="shared" si="12"/>
        <v>172</v>
      </c>
      <c r="H52" s="26">
        <f t="shared" si="2"/>
        <v>2.2222222222222223E-2</v>
      </c>
      <c r="I52" s="16">
        <f t="shared" si="3"/>
        <v>1.3333333333333335</v>
      </c>
      <c r="J52" s="25">
        <f t="shared" si="4"/>
        <v>32</v>
      </c>
    </row>
    <row r="53" spans="1:10" ht="19.5" customHeight="1" x14ac:dyDescent="0.35">
      <c r="A53" s="12" t="s">
        <v>30</v>
      </c>
      <c r="B53" s="13">
        <v>50</v>
      </c>
      <c r="C53" s="13">
        <v>240</v>
      </c>
      <c r="D53" s="13">
        <v>5</v>
      </c>
      <c r="E53" s="26">
        <f t="shared" si="0"/>
        <v>0.20833333333333334</v>
      </c>
      <c r="F53" s="15">
        <f t="shared" si="8"/>
        <v>12.5</v>
      </c>
      <c r="G53" s="15">
        <f t="shared" si="12"/>
        <v>300</v>
      </c>
      <c r="H53" s="26">
        <f t="shared" si="2"/>
        <v>2.0833333333333332E-2</v>
      </c>
      <c r="I53" s="16">
        <f t="shared" si="3"/>
        <v>1.25</v>
      </c>
      <c r="J53" s="25">
        <f t="shared" si="4"/>
        <v>30</v>
      </c>
    </row>
    <row r="54" spans="1:10" ht="19.5" customHeight="1" x14ac:dyDescent="0.35">
      <c r="A54" s="12" t="s">
        <v>33</v>
      </c>
      <c r="B54" s="13">
        <v>54</v>
      </c>
      <c r="C54" s="13">
        <v>360</v>
      </c>
      <c r="D54" s="13">
        <v>5</v>
      </c>
      <c r="E54" s="26">
        <f t="shared" si="0"/>
        <v>0.15</v>
      </c>
      <c r="F54" s="15">
        <f t="shared" si="8"/>
        <v>9</v>
      </c>
      <c r="G54" s="15">
        <f t="shared" si="12"/>
        <v>216</v>
      </c>
      <c r="H54" s="26">
        <f t="shared" si="2"/>
        <v>1.3888888888888888E-2</v>
      </c>
      <c r="I54" s="16">
        <f t="shared" si="3"/>
        <v>0.83333333333333326</v>
      </c>
      <c r="J54" s="25">
        <f t="shared" si="4"/>
        <v>20</v>
      </c>
    </row>
    <row r="55" spans="1:10" ht="19.5" customHeight="1" x14ac:dyDescent="0.35">
      <c r="A55" s="12" t="s">
        <v>25</v>
      </c>
      <c r="B55" s="13">
        <v>82</v>
      </c>
      <c r="C55" s="13">
        <v>1920</v>
      </c>
      <c r="D55" s="13">
        <v>16</v>
      </c>
      <c r="E55" s="26">
        <f t="shared" si="0"/>
        <v>4.2708333333333334E-2</v>
      </c>
      <c r="F55" s="15">
        <f t="shared" si="8"/>
        <v>2.5625</v>
      </c>
      <c r="G55" s="15">
        <f t="shared" si="12"/>
        <v>61.5</v>
      </c>
      <c r="H55" s="26">
        <f t="shared" si="2"/>
        <v>8.3333333333333332E-3</v>
      </c>
      <c r="I55" s="16">
        <f t="shared" si="3"/>
        <v>0.5</v>
      </c>
      <c r="J55" s="25">
        <f t="shared" si="4"/>
        <v>12</v>
      </c>
    </row>
    <row r="56" spans="1:10" ht="19.5" customHeight="1" x14ac:dyDescent="0.35">
      <c r="A56" s="12" t="s">
        <v>24</v>
      </c>
      <c r="B56" s="13">
        <v>39</v>
      </c>
      <c r="C56" s="13">
        <v>960</v>
      </c>
      <c r="D56" s="13">
        <v>7</v>
      </c>
      <c r="E56" s="26">
        <f t="shared" si="0"/>
        <v>4.0625000000000001E-2</v>
      </c>
      <c r="F56" s="15">
        <f t="shared" si="8"/>
        <v>2.4375</v>
      </c>
      <c r="G56" s="15">
        <f t="shared" si="12"/>
        <v>58.5</v>
      </c>
      <c r="H56" s="26">
        <f t="shared" si="2"/>
        <v>7.2916666666666668E-3</v>
      </c>
      <c r="I56" s="16">
        <f t="shared" si="3"/>
        <v>0.4375</v>
      </c>
      <c r="J56" s="25">
        <f t="shared" si="4"/>
        <v>10.5</v>
      </c>
    </row>
    <row r="57" spans="1:10" ht="19.5" customHeight="1" x14ac:dyDescent="0.35">
      <c r="A57" s="12" t="s">
        <v>84</v>
      </c>
      <c r="B57" s="13">
        <v>219</v>
      </c>
      <c r="C57" s="13">
        <v>180</v>
      </c>
      <c r="D57" s="14"/>
      <c r="E57" s="26">
        <f t="shared" si="0"/>
        <v>1.2166666666666666</v>
      </c>
      <c r="F57" s="15">
        <f t="shared" si="8"/>
        <v>73</v>
      </c>
      <c r="G57" s="15">
        <f t="shared" ref="G57:G60" si="13">F57*60</f>
        <v>4380</v>
      </c>
      <c r="H57" s="26">
        <f t="shared" si="2"/>
        <v>0</v>
      </c>
      <c r="I57" s="16">
        <f t="shared" si="3"/>
        <v>0</v>
      </c>
      <c r="J57" s="25">
        <f t="shared" si="4"/>
        <v>0</v>
      </c>
    </row>
    <row r="58" spans="1:10" ht="19.5" customHeight="1" x14ac:dyDescent="0.35">
      <c r="A58" s="12" t="s">
        <v>120</v>
      </c>
      <c r="B58" s="13">
        <v>118</v>
      </c>
      <c r="C58" s="13">
        <v>480</v>
      </c>
      <c r="D58" s="27"/>
      <c r="E58" s="26">
        <f t="shared" si="0"/>
        <v>0.24583333333333332</v>
      </c>
      <c r="F58" s="15">
        <f t="shared" si="8"/>
        <v>14.75</v>
      </c>
      <c r="G58" s="15">
        <f t="shared" si="13"/>
        <v>885</v>
      </c>
      <c r="H58" s="26">
        <f t="shared" si="2"/>
        <v>0</v>
      </c>
      <c r="I58" s="16">
        <f t="shared" si="3"/>
        <v>0</v>
      </c>
      <c r="J58" s="23">
        <v>14</v>
      </c>
    </row>
    <row r="59" spans="1:10" ht="19.5" customHeight="1" x14ac:dyDescent="0.35">
      <c r="A59" s="12" t="s">
        <v>121</v>
      </c>
      <c r="B59" s="13">
        <v>147</v>
      </c>
      <c r="C59" s="13">
        <v>720</v>
      </c>
      <c r="D59" s="27"/>
      <c r="E59" s="26">
        <f t="shared" si="0"/>
        <v>0.20416666666666666</v>
      </c>
      <c r="F59" s="15">
        <f t="shared" si="8"/>
        <v>12.25</v>
      </c>
      <c r="G59" s="15">
        <f t="shared" si="13"/>
        <v>735</v>
      </c>
      <c r="H59" s="26">
        <f t="shared" si="2"/>
        <v>0</v>
      </c>
      <c r="I59" s="16">
        <f t="shared" si="3"/>
        <v>0</v>
      </c>
      <c r="J59" s="25">
        <f t="shared" ref="J59:J61" si="14">I59*24</f>
        <v>0</v>
      </c>
    </row>
    <row r="60" spans="1:10" ht="19.5" customHeight="1" x14ac:dyDescent="0.35">
      <c r="A60" s="12" t="s">
        <v>122</v>
      </c>
      <c r="B60" s="13">
        <v>176</v>
      </c>
      <c r="C60" s="13">
        <v>960</v>
      </c>
      <c r="D60" s="27"/>
      <c r="E60" s="26">
        <f t="shared" si="0"/>
        <v>0.18333333333333332</v>
      </c>
      <c r="F60" s="15">
        <f t="shared" si="8"/>
        <v>11</v>
      </c>
      <c r="G60" s="15">
        <f t="shared" si="13"/>
        <v>660</v>
      </c>
      <c r="H60" s="26">
        <f t="shared" si="2"/>
        <v>0</v>
      </c>
      <c r="I60" s="16">
        <f t="shared" si="3"/>
        <v>0</v>
      </c>
      <c r="J60" s="25">
        <f t="shared" si="14"/>
        <v>0</v>
      </c>
    </row>
    <row r="61" spans="1:10" ht="19.5" customHeight="1" x14ac:dyDescent="0.35">
      <c r="A61" s="12" t="s">
        <v>26</v>
      </c>
      <c r="B61" s="13">
        <v>68</v>
      </c>
      <c r="C61" s="13">
        <v>1680</v>
      </c>
      <c r="D61" s="14"/>
      <c r="E61" s="26">
        <f t="shared" si="0"/>
        <v>4.0476190476190478E-2</v>
      </c>
      <c r="F61" s="15">
        <f t="shared" si="8"/>
        <v>2.4285714285714288</v>
      </c>
      <c r="G61" s="15">
        <f t="shared" ref="G61:G62" si="15">F61*24</f>
        <v>58.285714285714292</v>
      </c>
      <c r="H61" s="26">
        <f t="shared" si="2"/>
        <v>0</v>
      </c>
      <c r="I61" s="16">
        <f t="shared" si="3"/>
        <v>0</v>
      </c>
      <c r="J61" s="25">
        <f t="shared" si="14"/>
        <v>0</v>
      </c>
    </row>
    <row r="62" spans="1:10" ht="19.5" customHeight="1" x14ac:dyDescent="0.35">
      <c r="A62" s="12" t="s">
        <v>27</v>
      </c>
      <c r="B62" s="13">
        <v>46</v>
      </c>
      <c r="C62" s="13">
        <v>1080</v>
      </c>
      <c r="D62" s="14"/>
      <c r="E62" s="26">
        <f t="shared" si="0"/>
        <v>4.2592592592592592E-2</v>
      </c>
      <c r="F62" s="15">
        <f t="shared" si="8"/>
        <v>2.5555555555555554</v>
      </c>
      <c r="G62" s="15">
        <f t="shared" si="15"/>
        <v>61.333333333333329</v>
      </c>
      <c r="H62" s="26"/>
      <c r="I62" s="27"/>
      <c r="J62" s="29"/>
    </row>
    <row r="63" spans="1:10" ht="19.5" customHeight="1" x14ac:dyDescent="0.35">
      <c r="A63" s="30"/>
      <c r="B63" s="27"/>
      <c r="C63" s="27"/>
      <c r="D63" s="27"/>
      <c r="E63" s="31"/>
      <c r="F63" s="30"/>
      <c r="G63" s="30"/>
      <c r="H63" s="26"/>
      <c r="I63" s="27"/>
      <c r="J63" s="29"/>
    </row>
    <row r="64" spans="1:10" ht="19.5" customHeight="1" x14ac:dyDescent="0.35">
      <c r="A64" s="30"/>
      <c r="B64" s="27"/>
      <c r="C64" s="27"/>
      <c r="D64" s="27"/>
      <c r="E64" s="31"/>
      <c r="F64" s="30"/>
      <c r="G64" s="30"/>
      <c r="H64" s="26"/>
      <c r="I64" s="27"/>
      <c r="J64" s="29"/>
    </row>
    <row r="65" spans="1:10" ht="19.5" customHeight="1" x14ac:dyDescent="0.35">
      <c r="A65" s="30"/>
      <c r="B65" s="27"/>
      <c r="C65" s="27"/>
      <c r="D65" s="27"/>
      <c r="E65" s="31"/>
      <c r="F65" s="30"/>
      <c r="G65" s="30"/>
      <c r="H65" s="26"/>
      <c r="I65" s="27"/>
      <c r="J65" s="29"/>
    </row>
    <row r="66" spans="1:10" ht="19.5" customHeight="1" x14ac:dyDescent="0.35">
      <c r="A66" s="30"/>
      <c r="B66" s="27"/>
      <c r="C66" s="27"/>
      <c r="D66" s="27"/>
      <c r="E66" s="31"/>
      <c r="F66" s="30"/>
      <c r="G66" s="30"/>
      <c r="H66" s="26"/>
      <c r="I66" s="27"/>
      <c r="J66" s="29"/>
    </row>
    <row r="67" spans="1:10" ht="19.5" customHeight="1" x14ac:dyDescent="0.35">
      <c r="A67" s="30"/>
      <c r="B67" s="27"/>
      <c r="C67" s="27"/>
      <c r="D67" s="27"/>
      <c r="E67" s="31"/>
      <c r="F67" s="30"/>
      <c r="G67" s="30"/>
      <c r="H67" s="26"/>
      <c r="I67" s="27"/>
      <c r="J67" s="29"/>
    </row>
    <row r="68" spans="1:10" ht="19.5" customHeight="1" x14ac:dyDescent="0.35">
      <c r="A68" s="30"/>
      <c r="B68" s="27"/>
      <c r="C68" s="27"/>
      <c r="D68" s="27"/>
      <c r="E68" s="31"/>
      <c r="F68" s="30"/>
      <c r="G68" s="30"/>
      <c r="H68" s="26"/>
      <c r="I68" s="27"/>
      <c r="J68" s="29"/>
    </row>
    <row r="69" spans="1:10" ht="19.5" customHeight="1" x14ac:dyDescent="0.35">
      <c r="A69" s="30"/>
      <c r="B69" s="27"/>
      <c r="C69" s="27"/>
      <c r="D69" s="27"/>
      <c r="E69" s="31"/>
      <c r="F69" s="30"/>
      <c r="G69" s="30"/>
      <c r="H69" s="26"/>
      <c r="I69" s="27"/>
      <c r="J69" s="29"/>
    </row>
    <row r="70" spans="1:10" ht="19.5" customHeight="1" x14ac:dyDescent="0.35">
      <c r="A70" s="30"/>
      <c r="B70" s="27"/>
      <c r="C70" s="27"/>
      <c r="D70" s="27"/>
      <c r="E70" s="31"/>
      <c r="F70" s="30"/>
      <c r="G70" s="30"/>
      <c r="H70" s="26"/>
      <c r="I70" s="27"/>
      <c r="J70" s="29"/>
    </row>
    <row r="71" spans="1:10" ht="19.5" customHeight="1" x14ac:dyDescent="0.35">
      <c r="A71" s="30"/>
      <c r="B71" s="27"/>
      <c r="C71" s="27"/>
      <c r="D71" s="27"/>
      <c r="E71" s="31"/>
      <c r="F71" s="30"/>
      <c r="G71" s="30"/>
      <c r="H71" s="26"/>
      <c r="I71" s="27"/>
      <c r="J71" s="29"/>
    </row>
    <row r="72" spans="1:10" ht="19.5" customHeight="1" x14ac:dyDescent="0.35">
      <c r="A72" s="30"/>
      <c r="B72" s="27"/>
      <c r="C72" s="27"/>
      <c r="D72" s="27"/>
      <c r="E72" s="31"/>
      <c r="F72" s="30"/>
      <c r="G72" s="30"/>
      <c r="H72" s="26"/>
      <c r="I72" s="27"/>
      <c r="J72" s="29"/>
    </row>
    <row r="73" spans="1:10" ht="19.5" customHeight="1" x14ac:dyDescent="0.35">
      <c r="A73" s="30"/>
      <c r="B73" s="27"/>
      <c r="C73" s="27"/>
      <c r="D73" s="27"/>
      <c r="E73" s="31"/>
      <c r="F73" s="30"/>
      <c r="G73" s="30"/>
      <c r="H73" s="26"/>
      <c r="I73" s="27"/>
      <c r="J73" s="29"/>
    </row>
    <row r="74" spans="1:10" ht="19.5" customHeight="1" x14ac:dyDescent="0.35">
      <c r="A74" s="30"/>
      <c r="B74" s="27"/>
      <c r="C74" s="27"/>
      <c r="D74" s="27"/>
      <c r="E74" s="31"/>
      <c r="F74" s="30"/>
      <c r="G74" s="30"/>
      <c r="H74" s="26"/>
      <c r="I74" s="27"/>
      <c r="J74" s="29"/>
    </row>
    <row r="75" spans="1:10" ht="19.5" customHeight="1" x14ac:dyDescent="0.35">
      <c r="A75" s="30"/>
      <c r="B75" s="27"/>
      <c r="C75" s="27"/>
      <c r="D75" s="27"/>
      <c r="E75" s="31"/>
      <c r="F75" s="30"/>
      <c r="G75" s="30"/>
      <c r="H75" s="26"/>
      <c r="I75" s="27"/>
      <c r="J75" s="29"/>
    </row>
    <row r="76" spans="1:10" ht="19.5" customHeight="1" x14ac:dyDescent="0.35">
      <c r="A76" s="30"/>
      <c r="B76" s="27"/>
      <c r="C76" s="27"/>
      <c r="D76" s="27"/>
      <c r="E76" s="31"/>
      <c r="F76" s="30"/>
      <c r="G76" s="30"/>
      <c r="H76" s="26"/>
      <c r="I76" s="27"/>
      <c r="J76" s="29"/>
    </row>
    <row r="77" spans="1:10" ht="19.5" customHeight="1" x14ac:dyDescent="0.35">
      <c r="A77" s="30"/>
      <c r="B77" s="27"/>
      <c r="C77" s="27"/>
      <c r="D77" s="27"/>
      <c r="E77" s="31"/>
      <c r="F77" s="30"/>
      <c r="G77" s="30"/>
      <c r="H77" s="26"/>
      <c r="I77" s="27"/>
      <c r="J77" s="29"/>
    </row>
    <row r="78" spans="1:10" ht="19.5" customHeight="1" x14ac:dyDescent="0.35">
      <c r="A78" s="30"/>
      <c r="B78" s="27"/>
      <c r="C78" s="27"/>
      <c r="D78" s="27"/>
      <c r="E78" s="31"/>
      <c r="F78" s="30"/>
      <c r="G78" s="30"/>
      <c r="H78" s="26"/>
      <c r="I78" s="27"/>
      <c r="J78" s="29"/>
    </row>
    <row r="79" spans="1:10" ht="19.5" customHeight="1" x14ac:dyDescent="0.35">
      <c r="A79" s="30"/>
      <c r="B79" s="27"/>
      <c r="C79" s="27"/>
      <c r="D79" s="27"/>
      <c r="E79" s="31"/>
      <c r="F79" s="30"/>
      <c r="G79" s="30"/>
      <c r="H79" s="26"/>
      <c r="I79" s="27"/>
      <c r="J79" s="29"/>
    </row>
    <row r="80" spans="1:10" ht="19.5" customHeight="1" x14ac:dyDescent="0.35">
      <c r="A80" s="30"/>
      <c r="B80" s="27"/>
      <c r="C80" s="27"/>
      <c r="D80" s="27"/>
      <c r="E80" s="31"/>
      <c r="F80" s="30"/>
      <c r="G80" s="30"/>
      <c r="H80" s="26"/>
      <c r="I80" s="27"/>
      <c r="J80" s="29"/>
    </row>
    <row r="81" spans="1:10" ht="19.5" customHeight="1" x14ac:dyDescent="0.35">
      <c r="A81" s="30"/>
      <c r="B81" s="27"/>
      <c r="C81" s="27"/>
      <c r="D81" s="27"/>
      <c r="E81" s="31"/>
      <c r="F81" s="30"/>
      <c r="G81" s="30"/>
      <c r="H81" s="26"/>
      <c r="I81" s="27"/>
      <c r="J81" s="29"/>
    </row>
  </sheetData>
  <autoFilter ref="A2:J62"/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/>
  </sheetViews>
  <sheetFormatPr defaultColWidth="14.42578125" defaultRowHeight="12.75" customHeight="1" x14ac:dyDescent="0.2"/>
  <cols>
    <col min="1" max="1" width="20.28515625" customWidth="1"/>
    <col min="2" max="2" width="23.140625" customWidth="1"/>
    <col min="3" max="3" width="17.28515625" customWidth="1"/>
    <col min="4" max="4" width="13.140625" customWidth="1"/>
    <col min="5" max="5" width="17.28515625" customWidth="1"/>
    <col min="6" max="6" width="26.28515625" customWidth="1"/>
    <col min="7" max="7" width="29.140625" customWidth="1"/>
    <col min="8" max="8" width="7.5703125" customWidth="1"/>
    <col min="9" max="20" width="17.28515625" customWidth="1"/>
  </cols>
  <sheetData>
    <row r="1" spans="1:20" ht="12.75" customHeight="1" x14ac:dyDescent="0.2">
      <c r="A1" s="46"/>
      <c r="B1" s="44"/>
      <c r="C1" s="44"/>
      <c r="D1" s="44"/>
      <c r="E1" s="44"/>
      <c r="F1" s="44"/>
      <c r="G1" s="44"/>
      <c r="H1" s="32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12.75" customHeight="1" x14ac:dyDescent="0.2">
      <c r="A2" s="34" t="s">
        <v>149</v>
      </c>
      <c r="B2" s="35" t="s">
        <v>150</v>
      </c>
      <c r="C2" s="35" t="s">
        <v>151</v>
      </c>
      <c r="D2" s="35" t="s">
        <v>152</v>
      </c>
      <c r="E2" s="36"/>
      <c r="F2" s="36"/>
      <c r="G2" s="36"/>
      <c r="H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2.75" customHeight="1" x14ac:dyDescent="0.2">
      <c r="A3" s="38" t="s">
        <v>42</v>
      </c>
      <c r="B3" s="38">
        <v>10</v>
      </c>
      <c r="C3" s="38">
        <v>21</v>
      </c>
      <c r="D3" s="39">
        <f t="shared" ref="D3:D15" si="0">C3-B3</f>
        <v>11</v>
      </c>
      <c r="E3" s="40"/>
      <c r="F3" s="40"/>
      <c r="G3" s="40"/>
      <c r="H3" s="41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ht="12.75" customHeight="1" x14ac:dyDescent="0.2">
      <c r="A4" s="38" t="s">
        <v>153</v>
      </c>
      <c r="B4" s="38">
        <v>50</v>
      </c>
      <c r="C4" s="38">
        <v>72</v>
      </c>
      <c r="D4" s="39">
        <f t="shared" si="0"/>
        <v>22</v>
      </c>
      <c r="E4" s="40"/>
      <c r="F4" s="40"/>
      <c r="G4" s="40"/>
      <c r="H4" s="41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ht="12.75" customHeight="1" x14ac:dyDescent="0.2">
      <c r="A5" s="38" t="s">
        <v>154</v>
      </c>
      <c r="B5" s="39">
        <f>7+36+32</f>
        <v>75</v>
      </c>
      <c r="C5" s="38">
        <v>104</v>
      </c>
      <c r="D5" s="39">
        <f t="shared" si="0"/>
        <v>29</v>
      </c>
      <c r="E5" s="40"/>
      <c r="F5" s="40"/>
      <c r="G5" s="40"/>
      <c r="H5" s="41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ht="12.75" customHeight="1" x14ac:dyDescent="0.2">
      <c r="A6" s="38" t="s">
        <v>45</v>
      </c>
      <c r="B6" s="39">
        <f>93+18+7</f>
        <v>118</v>
      </c>
      <c r="C6" s="38">
        <v>140</v>
      </c>
      <c r="D6" s="39">
        <f t="shared" si="0"/>
        <v>22</v>
      </c>
      <c r="E6" s="40"/>
      <c r="F6" s="40"/>
      <c r="G6" s="40"/>
      <c r="H6" s="4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ht="12.75" customHeight="1" x14ac:dyDescent="0.2">
      <c r="A7" s="38" t="s">
        <v>46</v>
      </c>
      <c r="B7" s="39">
        <f>165+36+3</f>
        <v>204</v>
      </c>
      <c r="C7" s="38">
        <v>226</v>
      </c>
      <c r="D7" s="39">
        <f t="shared" si="0"/>
        <v>22</v>
      </c>
      <c r="E7" s="40"/>
      <c r="F7" s="40"/>
      <c r="G7" s="40"/>
      <c r="H7" s="41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ht="12.75" customHeight="1" x14ac:dyDescent="0.2">
      <c r="A8" s="38" t="s">
        <v>47</v>
      </c>
      <c r="B8" s="39">
        <f>122+43+7</f>
        <v>172</v>
      </c>
      <c r="C8" s="38">
        <v>190</v>
      </c>
      <c r="D8" s="39">
        <f t="shared" si="0"/>
        <v>18</v>
      </c>
      <c r="E8" s="40"/>
      <c r="F8" s="40"/>
      <c r="G8" s="40"/>
      <c r="H8" s="41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0" ht="12.75" customHeight="1" x14ac:dyDescent="0.2">
      <c r="A9" s="38" t="s">
        <v>48</v>
      </c>
      <c r="B9" s="39">
        <f>172+36</f>
        <v>208</v>
      </c>
      <c r="C9" s="38">
        <v>226</v>
      </c>
      <c r="D9" s="39">
        <f t="shared" si="0"/>
        <v>18</v>
      </c>
      <c r="E9" s="40"/>
      <c r="F9" s="40"/>
      <c r="G9" s="40"/>
      <c r="H9" s="41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0" ht="12.75" customHeight="1" x14ac:dyDescent="0.2">
      <c r="A10" s="40"/>
      <c r="B10" s="40"/>
      <c r="C10" s="40"/>
      <c r="D10" s="39">
        <f t="shared" si="0"/>
        <v>0</v>
      </c>
      <c r="E10" s="40"/>
      <c r="F10" s="40"/>
      <c r="G10" s="40"/>
      <c r="H10" s="41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0" ht="12.75" customHeight="1" x14ac:dyDescent="0.2">
      <c r="A11" s="40"/>
      <c r="B11" s="40"/>
      <c r="C11" s="40"/>
      <c r="D11" s="39">
        <f t="shared" si="0"/>
        <v>0</v>
      </c>
      <c r="E11" s="40"/>
      <c r="F11" s="40"/>
      <c r="G11" s="40"/>
      <c r="H11" s="41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ht="12.75" customHeight="1" x14ac:dyDescent="0.2">
      <c r="A12" s="40"/>
      <c r="B12" s="40"/>
      <c r="C12" s="40"/>
      <c r="D12" s="39">
        <f t="shared" si="0"/>
        <v>0</v>
      </c>
      <c r="E12" s="40"/>
      <c r="F12" s="40"/>
      <c r="G12" s="40"/>
      <c r="H12" s="41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ht="12.75" customHeight="1" x14ac:dyDescent="0.2">
      <c r="A13" s="40"/>
      <c r="B13" s="40"/>
      <c r="C13" s="40"/>
      <c r="D13" s="39">
        <f t="shared" si="0"/>
        <v>0</v>
      </c>
      <c r="E13" s="40"/>
      <c r="F13" s="40"/>
      <c r="G13" s="40"/>
      <c r="H13" s="4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 ht="12.75" customHeight="1" x14ac:dyDescent="0.2">
      <c r="A14" s="40"/>
      <c r="B14" s="40"/>
      <c r="C14" s="40"/>
      <c r="D14" s="39">
        <f t="shared" si="0"/>
        <v>0</v>
      </c>
      <c r="E14" s="40"/>
      <c r="F14" s="40"/>
      <c r="G14" s="40"/>
      <c r="H14" s="41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ht="12.75" customHeight="1" x14ac:dyDescent="0.2">
      <c r="A15" s="40"/>
      <c r="B15" s="40"/>
      <c r="C15" s="40"/>
      <c r="D15" s="39">
        <f t="shared" si="0"/>
        <v>0</v>
      </c>
      <c r="E15" s="40"/>
      <c r="F15" s="40"/>
      <c r="G15" s="40"/>
      <c r="H15" s="41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ht="12.75" customHeight="1" x14ac:dyDescent="0.2">
      <c r="A16" s="40"/>
      <c r="B16" s="40"/>
      <c r="C16" s="40"/>
      <c r="D16" s="40"/>
      <c r="E16" s="40"/>
      <c r="F16" s="40"/>
      <c r="G16" s="40"/>
      <c r="H16" s="41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0" ht="12.75" customHeight="1" x14ac:dyDescent="0.2">
      <c r="A17" s="40"/>
      <c r="B17" s="40"/>
      <c r="C17" s="40"/>
      <c r="D17" s="40"/>
      <c r="E17" s="40"/>
      <c r="F17" s="40"/>
      <c r="G17" s="40"/>
      <c r="H17" s="41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0" ht="12.75" customHeight="1" x14ac:dyDescent="0.2">
      <c r="A18" s="40"/>
      <c r="B18" s="40"/>
      <c r="C18" s="40"/>
      <c r="D18" s="40"/>
      <c r="E18" s="40"/>
      <c r="F18" s="40"/>
      <c r="G18" s="40"/>
      <c r="H18" s="41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0" ht="12.75" customHeight="1" x14ac:dyDescent="0.2">
      <c r="A19" s="40"/>
      <c r="B19" s="40"/>
      <c r="C19" s="40"/>
      <c r="D19" s="40"/>
      <c r="E19" s="40"/>
      <c r="F19" s="40"/>
      <c r="G19" s="40"/>
      <c r="H19" s="41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0" ht="12.75" customHeight="1" x14ac:dyDescent="0.2">
      <c r="A20" s="40"/>
      <c r="B20" s="40"/>
      <c r="C20" s="40"/>
      <c r="D20" s="40"/>
      <c r="E20" s="40"/>
      <c r="F20" s="40"/>
      <c r="G20" s="40"/>
      <c r="H20" s="41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ht="12.75" customHeight="1" x14ac:dyDescent="0.2">
      <c r="A21" s="40"/>
      <c r="B21" s="40"/>
      <c r="C21" s="40"/>
      <c r="D21" s="40"/>
      <c r="E21" s="40"/>
      <c r="F21" s="40"/>
      <c r="G21" s="40"/>
      <c r="H21" s="41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0" ht="12.75" customHeight="1" x14ac:dyDescent="0.2">
      <c r="A22" s="40"/>
      <c r="B22" s="40"/>
      <c r="C22" s="40"/>
      <c r="D22" s="40"/>
      <c r="E22" s="40"/>
      <c r="F22" s="40"/>
      <c r="G22" s="40"/>
      <c r="H22" s="41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20" ht="12.75" customHeight="1" x14ac:dyDescent="0.2">
      <c r="A23" s="40"/>
      <c r="B23" s="40"/>
      <c r="C23" s="40"/>
      <c r="D23" s="40"/>
      <c r="E23" s="40"/>
      <c r="F23" s="40"/>
      <c r="G23" s="40"/>
      <c r="H23" s="41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 spans="1:20" ht="12.75" customHeight="1" x14ac:dyDescent="0.2">
      <c r="A24" s="40"/>
      <c r="B24" s="40"/>
      <c r="C24" s="40"/>
      <c r="D24" s="40"/>
      <c r="E24" s="40"/>
      <c r="F24" s="40"/>
      <c r="G24" s="40"/>
      <c r="H24" s="41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20" ht="12.75" customHeight="1" x14ac:dyDescent="0.2">
      <c r="A25" s="40"/>
      <c r="B25" s="40"/>
      <c r="C25" s="40"/>
      <c r="D25" s="40"/>
      <c r="E25" s="40"/>
      <c r="F25" s="40"/>
      <c r="G25" s="40"/>
      <c r="H25" s="41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 spans="1:20" ht="12.75" customHeight="1" x14ac:dyDescent="0.2">
      <c r="A26" s="40"/>
      <c r="B26" s="40"/>
      <c r="C26" s="40"/>
      <c r="D26" s="40"/>
      <c r="E26" s="40"/>
      <c r="F26" s="40"/>
      <c r="G26" s="40"/>
      <c r="H26" s="41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0" ht="12.75" customHeight="1" x14ac:dyDescent="0.2">
      <c r="A27" s="40"/>
      <c r="B27" s="40"/>
      <c r="C27" s="40"/>
      <c r="D27" s="40"/>
      <c r="E27" s="40"/>
      <c r="F27" s="40"/>
      <c r="G27" s="40"/>
      <c r="H27" s="41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</row>
    <row r="28" spans="1:20" ht="12.75" customHeight="1" x14ac:dyDescent="0.2">
      <c r="A28" s="40"/>
      <c r="B28" s="40"/>
      <c r="C28" s="40"/>
      <c r="D28" s="40"/>
      <c r="E28" s="40"/>
      <c r="F28" s="40"/>
      <c r="G28" s="40"/>
      <c r="H28" s="41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ht="12.75" customHeight="1" x14ac:dyDescent="0.2">
      <c r="A29" s="40"/>
      <c r="B29" s="40"/>
      <c r="C29" s="40"/>
      <c r="D29" s="40"/>
      <c r="E29" s="40"/>
      <c r="F29" s="40"/>
      <c r="G29" s="40"/>
      <c r="H29" s="41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ht="12.75" customHeight="1" x14ac:dyDescent="0.2">
      <c r="A30" s="40"/>
      <c r="B30" s="40"/>
      <c r="C30" s="40"/>
      <c r="D30" s="40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0" ht="12.75" customHeight="1" x14ac:dyDescent="0.2">
      <c r="A31" s="40"/>
      <c r="B31" s="40"/>
      <c r="C31" s="40"/>
      <c r="D31" s="40"/>
      <c r="E31" s="40"/>
      <c r="F31" s="40"/>
      <c r="G31" s="40"/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 ht="12.75" customHeight="1" x14ac:dyDescent="0.2">
      <c r="A32" s="40"/>
      <c r="B32" s="40"/>
      <c r="C32" s="40"/>
      <c r="D32" s="40"/>
      <c r="E32" s="40"/>
      <c r="F32" s="40"/>
      <c r="G32" s="40"/>
      <c r="H32" s="41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1:20" ht="12.75" customHeight="1" x14ac:dyDescent="0.2">
      <c r="A33" s="40"/>
      <c r="B33" s="40"/>
      <c r="C33" s="40"/>
      <c r="D33" s="40"/>
      <c r="E33" s="40"/>
      <c r="F33" s="40"/>
      <c r="G33" s="40"/>
      <c r="H33" s="41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 spans="1:20" ht="12.75" customHeight="1" x14ac:dyDescent="0.2">
      <c r="A34" s="40"/>
      <c r="B34" s="40"/>
      <c r="C34" s="40"/>
      <c r="D34" s="40"/>
      <c r="E34" s="40"/>
      <c r="F34" s="40"/>
      <c r="G34" s="40"/>
      <c r="H34" s="41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0" ht="12.75" customHeight="1" x14ac:dyDescent="0.2">
      <c r="A35" s="40"/>
      <c r="B35" s="40"/>
      <c r="C35" s="40"/>
      <c r="D35" s="40"/>
      <c r="E35" s="40"/>
      <c r="F35" s="40"/>
      <c r="G35" s="40"/>
      <c r="H35" s="41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1:20" x14ac:dyDescent="0.2">
      <c r="A36" s="40"/>
      <c r="B36" s="40"/>
      <c r="C36" s="40"/>
      <c r="D36" s="40"/>
      <c r="E36" s="40"/>
      <c r="F36" s="40"/>
      <c r="G36" s="40"/>
      <c r="H36" s="41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x14ac:dyDescent="0.2">
      <c r="A37" s="40"/>
      <c r="B37" s="40"/>
      <c r="C37" s="40"/>
      <c r="D37" s="40"/>
      <c r="E37" s="40"/>
      <c r="F37" s="40"/>
      <c r="G37" s="40"/>
      <c r="H37" s="41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 spans="1:20" x14ac:dyDescent="0.2">
      <c r="A38" s="40"/>
      <c r="B38" s="40"/>
      <c r="C38" s="40"/>
      <c r="D38" s="40"/>
      <c r="E38" s="40"/>
      <c r="F38" s="40"/>
      <c r="G38" s="40"/>
      <c r="H38" s="41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 spans="1:20" x14ac:dyDescent="0.2">
      <c r="A39" s="40"/>
      <c r="B39" s="40"/>
      <c r="C39" s="40"/>
      <c r="D39" s="40"/>
      <c r="E39" s="40"/>
      <c r="F39" s="40"/>
      <c r="G39" s="40"/>
      <c r="H39" s="41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  <row r="40" spans="1:20" x14ac:dyDescent="0.2">
      <c r="A40" s="40"/>
      <c r="B40" s="40"/>
      <c r="C40" s="40"/>
      <c r="D40" s="40"/>
      <c r="E40" s="40"/>
      <c r="F40" s="40"/>
      <c r="G40" s="40"/>
      <c r="H40" s="41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</row>
    <row r="41" spans="1:20" x14ac:dyDescent="0.2">
      <c r="A41" s="40"/>
      <c r="B41" s="40"/>
      <c r="C41" s="40"/>
      <c r="D41" s="40"/>
      <c r="E41" s="40"/>
      <c r="F41" s="40"/>
      <c r="G41" s="40"/>
      <c r="H41" s="41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x14ac:dyDescent="0.2">
      <c r="A42" s="40"/>
      <c r="B42" s="40"/>
      <c r="C42" s="40"/>
      <c r="D42" s="40"/>
      <c r="E42" s="40"/>
      <c r="F42" s="40"/>
      <c r="G42" s="40"/>
      <c r="H42" s="41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 x14ac:dyDescent="0.2">
      <c r="A43" s="40"/>
      <c r="B43" s="40"/>
      <c r="C43" s="40"/>
      <c r="D43" s="40"/>
      <c r="E43" s="40"/>
      <c r="F43" s="40"/>
      <c r="G43" s="40"/>
      <c r="H43" s="41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 spans="1:20" x14ac:dyDescent="0.2">
      <c r="A44" s="40"/>
      <c r="B44" s="40"/>
      <c r="C44" s="40"/>
      <c r="D44" s="40"/>
      <c r="E44" s="40"/>
      <c r="F44" s="40"/>
      <c r="G44" s="40"/>
      <c r="H44" s="41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</row>
    <row r="45" spans="1:20" x14ac:dyDescent="0.2">
      <c r="A45" s="40"/>
      <c r="B45" s="40"/>
      <c r="C45" s="40"/>
      <c r="D45" s="40"/>
      <c r="E45" s="40"/>
      <c r="F45" s="40"/>
      <c r="G45" s="40"/>
      <c r="H45" s="41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</row>
    <row r="46" spans="1:20" x14ac:dyDescent="0.2">
      <c r="A46" s="40"/>
      <c r="B46" s="40"/>
      <c r="C46" s="40"/>
      <c r="D46" s="40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</row>
    <row r="47" spans="1:20" x14ac:dyDescent="0.2">
      <c r="A47" s="40"/>
      <c r="B47" s="40"/>
      <c r="C47" s="40"/>
      <c r="D47" s="40"/>
      <c r="E47" s="40"/>
      <c r="F47" s="40"/>
      <c r="G47" s="40"/>
      <c r="H47" s="41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</row>
    <row r="48" spans="1:20" x14ac:dyDescent="0.2">
      <c r="A48" s="40"/>
      <c r="B48" s="40"/>
      <c r="C48" s="40"/>
      <c r="D48" s="40"/>
      <c r="E48" s="40"/>
      <c r="F48" s="40"/>
      <c r="G48" s="40"/>
      <c r="H48" s="41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x14ac:dyDescent="0.2">
      <c r="A49" s="40"/>
      <c r="B49" s="40"/>
      <c r="C49" s="40"/>
      <c r="D49" s="40"/>
      <c r="E49" s="40"/>
      <c r="F49" s="40"/>
      <c r="G49" s="40"/>
      <c r="H49" s="41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  <row r="50" spans="1:20" x14ac:dyDescent="0.2">
      <c r="A50" s="40"/>
      <c r="B50" s="40"/>
      <c r="C50" s="40"/>
      <c r="D50" s="40"/>
      <c r="E50" s="40"/>
      <c r="F50" s="40"/>
      <c r="G50" s="40"/>
      <c r="H50" s="41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</row>
    <row r="51" spans="1:20" x14ac:dyDescent="0.2">
      <c r="A51" s="40"/>
      <c r="B51" s="40"/>
      <c r="C51" s="40"/>
      <c r="D51" s="40"/>
      <c r="E51" s="40"/>
      <c r="F51" s="40"/>
      <c r="G51" s="40"/>
      <c r="H51" s="41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</row>
    <row r="52" spans="1:20" x14ac:dyDescent="0.2">
      <c r="A52" s="40"/>
      <c r="B52" s="40"/>
      <c r="C52" s="40"/>
      <c r="D52" s="40"/>
      <c r="E52" s="40"/>
      <c r="F52" s="40"/>
      <c r="G52" s="40"/>
      <c r="H52" s="41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</row>
    <row r="53" spans="1:20" x14ac:dyDescent="0.2">
      <c r="A53" s="40"/>
      <c r="B53" s="40"/>
      <c r="C53" s="40"/>
      <c r="D53" s="40"/>
      <c r="E53" s="40"/>
      <c r="F53" s="40"/>
      <c r="G53" s="40"/>
      <c r="H53" s="41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</row>
    <row r="54" spans="1:20" x14ac:dyDescent="0.2">
      <c r="A54" s="40"/>
      <c r="B54" s="40"/>
      <c r="C54" s="40"/>
      <c r="D54" s="40"/>
      <c r="E54" s="40"/>
      <c r="F54" s="40"/>
      <c r="G54" s="40"/>
      <c r="H54" s="41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</row>
    <row r="55" spans="1:20" x14ac:dyDescent="0.2">
      <c r="A55" s="40"/>
      <c r="B55" s="40"/>
      <c r="C55" s="40"/>
      <c r="D55" s="40"/>
      <c r="E55" s="40"/>
      <c r="F55" s="40"/>
      <c r="G55" s="40"/>
      <c r="H55" s="41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 spans="1:20" x14ac:dyDescent="0.2">
      <c r="A56" s="40"/>
      <c r="B56" s="40"/>
      <c r="C56" s="40"/>
      <c r="D56" s="40"/>
      <c r="E56" s="40"/>
      <c r="F56" s="40"/>
      <c r="G56" s="40"/>
      <c r="H56" s="41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</row>
    <row r="57" spans="1:20" x14ac:dyDescent="0.2">
      <c r="A57" s="40"/>
      <c r="B57" s="40"/>
      <c r="C57" s="40"/>
      <c r="D57" s="40"/>
      <c r="E57" s="40"/>
      <c r="F57" s="40"/>
      <c r="G57" s="40"/>
      <c r="H57" s="41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</row>
    <row r="58" spans="1:20" x14ac:dyDescent="0.2">
      <c r="A58" s="40"/>
      <c r="B58" s="40"/>
      <c r="C58" s="40"/>
      <c r="D58" s="40"/>
      <c r="E58" s="40"/>
      <c r="F58" s="40"/>
      <c r="G58" s="40"/>
      <c r="H58" s="41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</row>
    <row r="59" spans="1:20" x14ac:dyDescent="0.2">
      <c r="A59" s="40"/>
      <c r="B59" s="40"/>
      <c r="C59" s="40"/>
      <c r="D59" s="40"/>
      <c r="E59" s="40"/>
      <c r="F59" s="40"/>
      <c r="G59" s="40"/>
      <c r="H59" s="41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 spans="1:20" x14ac:dyDescent="0.2">
      <c r="A60" s="40"/>
      <c r="B60" s="40"/>
      <c r="C60" s="40"/>
      <c r="D60" s="40"/>
      <c r="E60" s="40"/>
      <c r="F60" s="40"/>
      <c r="G60" s="40"/>
      <c r="H60" s="41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</row>
    <row r="61" spans="1:20" x14ac:dyDescent="0.2">
      <c r="A61" s="40"/>
      <c r="B61" s="40"/>
      <c r="C61" s="40"/>
      <c r="D61" s="40"/>
      <c r="E61" s="40"/>
      <c r="F61" s="40"/>
      <c r="G61" s="40"/>
      <c r="H61" s="41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</row>
    <row r="62" spans="1:20" x14ac:dyDescent="0.2">
      <c r="A62" s="40"/>
      <c r="B62" s="40"/>
      <c r="C62" s="40"/>
      <c r="D62" s="40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</row>
    <row r="63" spans="1:20" x14ac:dyDescent="0.2">
      <c r="A63" s="40"/>
      <c r="B63" s="40"/>
      <c r="C63" s="40"/>
      <c r="D63" s="40"/>
      <c r="E63" s="40"/>
      <c r="F63" s="40"/>
      <c r="G63" s="40"/>
      <c r="H63" s="41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</row>
    <row r="64" spans="1:20" x14ac:dyDescent="0.2">
      <c r="A64" s="40"/>
      <c r="B64" s="40"/>
      <c r="C64" s="40"/>
      <c r="D64" s="40"/>
      <c r="E64" s="40"/>
      <c r="F64" s="40"/>
      <c r="G64" s="40"/>
      <c r="H64" s="41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</row>
    <row r="65" spans="1:20" x14ac:dyDescent="0.2">
      <c r="A65" s="40"/>
      <c r="B65" s="40"/>
      <c r="C65" s="40"/>
      <c r="D65" s="40"/>
      <c r="E65" s="40"/>
      <c r="F65" s="40"/>
      <c r="G65" s="40"/>
      <c r="H65" s="41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</row>
    <row r="66" spans="1:20" x14ac:dyDescent="0.2">
      <c r="A66" s="40"/>
      <c r="B66" s="40"/>
      <c r="C66" s="40"/>
      <c r="D66" s="40"/>
      <c r="E66" s="40"/>
      <c r="F66" s="40"/>
      <c r="G66" s="40"/>
      <c r="H66" s="41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</row>
    <row r="67" spans="1:20" x14ac:dyDescent="0.2">
      <c r="A67" s="40"/>
      <c r="B67" s="40"/>
      <c r="C67" s="40"/>
      <c r="D67" s="40"/>
      <c r="E67" s="40"/>
      <c r="F67" s="40"/>
      <c r="G67" s="40"/>
      <c r="H67" s="41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</row>
    <row r="68" spans="1:20" x14ac:dyDescent="0.2">
      <c r="A68" s="40"/>
      <c r="B68" s="40"/>
      <c r="C68" s="40"/>
      <c r="D68" s="40"/>
      <c r="E68" s="40"/>
      <c r="F68" s="40"/>
      <c r="G68" s="40"/>
      <c r="H68" s="41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</row>
    <row r="69" spans="1:20" x14ac:dyDescent="0.2">
      <c r="A69" s="40"/>
      <c r="B69" s="40"/>
      <c r="C69" s="40"/>
      <c r="D69" s="40"/>
      <c r="E69" s="40"/>
      <c r="F69" s="40"/>
      <c r="G69" s="40"/>
      <c r="H69" s="41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</row>
    <row r="70" spans="1:20" x14ac:dyDescent="0.2">
      <c r="A70" s="40"/>
      <c r="B70" s="40"/>
      <c r="C70" s="40"/>
      <c r="D70" s="40"/>
      <c r="E70" s="40"/>
      <c r="F70" s="40"/>
      <c r="G70" s="40"/>
      <c r="H70" s="41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</row>
    <row r="71" spans="1:20" x14ac:dyDescent="0.2">
      <c r="A71" s="40"/>
      <c r="B71" s="40"/>
      <c r="C71" s="40"/>
      <c r="D71" s="40"/>
      <c r="E71" s="40"/>
      <c r="F71" s="40"/>
      <c r="G71" s="40"/>
      <c r="H71" s="41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</row>
    <row r="72" spans="1:20" x14ac:dyDescent="0.2">
      <c r="A72" s="40"/>
      <c r="B72" s="40"/>
      <c r="C72" s="40"/>
      <c r="D72" s="40"/>
      <c r="E72" s="40"/>
      <c r="F72" s="40"/>
      <c r="G72" s="40"/>
      <c r="H72" s="41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</row>
    <row r="73" spans="1:20" x14ac:dyDescent="0.2">
      <c r="A73" s="40"/>
      <c r="B73" s="40"/>
      <c r="C73" s="40"/>
      <c r="D73" s="40"/>
      <c r="E73" s="40"/>
      <c r="F73" s="40"/>
      <c r="G73" s="40"/>
      <c r="H73" s="41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</row>
    <row r="74" spans="1:20" x14ac:dyDescent="0.2">
      <c r="A74" s="40"/>
      <c r="B74" s="40"/>
      <c r="C74" s="40"/>
      <c r="D74" s="40"/>
      <c r="E74" s="40"/>
      <c r="F74" s="40"/>
      <c r="G74" s="40"/>
      <c r="H74" s="41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</row>
    <row r="75" spans="1:20" x14ac:dyDescent="0.2">
      <c r="A75" s="40"/>
      <c r="B75" s="40"/>
      <c r="C75" s="40"/>
      <c r="D75" s="40"/>
      <c r="E75" s="40"/>
      <c r="F75" s="40"/>
      <c r="G75" s="40"/>
      <c r="H75" s="41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</row>
    <row r="76" spans="1:20" x14ac:dyDescent="0.2">
      <c r="A76" s="40"/>
      <c r="B76" s="40"/>
      <c r="C76" s="40"/>
      <c r="D76" s="40"/>
      <c r="E76" s="40"/>
      <c r="F76" s="40"/>
      <c r="G76" s="40"/>
      <c r="H76" s="41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</row>
    <row r="77" spans="1:20" x14ac:dyDescent="0.2">
      <c r="A77" s="40"/>
      <c r="B77" s="40"/>
      <c r="C77" s="40"/>
      <c r="D77" s="40"/>
      <c r="E77" s="40"/>
      <c r="F77" s="40"/>
      <c r="G77" s="40"/>
      <c r="H77" s="41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</row>
    <row r="78" spans="1:20" x14ac:dyDescent="0.2">
      <c r="A78" s="40"/>
      <c r="B78" s="40"/>
      <c r="C78" s="40"/>
      <c r="D78" s="40"/>
      <c r="E78" s="40"/>
      <c r="F78" s="40"/>
      <c r="G78" s="40"/>
      <c r="H78" s="41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1:20" x14ac:dyDescent="0.2">
      <c r="A79" s="40"/>
      <c r="B79" s="40"/>
      <c r="C79" s="40"/>
      <c r="D79" s="40"/>
      <c r="E79" s="40"/>
      <c r="F79" s="40"/>
      <c r="G79" s="40"/>
      <c r="H79" s="41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</row>
    <row r="80" spans="1:20" x14ac:dyDescent="0.2">
      <c r="A80" s="40"/>
      <c r="B80" s="40"/>
      <c r="C80" s="40"/>
      <c r="D80" s="40"/>
      <c r="E80" s="40"/>
      <c r="F80" s="40"/>
      <c r="G80" s="40"/>
      <c r="H80" s="41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</row>
    <row r="81" spans="1:20" x14ac:dyDescent="0.2">
      <c r="A81" s="40"/>
      <c r="B81" s="40"/>
      <c r="C81" s="40"/>
      <c r="D81" s="40"/>
      <c r="E81" s="40"/>
      <c r="F81" s="40"/>
      <c r="G81" s="40"/>
      <c r="H81" s="41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</row>
    <row r="82" spans="1:20" x14ac:dyDescent="0.2">
      <c r="A82" s="40"/>
      <c r="B82" s="40"/>
      <c r="C82" s="40"/>
      <c r="D82" s="40"/>
      <c r="E82" s="40"/>
      <c r="F82" s="40"/>
      <c r="G82" s="40"/>
      <c r="H82" s="41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</row>
    <row r="83" spans="1:20" x14ac:dyDescent="0.2">
      <c r="A83" s="40"/>
      <c r="B83" s="40"/>
      <c r="C83" s="40"/>
      <c r="D83" s="40"/>
      <c r="E83" s="40"/>
      <c r="F83" s="40"/>
      <c r="G83" s="40"/>
      <c r="H83" s="41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</row>
    <row r="84" spans="1:20" x14ac:dyDescent="0.2">
      <c r="A84" s="40"/>
      <c r="B84" s="40"/>
      <c r="C84" s="40"/>
      <c r="D84" s="40"/>
      <c r="E84" s="40"/>
      <c r="F84" s="40"/>
      <c r="G84" s="40"/>
      <c r="H84" s="41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</row>
    <row r="85" spans="1:20" x14ac:dyDescent="0.2">
      <c r="A85" s="40"/>
      <c r="B85" s="40"/>
      <c r="C85" s="40"/>
      <c r="D85" s="40"/>
      <c r="E85" s="40"/>
      <c r="F85" s="40"/>
      <c r="G85" s="40"/>
      <c r="H85" s="41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</row>
    <row r="86" spans="1:20" x14ac:dyDescent="0.2">
      <c r="A86" s="40"/>
      <c r="B86" s="40"/>
      <c r="C86" s="40"/>
      <c r="D86" s="40"/>
      <c r="E86" s="40"/>
      <c r="F86" s="40"/>
      <c r="G86" s="40"/>
      <c r="H86" s="41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</row>
    <row r="87" spans="1:20" x14ac:dyDescent="0.2">
      <c r="A87" s="40"/>
      <c r="B87" s="40"/>
      <c r="C87" s="40"/>
      <c r="D87" s="40"/>
      <c r="E87" s="40"/>
      <c r="F87" s="40"/>
      <c r="G87" s="40"/>
      <c r="H87" s="41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</row>
    <row r="88" spans="1:20" x14ac:dyDescent="0.2">
      <c r="A88" s="40"/>
      <c r="B88" s="40"/>
      <c r="C88" s="40"/>
      <c r="D88" s="40"/>
      <c r="E88" s="40"/>
      <c r="F88" s="40"/>
      <c r="G88" s="40"/>
      <c r="H88" s="41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</row>
    <row r="89" spans="1:20" x14ac:dyDescent="0.2">
      <c r="A89" s="40"/>
      <c r="B89" s="40"/>
      <c r="C89" s="40"/>
      <c r="D89" s="40"/>
      <c r="E89" s="40"/>
      <c r="F89" s="40"/>
      <c r="G89" s="40"/>
      <c r="H89" s="41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</row>
    <row r="90" spans="1:20" x14ac:dyDescent="0.2">
      <c r="A90" s="40"/>
      <c r="B90" s="40"/>
      <c r="C90" s="40"/>
      <c r="D90" s="40"/>
      <c r="E90" s="40"/>
      <c r="F90" s="40"/>
      <c r="G90" s="40"/>
      <c r="H90" s="41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</row>
    <row r="91" spans="1:20" x14ac:dyDescent="0.2">
      <c r="A91" s="40"/>
      <c r="B91" s="40"/>
      <c r="C91" s="40"/>
      <c r="D91" s="40"/>
      <c r="E91" s="40"/>
      <c r="F91" s="40"/>
      <c r="G91" s="40"/>
      <c r="H91" s="41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</row>
    <row r="92" spans="1:20" x14ac:dyDescent="0.2">
      <c r="A92" s="40"/>
      <c r="B92" s="40"/>
      <c r="C92" s="40"/>
      <c r="D92" s="40"/>
      <c r="E92" s="40"/>
      <c r="F92" s="40"/>
      <c r="G92" s="40"/>
      <c r="H92" s="41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</row>
    <row r="93" spans="1:20" x14ac:dyDescent="0.2">
      <c r="A93" s="40"/>
      <c r="B93" s="40"/>
      <c r="C93" s="40"/>
      <c r="D93" s="40"/>
      <c r="E93" s="40"/>
      <c r="F93" s="40"/>
      <c r="G93" s="40"/>
      <c r="H93" s="41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</row>
    <row r="94" spans="1:20" x14ac:dyDescent="0.2">
      <c r="A94" s="40"/>
      <c r="B94" s="40"/>
      <c r="C94" s="40"/>
      <c r="D94" s="40"/>
      <c r="E94" s="40"/>
      <c r="F94" s="40"/>
      <c r="G94" s="40"/>
      <c r="H94" s="41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</row>
    <row r="95" spans="1:20" x14ac:dyDescent="0.2">
      <c r="A95" s="40"/>
      <c r="B95" s="40"/>
      <c r="C95" s="40"/>
      <c r="D95" s="40"/>
      <c r="E95" s="40"/>
      <c r="F95" s="40"/>
      <c r="G95" s="40"/>
      <c r="H95" s="41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</row>
    <row r="96" spans="1:20" x14ac:dyDescent="0.2">
      <c r="A96" s="40"/>
      <c r="B96" s="40"/>
      <c r="C96" s="40"/>
      <c r="D96" s="40"/>
      <c r="E96" s="40"/>
      <c r="F96" s="40"/>
      <c r="G96" s="40"/>
      <c r="H96" s="41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</row>
    <row r="97" spans="1:20" x14ac:dyDescent="0.2">
      <c r="A97" s="40"/>
      <c r="B97" s="40"/>
      <c r="C97" s="40"/>
      <c r="D97" s="40"/>
      <c r="E97" s="40"/>
      <c r="F97" s="40"/>
      <c r="G97" s="40"/>
      <c r="H97" s="41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</row>
    <row r="98" spans="1:20" x14ac:dyDescent="0.2">
      <c r="A98" s="40"/>
      <c r="B98" s="40"/>
      <c r="C98" s="40"/>
      <c r="D98" s="40"/>
      <c r="E98" s="40"/>
      <c r="F98" s="40"/>
      <c r="G98" s="40"/>
      <c r="H98" s="41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</row>
    <row r="99" spans="1:20" x14ac:dyDescent="0.2">
      <c r="A99" s="40"/>
      <c r="B99" s="40"/>
      <c r="C99" s="40"/>
      <c r="D99" s="40"/>
      <c r="E99" s="40"/>
      <c r="F99" s="40"/>
      <c r="G99" s="40"/>
      <c r="H99" s="41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</row>
    <row r="100" spans="1:20" x14ac:dyDescent="0.2">
      <c r="A100" s="40"/>
      <c r="B100" s="40"/>
      <c r="C100" s="40"/>
      <c r="D100" s="40"/>
      <c r="E100" s="40"/>
      <c r="F100" s="40"/>
      <c r="G100" s="40"/>
      <c r="H100" s="41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</row>
    <row r="101" spans="1:20" x14ac:dyDescent="0.2">
      <c r="A101" s="40"/>
      <c r="B101" s="40"/>
      <c r="C101" s="40"/>
      <c r="D101" s="40"/>
      <c r="E101" s="40"/>
      <c r="F101" s="40"/>
      <c r="G101" s="40"/>
      <c r="H101" s="41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4.42578125" defaultRowHeight="12.75" customHeight="1" x14ac:dyDescent="0.2"/>
  <cols>
    <col min="1" max="1" width="17.28515625" customWidth="1"/>
    <col min="2" max="2" width="22" customWidth="1"/>
    <col min="3" max="20" width="17.28515625" customWidth="1"/>
  </cols>
  <sheetData>
    <row r="1" spans="1:2" ht="12.75" customHeight="1" x14ac:dyDescent="0.2">
      <c r="A1" s="42" t="s">
        <v>155</v>
      </c>
    </row>
    <row r="2" spans="1:2" x14ac:dyDescent="0.25">
      <c r="A2" s="43" t="s">
        <v>156</v>
      </c>
      <c r="B2" s="42" t="s">
        <v>157</v>
      </c>
    </row>
    <row r="3" spans="1:2" ht="12.75" customHeight="1" x14ac:dyDescent="0.2">
      <c r="A3" s="42" t="s">
        <v>142</v>
      </c>
    </row>
    <row r="4" spans="1:2" ht="12.75" customHeight="1" x14ac:dyDescent="0.2">
      <c r="A4" s="42" t="s">
        <v>158</v>
      </c>
    </row>
    <row r="5" spans="1:2" ht="12.75" customHeight="1" x14ac:dyDescent="0.2">
      <c r="A5" s="42" t="s">
        <v>143</v>
      </c>
    </row>
    <row r="6" spans="1:2" x14ac:dyDescent="0.25">
      <c r="A6" s="43" t="s">
        <v>159</v>
      </c>
      <c r="B6" s="42" t="s">
        <v>160</v>
      </c>
    </row>
    <row r="7" spans="1:2" ht="12.75" customHeight="1" x14ac:dyDescent="0.2">
      <c r="A7" s="42" t="s">
        <v>133</v>
      </c>
    </row>
    <row r="8" spans="1:2" ht="12.75" customHeight="1" x14ac:dyDescent="0.2">
      <c r="A8" s="42" t="s">
        <v>134</v>
      </c>
    </row>
    <row r="9" spans="1:2" ht="12.75" customHeight="1" x14ac:dyDescent="0.2">
      <c r="A9" s="42" t="s">
        <v>136</v>
      </c>
    </row>
    <row r="10" spans="1:2" ht="12.75" customHeight="1" x14ac:dyDescent="0.2">
      <c r="A10" s="42" t="s">
        <v>135</v>
      </c>
    </row>
    <row r="11" spans="1:2" ht="12.75" customHeight="1" x14ac:dyDescent="0.2">
      <c r="A11" s="42" t="s">
        <v>137</v>
      </c>
    </row>
    <row r="12" spans="1:2" ht="12.75" customHeight="1" x14ac:dyDescent="0.2">
      <c r="A12" s="42" t="s">
        <v>138</v>
      </c>
    </row>
    <row r="13" spans="1:2" x14ac:dyDescent="0.25">
      <c r="A13" s="43" t="s">
        <v>161</v>
      </c>
      <c r="B13" s="42" t="s">
        <v>162</v>
      </c>
    </row>
    <row r="14" spans="1:2" ht="12.75" customHeight="1" x14ac:dyDescent="0.2">
      <c r="A14" s="42" t="s">
        <v>163</v>
      </c>
    </row>
    <row r="15" spans="1:2" ht="12.75" customHeight="1" x14ac:dyDescent="0.2">
      <c r="A15" s="42" t="s">
        <v>164</v>
      </c>
    </row>
    <row r="16" spans="1:2" ht="12.75" customHeight="1" x14ac:dyDescent="0.2">
      <c r="A16" s="4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Machine</vt:lpstr>
      <vt:lpstr>By $Day</vt:lpstr>
      <vt:lpstr>By XPDay</vt:lpstr>
      <vt:lpstr>Opportunity Cost</vt:lpstr>
      <vt:lpstr>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Sandy</cp:lastModifiedBy>
  <dcterms:modified xsi:type="dcterms:W3CDTF">2017-03-23T18:57:43Z</dcterms:modified>
</cp:coreProperties>
</file>