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rm519570\Downloads\"/>
    </mc:Choice>
  </mc:AlternateContent>
  <xr:revisionPtr revIDLastSave="0" documentId="13_ncr:1_{07E9303E-D20B-4412-AFC7-9E4DFAC46E89}" xr6:coauthVersionLast="46" xr6:coauthVersionMax="46" xr10:uidLastSave="{00000000-0000-0000-0000-000000000000}"/>
  <bookViews>
    <workbookView xWindow="0" yWindow="0" windowWidth="19200" windowHeight="10200" xr2:uid="{00000000-000D-0000-FFFF-FFFF00000000}"/>
  </bookViews>
  <sheets>
    <sheet name="Outliers" sheetId="1" r:id="rId1"/>
  </sheets>
  <calcPr calcId="0"/>
</workbook>
</file>

<file path=xl/calcChain.xml><?xml version="1.0" encoding="utf-8"?>
<calcChain xmlns="http://schemas.openxmlformats.org/spreadsheetml/2006/main">
  <c r="C20" i="1" l="1"/>
  <c r="D20" i="1"/>
  <c r="E20" i="1"/>
  <c r="F20" i="1"/>
  <c r="G20" i="1"/>
  <c r="B20" i="1"/>
  <c r="D19" i="1"/>
  <c r="E19" i="1"/>
  <c r="F19" i="1"/>
  <c r="G19" i="1"/>
  <c r="C19" i="1"/>
  <c r="B19" i="1"/>
  <c r="G18" i="1"/>
  <c r="F18" i="1"/>
  <c r="E18" i="1"/>
  <c r="D18" i="1"/>
  <c r="C18" i="1"/>
  <c r="B18" i="1"/>
  <c r="C13" i="1"/>
  <c r="C16" i="1" s="1"/>
  <c r="D13" i="1"/>
  <c r="D16" i="1" s="1"/>
  <c r="E13" i="1"/>
  <c r="E16" i="1" s="1"/>
  <c r="F13" i="1"/>
  <c r="F16" i="1" s="1"/>
  <c r="G13" i="1"/>
  <c r="G16" i="1" s="1"/>
  <c r="B13" i="1"/>
  <c r="B16" i="1" s="1"/>
  <c r="G21" i="1" l="1"/>
  <c r="G23" i="1" s="1"/>
  <c r="E21" i="1"/>
  <c r="E22" i="1" s="1"/>
  <c r="D21" i="1"/>
  <c r="D22" i="1" s="1"/>
  <c r="C21" i="1"/>
  <c r="C23" i="1" s="1"/>
  <c r="F21" i="1"/>
  <c r="F23" i="1" s="1"/>
  <c r="B21" i="1"/>
  <c r="B22" i="1" s="1"/>
  <c r="G22" i="1" l="1"/>
  <c r="E23" i="1"/>
  <c r="D23" i="1"/>
  <c r="F22" i="1"/>
  <c r="C22" i="1"/>
  <c r="B23" i="1"/>
</calcChain>
</file>

<file path=xl/sharedStrings.xml><?xml version="1.0" encoding="utf-8"?>
<sst xmlns="http://schemas.openxmlformats.org/spreadsheetml/2006/main" count="26" uniqueCount="26">
  <si>
    <t>CITY</t>
  </si>
  <si>
    <t>2010 Census Population</t>
  </si>
  <si>
    <t>Total Pawdacity Sales</t>
  </si>
  <si>
    <t>Households with Under 18</t>
  </si>
  <si>
    <t>Land Area</t>
  </si>
  <si>
    <t>Population Density</t>
  </si>
  <si>
    <t>Total Families</t>
  </si>
  <si>
    <t>Buffalo</t>
  </si>
  <si>
    <t>Casper</t>
  </si>
  <si>
    <t>Cody</t>
  </si>
  <si>
    <t>Douglas</t>
  </si>
  <si>
    <t>Evanston</t>
  </si>
  <si>
    <t>Gillette</t>
  </si>
  <si>
    <t>Powell</t>
  </si>
  <si>
    <t>Riverton</t>
  </si>
  <si>
    <t>Rock Springs</t>
  </si>
  <si>
    <t>Sheridan</t>
  </si>
  <si>
    <t>Q3</t>
  </si>
  <si>
    <t>Q1</t>
  </si>
  <si>
    <t>Median</t>
  </si>
  <si>
    <t>IQR</t>
  </si>
  <si>
    <t>Total</t>
  </si>
  <si>
    <t>Upper fence</t>
  </si>
  <si>
    <t>Lower fence</t>
  </si>
  <si>
    <t>Average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</si>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</sst>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64" fontId="0" fillId="0" borderId="0" xfId="1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64" fontId="2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Fill="1" applyAlignment="1">
      <alignment horizontal="left" vertical="center" wrapText="1"/>
    </xf>
    <xf numFmtId="43" fontId="0" fillId="0" borderId="0" xfId="1" applyFont="1" applyAlignment="1">
      <alignment vertical="center"/>
    </xf>
  </cellXfs>
  <cellStyles count="2">
    <cellStyle name="Comma" xfId="1" builtinId="3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showGridLines="0" tabSelected="1" workbookViewId="0">
      <selection activeCell="H1" sqref="H1"/>
    </sheetView>
  </sheetViews>
  <sheetFormatPr defaultRowHeight="14.5" x14ac:dyDescent="0.35"/>
  <cols>
    <col min="1" max="1" width="11.1796875" style="2" bestFit="1" customWidth="1"/>
    <col min="2" max="2" width="21.08984375" style="2" bestFit="1" customWidth="1"/>
    <col min="3" max="3" width="18.90625" style="2" bestFit="1" customWidth="1"/>
    <col min="4" max="4" width="23.1796875" style="2" bestFit="1" customWidth="1"/>
    <col min="5" max="5" width="9.1796875" style="2" bestFit="1" customWidth="1"/>
    <col min="6" max="6" width="16.81640625" style="2" bestFit="1" customWidth="1"/>
    <col min="7" max="7" width="12.26953125" style="2" bestFit="1" customWidth="1"/>
    <col min="8" max="16384" width="8.726562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35">
      <c r="A2" s="2" t="s">
        <v>7</v>
      </c>
      <c r="B2" s="3">
        <v>4585</v>
      </c>
      <c r="C2" s="3">
        <v>185328</v>
      </c>
      <c r="D2" s="3">
        <v>746</v>
      </c>
      <c r="E2" s="3">
        <v>3116</v>
      </c>
      <c r="F2" s="3">
        <v>2</v>
      </c>
      <c r="G2" s="3">
        <v>1820</v>
      </c>
    </row>
    <row r="3" spans="1:9" x14ac:dyDescent="0.35">
      <c r="A3" s="2" t="s">
        <v>8</v>
      </c>
      <c r="B3" s="3">
        <v>35316</v>
      </c>
      <c r="C3" s="3">
        <v>317736</v>
      </c>
      <c r="D3" s="3">
        <v>7788</v>
      </c>
      <c r="E3" s="3">
        <v>3894</v>
      </c>
      <c r="F3" s="3">
        <v>11</v>
      </c>
      <c r="G3" s="3">
        <v>8756</v>
      </c>
    </row>
    <row r="4" spans="1:9" x14ac:dyDescent="0.35">
      <c r="A4" s="2" t="s">
        <v>25</v>
      </c>
      <c r="B4" s="3">
        <v>59466</v>
      </c>
      <c r="C4" s="3">
        <v>917892</v>
      </c>
      <c r="D4" s="3">
        <v>7158</v>
      </c>
      <c r="E4" s="3">
        <v>1500</v>
      </c>
      <c r="F4" s="3">
        <v>20</v>
      </c>
      <c r="G4" s="3">
        <v>14613</v>
      </c>
      <c r="I4" s="7"/>
    </row>
    <row r="5" spans="1:9" x14ac:dyDescent="0.35">
      <c r="A5" s="2" t="s">
        <v>9</v>
      </c>
      <c r="B5" s="3">
        <v>9520</v>
      </c>
      <c r="C5" s="3">
        <v>218376</v>
      </c>
      <c r="D5" s="3">
        <v>1403</v>
      </c>
      <c r="E5" s="3">
        <v>2999</v>
      </c>
      <c r="F5" s="3">
        <v>2</v>
      </c>
      <c r="G5" s="3">
        <v>3516</v>
      </c>
      <c r="I5" s="7"/>
    </row>
    <row r="6" spans="1:9" x14ac:dyDescent="0.35">
      <c r="A6" s="2" t="s">
        <v>10</v>
      </c>
      <c r="B6" s="3">
        <v>6120</v>
      </c>
      <c r="C6" s="3">
        <v>208008</v>
      </c>
      <c r="D6" s="3">
        <v>832</v>
      </c>
      <c r="E6" s="3">
        <v>1829</v>
      </c>
      <c r="F6" s="3">
        <v>1</v>
      </c>
      <c r="G6" s="3">
        <v>1744</v>
      </c>
      <c r="I6" s="7"/>
    </row>
    <row r="7" spans="1:9" x14ac:dyDescent="0.35">
      <c r="A7" s="2" t="s">
        <v>11</v>
      </c>
      <c r="B7" s="3">
        <v>12359</v>
      </c>
      <c r="C7" s="3">
        <v>283824</v>
      </c>
      <c r="D7" s="3">
        <v>1486</v>
      </c>
      <c r="E7" s="3">
        <v>999</v>
      </c>
      <c r="F7" s="3">
        <v>5</v>
      </c>
      <c r="G7" s="3">
        <v>2713</v>
      </c>
      <c r="I7" s="7"/>
    </row>
    <row r="8" spans="1:9" x14ac:dyDescent="0.35">
      <c r="A8" s="2" t="s">
        <v>12</v>
      </c>
      <c r="B8" s="3">
        <v>29087</v>
      </c>
      <c r="C8" s="3">
        <v>543132</v>
      </c>
      <c r="D8" s="3">
        <v>4052</v>
      </c>
      <c r="E8" s="3">
        <v>2749</v>
      </c>
      <c r="F8" s="3">
        <v>6</v>
      </c>
      <c r="G8" s="3">
        <v>7189</v>
      </c>
    </row>
    <row r="9" spans="1:9" x14ac:dyDescent="0.35">
      <c r="A9" s="2" t="s">
        <v>13</v>
      </c>
      <c r="B9" s="3">
        <v>6314</v>
      </c>
      <c r="C9" s="3">
        <v>233928</v>
      </c>
      <c r="D9" s="3">
        <v>1251</v>
      </c>
      <c r="E9" s="3">
        <v>2674</v>
      </c>
      <c r="F9" s="3">
        <v>2</v>
      </c>
      <c r="G9" s="3">
        <v>3134</v>
      </c>
    </row>
    <row r="10" spans="1:9" x14ac:dyDescent="0.35">
      <c r="A10" s="2" t="s">
        <v>14</v>
      </c>
      <c r="B10" s="3">
        <v>10615</v>
      </c>
      <c r="C10" s="3">
        <v>303264</v>
      </c>
      <c r="D10" s="3">
        <v>2680</v>
      </c>
      <c r="E10" s="3">
        <v>4797</v>
      </c>
      <c r="F10" s="3">
        <v>2</v>
      </c>
      <c r="G10" s="3">
        <v>5556</v>
      </c>
    </row>
    <row r="11" spans="1:9" x14ac:dyDescent="0.35">
      <c r="A11" s="2" t="s">
        <v>15</v>
      </c>
      <c r="B11" s="3">
        <v>23036</v>
      </c>
      <c r="C11" s="3">
        <v>253584</v>
      </c>
      <c r="D11" s="3">
        <v>4022</v>
      </c>
      <c r="E11" s="3">
        <v>6620</v>
      </c>
      <c r="F11" s="3">
        <v>3</v>
      </c>
      <c r="G11" s="3">
        <v>7572</v>
      </c>
    </row>
    <row r="12" spans="1:9" x14ac:dyDescent="0.35">
      <c r="A12" s="2" t="s">
        <v>16</v>
      </c>
      <c r="B12" s="3">
        <v>17444</v>
      </c>
      <c r="C12" s="3">
        <v>308232</v>
      </c>
      <c r="D12" s="3">
        <v>2646</v>
      </c>
      <c r="E12" s="3">
        <v>1894</v>
      </c>
      <c r="F12" s="3">
        <v>9</v>
      </c>
      <c r="G12" s="3">
        <v>6040</v>
      </c>
    </row>
    <row r="13" spans="1:9" x14ac:dyDescent="0.35">
      <c r="A13" s="4" t="s">
        <v>21</v>
      </c>
      <c r="B13" s="5">
        <f>SUM(B2:B12)</f>
        <v>213862</v>
      </c>
      <c r="C13" s="5">
        <f t="shared" ref="C13:G13" si="0">SUM(C2:C12)</f>
        <v>3773304</v>
      </c>
      <c r="D13" s="5">
        <f t="shared" si="0"/>
        <v>34064</v>
      </c>
      <c r="E13" s="5">
        <f t="shared" si="0"/>
        <v>33071</v>
      </c>
      <c r="F13" s="5">
        <f t="shared" si="0"/>
        <v>63</v>
      </c>
      <c r="G13" s="5">
        <f t="shared" si="0"/>
        <v>62653</v>
      </c>
    </row>
    <row r="14" spans="1:9" x14ac:dyDescent="0.35">
      <c r="B14" s="5"/>
      <c r="C14" s="5"/>
      <c r="D14" s="5"/>
      <c r="E14" s="5"/>
      <c r="F14" s="5"/>
      <c r="G14" s="5"/>
    </row>
    <row r="16" spans="1:9" x14ac:dyDescent="0.35">
      <c r="A16" s="2" t="s">
        <v>24</v>
      </c>
      <c r="B16" s="6">
        <f>+B13/COUNT(B2:B12)</f>
        <v>19442</v>
      </c>
      <c r="C16" s="8">
        <f t="shared" ref="C16:G16" si="1">+C13/COUNT(C2:C12)</f>
        <v>343027.63636363635</v>
      </c>
      <c r="D16" s="8">
        <f t="shared" si="1"/>
        <v>3096.7272727272725</v>
      </c>
      <c r="E16" s="8">
        <f t="shared" si="1"/>
        <v>3006.4545454545455</v>
      </c>
      <c r="F16" s="8">
        <f t="shared" si="1"/>
        <v>5.7272727272727275</v>
      </c>
      <c r="G16" s="8">
        <f t="shared" si="1"/>
        <v>5695.727272727273</v>
      </c>
    </row>
    <row r="18" spans="1:7" x14ac:dyDescent="0.35">
      <c r="A18" s="2" t="s">
        <v>17</v>
      </c>
      <c r="B18" s="3">
        <f t="shared" ref="B18:G18" si="2">+_xlfn.QUARTILE.INC(B$2:B$12,3)</f>
        <v>26061.5</v>
      </c>
      <c r="C18" s="3">
        <f t="shared" si="2"/>
        <v>312984</v>
      </c>
      <c r="D18" s="3">
        <f t="shared" si="2"/>
        <v>4037</v>
      </c>
      <c r="E18" s="3">
        <f t="shared" si="2"/>
        <v>3505</v>
      </c>
      <c r="F18" s="3">
        <f t="shared" si="2"/>
        <v>7.5</v>
      </c>
      <c r="G18" s="3">
        <f t="shared" si="2"/>
        <v>7380.5</v>
      </c>
    </row>
    <row r="19" spans="1:7" x14ac:dyDescent="0.35">
      <c r="A19" s="2" t="s">
        <v>18</v>
      </c>
      <c r="B19" s="3">
        <f>+_xlfn.QUARTILE.INC(B$2:B$12,1)</f>
        <v>7917</v>
      </c>
      <c r="C19" s="3">
        <f>+_xlfn.QUARTILE.INC(C$2:C$12,1)</f>
        <v>226152</v>
      </c>
      <c r="D19" s="3">
        <f t="shared" ref="D19:G19" si="3">+_xlfn.QUARTILE.INC(D$2:D$12,1)</f>
        <v>1327</v>
      </c>
      <c r="E19" s="3">
        <f t="shared" si="3"/>
        <v>1861.5</v>
      </c>
      <c r="F19" s="3">
        <f t="shared" si="3"/>
        <v>2</v>
      </c>
      <c r="G19" s="3">
        <f t="shared" si="3"/>
        <v>2923.5</v>
      </c>
    </row>
    <row r="20" spans="1:7" x14ac:dyDescent="0.35">
      <c r="A20" s="2" t="s">
        <v>19</v>
      </c>
      <c r="B20" s="3">
        <f>+_xlfn.QUARTILE.INC(B$2:B$12,2)</f>
        <v>12359</v>
      </c>
      <c r="C20" s="3">
        <f t="shared" ref="C20:G20" si="4">+_xlfn.QUARTILE.INC(C$2:C$12,2)</f>
        <v>283824</v>
      </c>
      <c r="D20" s="3">
        <f t="shared" si="4"/>
        <v>2646</v>
      </c>
      <c r="E20" s="3">
        <f t="shared" si="4"/>
        <v>2749</v>
      </c>
      <c r="F20" s="3">
        <f t="shared" si="4"/>
        <v>3</v>
      </c>
      <c r="G20" s="3">
        <f t="shared" si="4"/>
        <v>5556</v>
      </c>
    </row>
    <row r="21" spans="1:7" x14ac:dyDescent="0.35">
      <c r="A21" s="2" t="s">
        <v>20</v>
      </c>
      <c r="B21" s="6">
        <f t="shared" ref="B21:G21" si="5">+B18-B19</f>
        <v>18144.5</v>
      </c>
      <c r="C21" s="6">
        <f t="shared" si="5"/>
        <v>86832</v>
      </c>
      <c r="D21" s="6">
        <f t="shared" si="5"/>
        <v>2710</v>
      </c>
      <c r="E21" s="6">
        <f t="shared" si="5"/>
        <v>1643.5</v>
      </c>
      <c r="F21" s="6">
        <f t="shared" si="5"/>
        <v>5.5</v>
      </c>
      <c r="G21" s="6">
        <f t="shared" si="5"/>
        <v>4457</v>
      </c>
    </row>
    <row r="22" spans="1:7" x14ac:dyDescent="0.35">
      <c r="A22" s="2" t="s">
        <v>22</v>
      </c>
      <c r="B22" s="3">
        <f t="shared" ref="B22:G22" si="6">+B18+1.5*B21</f>
        <v>53278.25</v>
      </c>
      <c r="C22" s="3">
        <f t="shared" si="6"/>
        <v>443232</v>
      </c>
      <c r="D22" s="3">
        <f t="shared" si="6"/>
        <v>8102</v>
      </c>
      <c r="E22" s="3">
        <f t="shared" si="6"/>
        <v>5970.25</v>
      </c>
      <c r="F22" s="3">
        <f t="shared" si="6"/>
        <v>15.75</v>
      </c>
      <c r="G22" s="3">
        <f t="shared" si="6"/>
        <v>14066</v>
      </c>
    </row>
    <row r="23" spans="1:7" x14ac:dyDescent="0.35">
      <c r="A23" s="2" t="s">
        <v>23</v>
      </c>
      <c r="B23" s="3">
        <f t="shared" ref="B23:G23" si="7">+B19-1.5*B21</f>
        <v>-19299.75</v>
      </c>
      <c r="C23" s="3">
        <f t="shared" si="7"/>
        <v>95904</v>
      </c>
      <c r="D23" s="3">
        <f t="shared" si="7"/>
        <v>-2738</v>
      </c>
      <c r="E23" s="3">
        <f t="shared" si="7"/>
        <v>-603.75</v>
      </c>
      <c r="F23" s="3">
        <f t="shared" si="7"/>
        <v>-6.25</v>
      </c>
      <c r="G23" s="3">
        <f t="shared" si="7"/>
        <v>-3762</v>
      </c>
    </row>
  </sheetData>
  <mergeCells count="1">
    <mergeCell ref="I4:I7"/>
  </mergeCells>
  <conditionalFormatting sqref="B2:B12">
    <cfRule type="cellIs" dxfId="11" priority="11" operator="lessThan">
      <formula>$B$23</formula>
    </cfRule>
    <cfRule type="cellIs" dxfId="10" priority="19" operator="greaterThan">
      <formula>$B$22</formula>
    </cfRule>
  </conditionalFormatting>
  <conditionalFormatting sqref="C2:C12">
    <cfRule type="cellIs" dxfId="9" priority="5" operator="lessThan">
      <formula>$C$23</formula>
    </cfRule>
    <cfRule type="cellIs" dxfId="8" priority="18" operator="greaterThan">
      <formula>$C$22</formula>
    </cfRule>
  </conditionalFormatting>
  <conditionalFormatting sqref="D2:D12">
    <cfRule type="cellIs" dxfId="7" priority="4" operator="lessThan">
      <formula>$D$23</formula>
    </cfRule>
    <cfRule type="cellIs" dxfId="6" priority="17" operator="greaterThan">
      <formula>$D$22</formula>
    </cfRule>
  </conditionalFormatting>
  <conditionalFormatting sqref="E2:E12">
    <cfRule type="cellIs" dxfId="5" priority="3" operator="lessThan">
      <formula>$E$23</formula>
    </cfRule>
    <cfRule type="cellIs" dxfId="4" priority="16" operator="greaterThan">
      <formula>$E$22</formula>
    </cfRule>
  </conditionalFormatting>
  <conditionalFormatting sqref="F2:F12">
    <cfRule type="cellIs" dxfId="3" priority="2" operator="lessThan">
      <formula>$F$23</formula>
    </cfRule>
    <cfRule type="cellIs" dxfId="2" priority="15" operator="greaterThan">
      <formula>$F$22</formula>
    </cfRule>
  </conditionalFormatting>
  <conditionalFormatting sqref="G2:G12">
    <cfRule type="cellIs" dxfId="1" priority="1" operator="lessThan">
      <formula>$G$23</formula>
    </cfRule>
    <cfRule type="cellIs" dxfId="0" priority="14" operator="greaterThan">
      <formula>$G$22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Outliers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Sandeep Reddy Modugu</cp:lastModifiedBy>
  <dcterms:created xsi:type="dcterms:W3CDTF">2021-09-13T05:02:37Z</dcterms:created>
  <dcterms:modified xsi:type="dcterms:W3CDTF">2021-09-13T09:35:26Z</dcterms:modified>
</cp:coreProperties>
</file>