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-435" windowWidth="28800" windowHeight="16440" tabRatio="500"/>
  </bookViews>
  <sheets>
    <sheet name="Sheet1" sheetId="1" r:id="rId1"/>
  </sheets>
  <definedNames>
    <definedName name="_xlnm._FilterDatabase" localSheetId="0" hidden="1">Sheet1!$I$28:$J$32</definedName>
    <definedName name="Adstock">Sheet1!$B$3</definedName>
    <definedName name="Decay_Periods">Sheet1!$B$4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G24" i="1"/>
  <c r="F24" i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26" i="1"/>
  <c r="B27" i="1"/>
  <c r="B28" i="1"/>
  <c r="B29" i="1"/>
  <c r="B30" i="1"/>
  <c r="B24" i="1"/>
  <c r="B25" i="1"/>
  <c r="B70" i="1"/>
  <c r="B71" i="1"/>
  <c r="B72" i="1"/>
  <c r="B73" i="1"/>
  <c r="B74" i="1"/>
  <c r="B75" i="1"/>
  <c r="G31" i="1" s="1"/>
  <c r="G41" i="1"/>
  <c r="G57" i="1"/>
  <c r="G73" i="1"/>
  <c r="G69" i="1" l="1"/>
  <c r="G53" i="1"/>
  <c r="G37" i="1"/>
  <c r="G25" i="1"/>
  <c r="G65" i="1"/>
  <c r="G49" i="1"/>
  <c r="G33" i="1"/>
  <c r="G61" i="1"/>
  <c r="G45" i="1"/>
  <c r="G28" i="1"/>
  <c r="G68" i="1"/>
  <c r="G60" i="1"/>
  <c r="G52" i="1"/>
  <c r="G48" i="1"/>
  <c r="G36" i="1"/>
  <c r="G27" i="1"/>
  <c r="G71" i="1"/>
  <c r="G63" i="1"/>
  <c r="G55" i="1"/>
  <c r="G51" i="1"/>
  <c r="G47" i="1"/>
  <c r="G43" i="1"/>
  <c r="G39" i="1"/>
  <c r="G35" i="1"/>
  <c r="G30" i="1"/>
  <c r="G26" i="1"/>
  <c r="G32" i="1"/>
  <c r="G72" i="1"/>
  <c r="G64" i="1"/>
  <c r="G56" i="1"/>
  <c r="G44" i="1"/>
  <c r="G40" i="1"/>
  <c r="G75" i="1"/>
  <c r="G67" i="1"/>
  <c r="G59" i="1"/>
  <c r="G74" i="1"/>
  <c r="G70" i="1"/>
  <c r="G66" i="1"/>
  <c r="G62" i="1"/>
  <c r="G58" i="1"/>
  <c r="G54" i="1"/>
  <c r="G50" i="1"/>
  <c r="G46" i="1"/>
  <c r="G42" i="1"/>
  <c r="G38" i="1"/>
  <c r="G34" i="1"/>
  <c r="G29" i="1"/>
</calcChain>
</file>

<file path=xl/sharedStrings.xml><?xml version="1.0" encoding="utf-8"?>
<sst xmlns="http://schemas.openxmlformats.org/spreadsheetml/2006/main" count="9" uniqueCount="9">
  <si>
    <t>Week</t>
  </si>
  <si>
    <t>Decay Rate</t>
  </si>
  <si>
    <t>Adstock Rate</t>
  </si>
  <si>
    <t>Max Memory</t>
  </si>
  <si>
    <t>&lt;-- Enter adstock level between 0% - 100%.</t>
  </si>
  <si>
    <t>Exposures</t>
  </si>
  <si>
    <t>&lt;-- Enter maximum weeks retention.</t>
  </si>
  <si>
    <t>∞-Weeks Adstock Decay</t>
  </si>
  <si>
    <t>Advertising Adstock with Maximum Period 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</si>
</sst>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2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43" fontId="0" fillId="0" borderId="0" xfId="1" applyNumberFormat="1" applyFont="1"/>
    <xf numFmtId="43" fontId="0" fillId="0" borderId="0" xfId="0" applyNumberFormat="1"/>
    <xf numFmtId="0" fontId="0" fillId="0" borderId="0" xfId="0" applyNumberFormat="1" applyAlignment="1">
      <alignment wrapText="1"/>
    </xf>
    <xf numFmtId="0" fontId="0" fillId="0" borderId="2" xfId="0" applyBorder="1"/>
    <xf numFmtId="43" fontId="0" fillId="0" borderId="2" xfId="1" applyNumberFormat="1" applyFont="1" applyBorder="1"/>
    <xf numFmtId="43" fontId="0" fillId="0" borderId="2" xfId="0" applyNumberFormat="1" applyBorder="1"/>
    <xf numFmtId="0" fontId="0" fillId="2" borderId="3" xfId="0" applyFill="1" applyBorder="1"/>
    <xf numFmtId="9" fontId="0" fillId="0" borderId="3" xfId="0" applyNumberFormat="1" applyBorder="1"/>
    <xf numFmtId="1" fontId="0" fillId="0" borderId="3" xfId="0" applyNumberForma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/>
    <xf numFmtId="0" fontId="5" fillId="0" borderId="0" xfId="0" applyFont="1" applyAlignment="1"/>
    <xf numFmtId="0" fontId="5" fillId="0" borderId="0" xfId="0" applyFont="1" applyAlignment="1">
      <alignment horizontal="center"/>
    </xf>
  </cellXfs>
  <cellStyles count="2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Sheet1!$E$23</c:f>
              <c:strCache>
                <c:ptCount val="1"/>
                <c:pt idx="0">
                  <c:v>Exposures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cat>
            <c:numRef>
              <c:f>Sheet1!$D$24:$D$75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Sheet1!$E$24:$E$75</c:f>
              <c:numCache>
                <c:formatCode>_(* #,##0.00_);_(* \(#,##0.00\);_(* "-"??_);_(@_)</c:formatCode>
                <c:ptCount val="52"/>
                <c:pt idx="0">
                  <c:v>117.91300000000001</c:v>
                </c:pt>
                <c:pt idx="1">
                  <c:v>120.11199999999999</c:v>
                </c:pt>
                <c:pt idx="2">
                  <c:v>125.828</c:v>
                </c:pt>
                <c:pt idx="3">
                  <c:v>115.35400000000001</c:v>
                </c:pt>
                <c:pt idx="4">
                  <c:v>177.09</c:v>
                </c:pt>
                <c:pt idx="5">
                  <c:v>141.64699999999999</c:v>
                </c:pt>
                <c:pt idx="6">
                  <c:v>137.892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158.511</c:v>
                </c:pt>
                <c:pt idx="18">
                  <c:v>109.38500000000001</c:v>
                </c:pt>
                <c:pt idx="19">
                  <c:v>91.084000000000003</c:v>
                </c:pt>
                <c:pt idx="20">
                  <c:v>79.253</c:v>
                </c:pt>
                <c:pt idx="21">
                  <c:v>102.706</c:v>
                </c:pt>
                <c:pt idx="22">
                  <c:v>78.494</c:v>
                </c:pt>
                <c:pt idx="23">
                  <c:v>135.114</c:v>
                </c:pt>
                <c:pt idx="24">
                  <c:v>114.54899999999999</c:v>
                </c:pt>
                <c:pt idx="25">
                  <c:v>87.337000000000003</c:v>
                </c:pt>
                <c:pt idx="26">
                  <c:v>107.82899999999999</c:v>
                </c:pt>
                <c:pt idx="27">
                  <c:v>125.02000000000001</c:v>
                </c:pt>
                <c:pt idx="28">
                  <c:v>82.956000000000003</c:v>
                </c:pt>
                <c:pt idx="29">
                  <c:v>60.813000000000002</c:v>
                </c:pt>
                <c:pt idx="30">
                  <c:v>83.148999999999987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129.51499999999999</c:v>
                </c:pt>
                <c:pt idx="38">
                  <c:v>105.48599999999999</c:v>
                </c:pt>
                <c:pt idx="39">
                  <c:v>111.494</c:v>
                </c:pt>
                <c:pt idx="40">
                  <c:v>107.099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1520640"/>
        <c:axId val="161533952"/>
      </c:barChart>
      <c:lineChart>
        <c:grouping val="standard"/>
        <c:varyColors val="0"/>
        <c:ser>
          <c:idx val="1"/>
          <c:order val="1"/>
          <c:tx>
            <c:strRef>
              <c:f>Sheet1!$F$23</c:f>
              <c:strCache>
                <c:ptCount val="1"/>
                <c:pt idx="0">
                  <c:v>∞-Weeks Adstock Decay</c:v>
                </c:pt>
              </c:strCache>
            </c:strRef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Sheet1!$D$24:$D$75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Sheet1!$F$24:$F$75</c:f>
              <c:numCache>
                <c:formatCode>_(* #,##0.00_);_(* \(#,##0.00\);_(* "-"??_);_(@_)</c:formatCode>
                <c:ptCount val="52"/>
                <c:pt idx="0">
                  <c:v>117.91300000000001</c:v>
                </c:pt>
                <c:pt idx="1">
                  <c:v>179.0685</c:v>
                </c:pt>
                <c:pt idx="2">
                  <c:v>215.36225000000002</c:v>
                </c:pt>
                <c:pt idx="3">
                  <c:v>223.03512500000002</c:v>
                </c:pt>
                <c:pt idx="4">
                  <c:v>288.60756250000003</c:v>
                </c:pt>
                <c:pt idx="5">
                  <c:v>285.95078124999998</c:v>
                </c:pt>
                <c:pt idx="6">
                  <c:v>280.86739062499998</c:v>
                </c:pt>
                <c:pt idx="7">
                  <c:v>140.43369531249999</c:v>
                </c:pt>
                <c:pt idx="8">
                  <c:v>70.216847656249996</c:v>
                </c:pt>
                <c:pt idx="9">
                  <c:v>35.108423828124998</c:v>
                </c:pt>
                <c:pt idx="10">
                  <c:v>17.554211914062499</c:v>
                </c:pt>
                <c:pt idx="11">
                  <c:v>8.7771059570312495</c:v>
                </c:pt>
                <c:pt idx="12">
                  <c:v>4.3885529785156248</c:v>
                </c:pt>
                <c:pt idx="13">
                  <c:v>2.1942764892578124</c:v>
                </c:pt>
                <c:pt idx="14">
                  <c:v>1.0971382446289062</c:v>
                </c:pt>
                <c:pt idx="15">
                  <c:v>0.54856912231445309</c:v>
                </c:pt>
                <c:pt idx="16">
                  <c:v>0.27428456115722655</c:v>
                </c:pt>
                <c:pt idx="17">
                  <c:v>158.64814228057861</c:v>
                </c:pt>
                <c:pt idx="18">
                  <c:v>188.70907114028932</c:v>
                </c:pt>
                <c:pt idx="19">
                  <c:v>185.43853557014467</c:v>
                </c:pt>
                <c:pt idx="20">
                  <c:v>171.97226778507235</c:v>
                </c:pt>
                <c:pt idx="21">
                  <c:v>188.69213389253616</c:v>
                </c:pt>
                <c:pt idx="22">
                  <c:v>172.84006694626808</c:v>
                </c:pt>
                <c:pt idx="23">
                  <c:v>221.53403347313406</c:v>
                </c:pt>
                <c:pt idx="24">
                  <c:v>225.31601673656701</c:v>
                </c:pt>
                <c:pt idx="25">
                  <c:v>199.99500836828349</c:v>
                </c:pt>
                <c:pt idx="26">
                  <c:v>207.82650418414175</c:v>
                </c:pt>
                <c:pt idx="27">
                  <c:v>228.93325209207089</c:v>
                </c:pt>
                <c:pt idx="28">
                  <c:v>197.42262604603545</c:v>
                </c:pt>
                <c:pt idx="29">
                  <c:v>159.52431302301773</c:v>
                </c:pt>
                <c:pt idx="30">
                  <c:v>162.91115651150886</c:v>
                </c:pt>
                <c:pt idx="31">
                  <c:v>81.455578255754432</c:v>
                </c:pt>
                <c:pt idx="32">
                  <c:v>40.727789127877216</c:v>
                </c:pt>
                <c:pt idx="33">
                  <c:v>20.363894563938608</c:v>
                </c:pt>
                <c:pt idx="34">
                  <c:v>10.181947281969304</c:v>
                </c:pt>
                <c:pt idx="35">
                  <c:v>5.090973640984652</c:v>
                </c:pt>
                <c:pt idx="36">
                  <c:v>2.545486820492326</c:v>
                </c:pt>
                <c:pt idx="37">
                  <c:v>130.78774341024615</c:v>
                </c:pt>
                <c:pt idx="38">
                  <c:v>170.87987170512307</c:v>
                </c:pt>
                <c:pt idx="39">
                  <c:v>196.93393585256155</c:v>
                </c:pt>
                <c:pt idx="40">
                  <c:v>205.56596792628079</c:v>
                </c:pt>
                <c:pt idx="41">
                  <c:v>102.7829839631404</c:v>
                </c:pt>
                <c:pt idx="42">
                  <c:v>51.391491981570198</c:v>
                </c:pt>
                <c:pt idx="43">
                  <c:v>25.695745990785099</c:v>
                </c:pt>
                <c:pt idx="44">
                  <c:v>12.847872995392549</c:v>
                </c:pt>
                <c:pt idx="45">
                  <c:v>6.4239364976962747</c:v>
                </c:pt>
                <c:pt idx="46">
                  <c:v>3.2119682488481374</c:v>
                </c:pt>
                <c:pt idx="47">
                  <c:v>1.6059841244240687</c:v>
                </c:pt>
                <c:pt idx="48">
                  <c:v>0.80299206221203434</c:v>
                </c:pt>
                <c:pt idx="49">
                  <c:v>0.40149603110601717</c:v>
                </c:pt>
                <c:pt idx="50">
                  <c:v>0.20074801555300859</c:v>
                </c:pt>
                <c:pt idx="51">
                  <c:v>0.10037400777650429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Sheet1!$G$23</c:f>
              <c:strCache>
                <c:ptCount val="1"/>
                <c:pt idx="0">
                  <c:v>2-Weeks Adstock Decay</c:v>
                </c:pt>
              </c:strCache>
            </c:strRef>
          </c:tx>
          <c:spPr>
            <a:ln w="25400">
              <a:solidFill>
                <a:schemeClr val="tx2"/>
              </a:solidFill>
              <a:prstDash val="sysDot"/>
            </a:ln>
          </c:spPr>
          <c:marker>
            <c:symbol val="none"/>
          </c:marker>
          <c:cat>
            <c:numRef>
              <c:f>Sheet1!$D$24:$D$75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Sheet1!$G$24:$G$75</c:f>
              <c:numCache>
                <c:formatCode>_(* #,##0.00_);_(* \(#,##0.00\);_(* "-"??_);_(@_)</c:formatCode>
                <c:ptCount val="52"/>
                <c:pt idx="0">
                  <c:v>117.91300000000001</c:v>
                </c:pt>
                <c:pt idx="1">
                  <c:v>179.0685</c:v>
                </c:pt>
                <c:pt idx="2">
                  <c:v>215.36225000000002</c:v>
                </c:pt>
                <c:pt idx="3">
                  <c:v>208.29600000000002</c:v>
                </c:pt>
                <c:pt idx="4">
                  <c:v>266.22400000000005</c:v>
                </c:pt>
                <c:pt idx="5">
                  <c:v>259.03049999999996</c:v>
                </c:pt>
                <c:pt idx="6">
                  <c:v>252.988</c:v>
                </c:pt>
                <c:pt idx="7">
                  <c:v>104.35775</c:v>
                </c:pt>
                <c:pt idx="8">
                  <c:v>34.472999999999999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158.511</c:v>
                </c:pt>
                <c:pt idx="18">
                  <c:v>188.6405</c:v>
                </c:pt>
                <c:pt idx="19">
                  <c:v>185.40424999999999</c:v>
                </c:pt>
                <c:pt idx="20">
                  <c:v>152.14125000000001</c:v>
                </c:pt>
                <c:pt idx="21">
                  <c:v>165.1035</c:v>
                </c:pt>
                <c:pt idx="22">
                  <c:v>149.66025000000002</c:v>
                </c:pt>
                <c:pt idx="23">
                  <c:v>200.03750000000002</c:v>
                </c:pt>
                <c:pt idx="24">
                  <c:v>201.72949999999997</c:v>
                </c:pt>
                <c:pt idx="25">
                  <c:v>178.39</c:v>
                </c:pt>
                <c:pt idx="26">
                  <c:v>180.13475</c:v>
                </c:pt>
                <c:pt idx="27">
                  <c:v>200.76875000000001</c:v>
                </c:pt>
                <c:pt idx="28">
                  <c:v>172.42325</c:v>
                </c:pt>
                <c:pt idx="29">
                  <c:v>133.54599999999999</c:v>
                </c:pt>
                <c:pt idx="30">
                  <c:v>134.29449999999997</c:v>
                </c:pt>
                <c:pt idx="31">
                  <c:v>56.777749999999997</c:v>
                </c:pt>
                <c:pt idx="32">
                  <c:v>20.787249999999997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129.51499999999999</c:v>
                </c:pt>
                <c:pt idx="38">
                  <c:v>170.24349999999998</c:v>
                </c:pt>
                <c:pt idx="39">
                  <c:v>196.61574999999999</c:v>
                </c:pt>
                <c:pt idx="40">
                  <c:v>189.2175</c:v>
                </c:pt>
                <c:pt idx="41">
                  <c:v>81.423000000000002</c:v>
                </c:pt>
                <c:pt idx="42">
                  <c:v>26.774750000000001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0640"/>
        <c:axId val="161533952"/>
      </c:lineChart>
      <c:catAx>
        <c:axId val="16152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(Usually in Weeks)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533952"/>
        <c:crosses val="autoZero"/>
        <c:auto val="1"/>
        <c:lblAlgn val="ctr"/>
        <c:lblOffset val="100"/>
        <c:noMultiLvlLbl val="0"/>
      </c:catAx>
      <c:valAx>
        <c:axId val="161533952"/>
        <c:scaling>
          <c:orientation val="minMax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crossAx val="16152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8467</xdr:colOff>
      <xdr:row>5</xdr:row>
      <xdr:rowOff>12699</xdr:rowOff>
    </xdr:from>
    <xdr:to>
      <xdr:col>9</xdr:col>
      <xdr:colOff>482939</xdr:colOff>
      <xdr:row>20</xdr:row>
      <xdr:rowOff>181863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showGridLines="0" tabSelected="1" workbookViewId="0">
      <selection activeCell="B3" sqref="B3"/>
    </sheetView>
  </sheetViews>
  <sheetFormatPr defaultColWidth="11" defaultRowHeight="15.75" x14ac:dyDescent="0.25"/>
  <cols>
    <col min="1" max="1" width="12.625" bestFit="1" customWidth="1"/>
    <col min="3" max="3" width="2.875" customWidth="1"/>
    <col min="4" max="4" width="10.875" customWidth="1"/>
  </cols>
  <sheetData>
    <row r="1" spans="1:11" ht="26.25" x14ac:dyDescent="0.4">
      <c r="A1" s="15" t="s">
        <v>8</v>
      </c>
      <c r="B1" s="15"/>
      <c r="C1" s="15"/>
      <c r="D1" s="15"/>
      <c r="E1" s="15"/>
      <c r="F1" s="15"/>
      <c r="G1" s="15"/>
      <c r="H1" s="15"/>
      <c r="I1" s="15"/>
      <c r="J1" s="15"/>
      <c r="K1" s="14"/>
    </row>
    <row r="3" spans="1:11" x14ac:dyDescent="0.25">
      <c r="A3" s="8" t="s">
        <v>2</v>
      </c>
      <c r="B3" s="9">
        <v>0.5</v>
      </c>
      <c r="C3" s="1" t="s">
        <v>4</v>
      </c>
    </row>
    <row r="4" spans="1:11" x14ac:dyDescent="0.25">
      <c r="A4" s="8" t="s">
        <v>3</v>
      </c>
      <c r="B4" s="10">
        <v>2</v>
      </c>
      <c r="C4" s="1" t="s">
        <v>6</v>
      </c>
    </row>
    <row r="5" spans="1:11" x14ac:dyDescent="0.25">
      <c r="B5" s="4"/>
      <c r="C5" s="1"/>
    </row>
    <row r="23" spans="1:7" ht="48" thickBot="1" x14ac:dyDescent="0.3">
      <c r="A23" s="13"/>
      <c r="B23" s="11" t="s">
        <v>1</v>
      </c>
      <c r="D23" s="11" t="s">
        <v>0</v>
      </c>
      <c r="E23" s="11" t="s">
        <v>5</v>
      </c>
      <c r="F23" s="12" t="s">
        <v>7</v>
      </c>
      <c r="G23" s="12" t="str">
        <f>B4&amp;"-Weeks Adstock Decay"</f>
        <v>2-Weeks Adstock Decay</v>
      </c>
    </row>
    <row r="24" spans="1:7" x14ac:dyDescent="0.25">
      <c r="A24">
        <v>52</v>
      </c>
      <c r="B24">
        <f t="shared" ref="B24:B55" si="0">Adstock^A24</f>
        <v>2.2204460492503131E-16</v>
      </c>
      <c r="D24">
        <v>1</v>
      </c>
      <c r="E24" s="2">
        <v>117.91300000000001</v>
      </c>
      <c r="F24" s="2">
        <f t="shared" ref="F24:F55" si="1">IF(D24=1,E24,E24+Adstock*F23)</f>
        <v>117.91300000000001</v>
      </c>
      <c r="G24" s="3">
        <f t="shared" ref="G24:G55" ca="1" si="2">IF(D24=1,E24,E24+SUMPRODUCT(OFFSET(E24,-1*MIN(Decay_Periods,D24),0,MIN(Decay_Periods,D24),1),OFFSET(B$75,-1*(MIN(Decay_Periods,D24)-1),0,MIN(Decay_Periods,D24),1)))</f>
        <v>117.91300000000001</v>
      </c>
    </row>
    <row r="25" spans="1:7" x14ac:dyDescent="0.25">
      <c r="A25">
        <v>51</v>
      </c>
      <c r="B25">
        <f t="shared" si="0"/>
        <v>4.4408920985006262E-16</v>
      </c>
      <c r="D25">
        <v>2</v>
      </c>
      <c r="E25" s="2">
        <v>120.11199999999999</v>
      </c>
      <c r="F25" s="2">
        <f t="shared" si="1"/>
        <v>179.0685</v>
      </c>
      <c r="G25" s="3">
        <f t="shared" ca="1" si="2"/>
        <v>179.0685</v>
      </c>
    </row>
    <row r="26" spans="1:7" x14ac:dyDescent="0.25">
      <c r="A26">
        <v>50</v>
      </c>
      <c r="B26">
        <f t="shared" si="0"/>
        <v>8.8817841970012523E-16</v>
      </c>
      <c r="D26">
        <v>3</v>
      </c>
      <c r="E26" s="2">
        <v>125.828</v>
      </c>
      <c r="F26" s="2">
        <f t="shared" si="1"/>
        <v>215.36225000000002</v>
      </c>
      <c r="G26" s="3">
        <f t="shared" ca="1" si="2"/>
        <v>215.36225000000002</v>
      </c>
    </row>
    <row r="27" spans="1:7" x14ac:dyDescent="0.25">
      <c r="A27">
        <v>49</v>
      </c>
      <c r="B27">
        <f t="shared" si="0"/>
        <v>1.7763568394002505E-15</v>
      </c>
      <c r="D27">
        <v>4</v>
      </c>
      <c r="E27" s="2">
        <v>115.35400000000001</v>
      </c>
      <c r="F27" s="2">
        <f t="shared" si="1"/>
        <v>223.03512500000002</v>
      </c>
      <c r="G27" s="3">
        <f t="shared" ca="1" si="2"/>
        <v>208.29600000000002</v>
      </c>
    </row>
    <row r="28" spans="1:7" x14ac:dyDescent="0.25">
      <c r="A28">
        <v>48</v>
      </c>
      <c r="B28">
        <f t="shared" si="0"/>
        <v>3.5527136788005009E-15</v>
      </c>
      <c r="D28">
        <v>5</v>
      </c>
      <c r="E28" s="2">
        <v>177.09</v>
      </c>
      <c r="F28" s="2">
        <f t="shared" si="1"/>
        <v>288.60756250000003</v>
      </c>
      <c r="G28" s="3">
        <f t="shared" ca="1" si="2"/>
        <v>266.22400000000005</v>
      </c>
    </row>
    <row r="29" spans="1:7" x14ac:dyDescent="0.25">
      <c r="A29">
        <v>47</v>
      </c>
      <c r="B29">
        <f t="shared" si="0"/>
        <v>7.1054273576010019E-15</v>
      </c>
      <c r="D29">
        <v>6</v>
      </c>
      <c r="E29" s="2">
        <v>141.64699999999999</v>
      </c>
      <c r="F29" s="2">
        <f t="shared" si="1"/>
        <v>285.95078124999998</v>
      </c>
      <c r="G29" s="3">
        <f t="shared" ca="1" si="2"/>
        <v>259.03049999999996</v>
      </c>
    </row>
    <row r="30" spans="1:7" x14ac:dyDescent="0.25">
      <c r="A30">
        <v>46</v>
      </c>
      <c r="B30">
        <f t="shared" si="0"/>
        <v>1.4210854715202004E-14</v>
      </c>
      <c r="D30">
        <v>7</v>
      </c>
      <c r="E30" s="2">
        <v>137.892</v>
      </c>
      <c r="F30" s="2">
        <f t="shared" si="1"/>
        <v>280.86739062499998</v>
      </c>
      <c r="G30" s="3">
        <f t="shared" ca="1" si="2"/>
        <v>252.988</v>
      </c>
    </row>
    <row r="31" spans="1:7" x14ac:dyDescent="0.25">
      <c r="A31">
        <v>45</v>
      </c>
      <c r="B31">
        <f t="shared" si="0"/>
        <v>2.8421709430404007E-14</v>
      </c>
      <c r="D31">
        <v>8</v>
      </c>
      <c r="E31" s="2">
        <v>0</v>
      </c>
      <c r="F31" s="2">
        <f t="shared" si="1"/>
        <v>140.43369531249999</v>
      </c>
      <c r="G31" s="3">
        <f t="shared" ca="1" si="2"/>
        <v>104.35775</v>
      </c>
    </row>
    <row r="32" spans="1:7" x14ac:dyDescent="0.25">
      <c r="A32">
        <v>44</v>
      </c>
      <c r="B32">
        <f t="shared" si="0"/>
        <v>5.6843418860808015E-14</v>
      </c>
      <c r="D32">
        <v>9</v>
      </c>
      <c r="E32" s="2">
        <v>0</v>
      </c>
      <c r="F32" s="2">
        <f t="shared" si="1"/>
        <v>70.216847656249996</v>
      </c>
      <c r="G32" s="3">
        <f t="shared" ca="1" si="2"/>
        <v>34.472999999999999</v>
      </c>
    </row>
    <row r="33" spans="1:7" x14ac:dyDescent="0.25">
      <c r="A33">
        <v>43</v>
      </c>
      <c r="B33">
        <f t="shared" si="0"/>
        <v>1.1368683772161603E-13</v>
      </c>
      <c r="D33">
        <v>10</v>
      </c>
      <c r="E33" s="2">
        <v>0</v>
      </c>
      <c r="F33" s="2">
        <f t="shared" si="1"/>
        <v>35.108423828124998</v>
      </c>
      <c r="G33" s="3">
        <f t="shared" ca="1" si="2"/>
        <v>0</v>
      </c>
    </row>
    <row r="34" spans="1:7" x14ac:dyDescent="0.25">
      <c r="A34">
        <v>42</v>
      </c>
      <c r="B34">
        <f t="shared" si="0"/>
        <v>2.2737367544323206E-13</v>
      </c>
      <c r="D34">
        <v>11</v>
      </c>
      <c r="E34" s="2">
        <v>0</v>
      </c>
      <c r="F34" s="2">
        <f t="shared" si="1"/>
        <v>17.554211914062499</v>
      </c>
      <c r="G34" s="3">
        <f t="shared" ca="1" si="2"/>
        <v>0</v>
      </c>
    </row>
    <row r="35" spans="1:7" x14ac:dyDescent="0.25">
      <c r="A35">
        <v>41</v>
      </c>
      <c r="B35">
        <f t="shared" si="0"/>
        <v>4.5474735088646412E-13</v>
      </c>
      <c r="D35">
        <v>12</v>
      </c>
      <c r="E35" s="2">
        <v>0</v>
      </c>
      <c r="F35" s="2">
        <f t="shared" si="1"/>
        <v>8.7771059570312495</v>
      </c>
      <c r="G35" s="3">
        <f t="shared" ca="1" si="2"/>
        <v>0</v>
      </c>
    </row>
    <row r="36" spans="1:7" x14ac:dyDescent="0.25">
      <c r="A36">
        <v>40</v>
      </c>
      <c r="B36">
        <f t="shared" si="0"/>
        <v>9.0949470177292824E-13</v>
      </c>
      <c r="D36">
        <v>13</v>
      </c>
      <c r="E36" s="2">
        <v>0</v>
      </c>
      <c r="F36" s="2">
        <f t="shared" si="1"/>
        <v>4.3885529785156248</v>
      </c>
      <c r="G36" s="3">
        <f t="shared" ca="1" si="2"/>
        <v>0</v>
      </c>
    </row>
    <row r="37" spans="1:7" x14ac:dyDescent="0.25">
      <c r="A37">
        <v>39</v>
      </c>
      <c r="B37">
        <f t="shared" si="0"/>
        <v>1.8189894035458565E-12</v>
      </c>
      <c r="D37">
        <v>14</v>
      </c>
      <c r="E37" s="2">
        <v>0</v>
      </c>
      <c r="F37" s="2">
        <f t="shared" si="1"/>
        <v>2.1942764892578124</v>
      </c>
      <c r="G37" s="3">
        <f t="shared" ca="1" si="2"/>
        <v>0</v>
      </c>
    </row>
    <row r="38" spans="1:7" x14ac:dyDescent="0.25">
      <c r="A38">
        <v>38</v>
      </c>
      <c r="B38">
        <f t="shared" si="0"/>
        <v>3.637978807091713E-12</v>
      </c>
      <c r="D38">
        <v>15</v>
      </c>
      <c r="E38" s="2">
        <v>0</v>
      </c>
      <c r="F38" s="2">
        <f t="shared" si="1"/>
        <v>1.0971382446289062</v>
      </c>
      <c r="G38" s="3">
        <f t="shared" ca="1" si="2"/>
        <v>0</v>
      </c>
    </row>
    <row r="39" spans="1:7" x14ac:dyDescent="0.25">
      <c r="A39">
        <v>37</v>
      </c>
      <c r="B39">
        <f t="shared" si="0"/>
        <v>7.2759576141834259E-12</v>
      </c>
      <c r="D39">
        <v>16</v>
      </c>
      <c r="E39" s="2">
        <v>0</v>
      </c>
      <c r="F39" s="2">
        <f t="shared" si="1"/>
        <v>0.54856912231445309</v>
      </c>
      <c r="G39" s="3">
        <f t="shared" ca="1" si="2"/>
        <v>0</v>
      </c>
    </row>
    <row r="40" spans="1:7" x14ac:dyDescent="0.25">
      <c r="A40">
        <v>36</v>
      </c>
      <c r="B40">
        <f t="shared" si="0"/>
        <v>1.4551915228366852E-11</v>
      </c>
      <c r="D40">
        <v>17</v>
      </c>
      <c r="E40" s="2">
        <v>0</v>
      </c>
      <c r="F40" s="2">
        <f t="shared" si="1"/>
        <v>0.27428456115722655</v>
      </c>
      <c r="G40" s="3">
        <f t="shared" ca="1" si="2"/>
        <v>0</v>
      </c>
    </row>
    <row r="41" spans="1:7" x14ac:dyDescent="0.25">
      <c r="A41">
        <v>35</v>
      </c>
      <c r="B41">
        <f t="shared" si="0"/>
        <v>2.9103830456733704E-11</v>
      </c>
      <c r="D41">
        <v>18</v>
      </c>
      <c r="E41" s="2">
        <v>158.511</v>
      </c>
      <c r="F41" s="2">
        <f t="shared" si="1"/>
        <v>158.64814228057861</v>
      </c>
      <c r="G41" s="3">
        <f t="shared" ca="1" si="2"/>
        <v>158.511</v>
      </c>
    </row>
    <row r="42" spans="1:7" x14ac:dyDescent="0.25">
      <c r="A42">
        <v>34</v>
      </c>
      <c r="B42">
        <f t="shared" si="0"/>
        <v>5.8207660913467407E-11</v>
      </c>
      <c r="D42">
        <v>19</v>
      </c>
      <c r="E42" s="2">
        <v>109.38500000000001</v>
      </c>
      <c r="F42" s="2">
        <f t="shared" si="1"/>
        <v>188.70907114028932</v>
      </c>
      <c r="G42" s="3">
        <f t="shared" ca="1" si="2"/>
        <v>188.6405</v>
      </c>
    </row>
    <row r="43" spans="1:7" x14ac:dyDescent="0.25">
      <c r="A43">
        <v>33</v>
      </c>
      <c r="B43">
        <f t="shared" si="0"/>
        <v>1.1641532182693481E-10</v>
      </c>
      <c r="D43">
        <v>20</v>
      </c>
      <c r="E43" s="2">
        <v>91.084000000000003</v>
      </c>
      <c r="F43" s="2">
        <f t="shared" si="1"/>
        <v>185.43853557014467</v>
      </c>
      <c r="G43" s="3">
        <f t="shared" ca="1" si="2"/>
        <v>185.40424999999999</v>
      </c>
    </row>
    <row r="44" spans="1:7" x14ac:dyDescent="0.25">
      <c r="A44">
        <v>32</v>
      </c>
      <c r="B44">
        <f t="shared" si="0"/>
        <v>2.3283064365386963E-10</v>
      </c>
      <c r="D44">
        <v>21</v>
      </c>
      <c r="E44" s="2">
        <v>79.253</v>
      </c>
      <c r="F44" s="2">
        <f t="shared" si="1"/>
        <v>171.97226778507235</v>
      </c>
      <c r="G44" s="3">
        <f t="shared" ca="1" si="2"/>
        <v>152.14125000000001</v>
      </c>
    </row>
    <row r="45" spans="1:7" x14ac:dyDescent="0.25">
      <c r="A45">
        <v>31</v>
      </c>
      <c r="B45">
        <f t="shared" si="0"/>
        <v>4.6566128730773926E-10</v>
      </c>
      <c r="D45">
        <v>22</v>
      </c>
      <c r="E45" s="2">
        <v>102.706</v>
      </c>
      <c r="F45" s="2">
        <f t="shared" si="1"/>
        <v>188.69213389253616</v>
      </c>
      <c r="G45" s="3">
        <f t="shared" ca="1" si="2"/>
        <v>165.1035</v>
      </c>
    </row>
    <row r="46" spans="1:7" x14ac:dyDescent="0.25">
      <c r="A46">
        <v>30</v>
      </c>
      <c r="B46">
        <f t="shared" si="0"/>
        <v>9.3132257461547852E-10</v>
      </c>
      <c r="D46">
        <v>23</v>
      </c>
      <c r="E46" s="2">
        <v>78.494</v>
      </c>
      <c r="F46" s="2">
        <f t="shared" si="1"/>
        <v>172.84006694626808</v>
      </c>
      <c r="G46" s="3">
        <f t="shared" ca="1" si="2"/>
        <v>149.66025000000002</v>
      </c>
    </row>
    <row r="47" spans="1:7" x14ac:dyDescent="0.25">
      <c r="A47">
        <v>29</v>
      </c>
      <c r="B47">
        <f t="shared" si="0"/>
        <v>1.862645149230957E-9</v>
      </c>
      <c r="D47">
        <v>24</v>
      </c>
      <c r="E47" s="2">
        <v>135.114</v>
      </c>
      <c r="F47" s="2">
        <f t="shared" si="1"/>
        <v>221.53403347313406</v>
      </c>
      <c r="G47" s="3">
        <f t="shared" ca="1" si="2"/>
        <v>200.03750000000002</v>
      </c>
    </row>
    <row r="48" spans="1:7" x14ac:dyDescent="0.25">
      <c r="A48">
        <v>28</v>
      </c>
      <c r="B48">
        <f t="shared" si="0"/>
        <v>3.7252902984619141E-9</v>
      </c>
      <c r="D48">
        <v>25</v>
      </c>
      <c r="E48" s="2">
        <v>114.54899999999999</v>
      </c>
      <c r="F48" s="2">
        <f t="shared" si="1"/>
        <v>225.31601673656701</v>
      </c>
      <c r="G48" s="3">
        <f t="shared" ca="1" si="2"/>
        <v>201.72949999999997</v>
      </c>
    </row>
    <row r="49" spans="1:7" x14ac:dyDescent="0.25">
      <c r="A49">
        <v>27</v>
      </c>
      <c r="B49">
        <f t="shared" si="0"/>
        <v>7.4505805969238281E-9</v>
      </c>
      <c r="D49">
        <v>26</v>
      </c>
      <c r="E49" s="2">
        <v>87.337000000000003</v>
      </c>
      <c r="F49" s="2">
        <f t="shared" si="1"/>
        <v>199.99500836828349</v>
      </c>
      <c r="G49" s="3">
        <f t="shared" ca="1" si="2"/>
        <v>178.39</v>
      </c>
    </row>
    <row r="50" spans="1:7" x14ac:dyDescent="0.25">
      <c r="A50">
        <v>26</v>
      </c>
      <c r="B50">
        <f t="shared" si="0"/>
        <v>1.4901161193847656E-8</v>
      </c>
      <c r="D50">
        <v>27</v>
      </c>
      <c r="E50" s="2">
        <v>107.82899999999999</v>
      </c>
      <c r="F50" s="2">
        <f t="shared" si="1"/>
        <v>207.82650418414175</v>
      </c>
      <c r="G50" s="3">
        <f t="shared" ca="1" si="2"/>
        <v>180.13475</v>
      </c>
    </row>
    <row r="51" spans="1:7" x14ac:dyDescent="0.25">
      <c r="A51">
        <v>25</v>
      </c>
      <c r="B51">
        <f t="shared" si="0"/>
        <v>2.9802322387695313E-8</v>
      </c>
      <c r="D51">
        <v>28</v>
      </c>
      <c r="E51" s="2">
        <v>125.02000000000001</v>
      </c>
      <c r="F51" s="2">
        <f t="shared" si="1"/>
        <v>228.93325209207089</v>
      </c>
      <c r="G51" s="3">
        <f t="shared" ca="1" si="2"/>
        <v>200.76875000000001</v>
      </c>
    </row>
    <row r="52" spans="1:7" x14ac:dyDescent="0.25">
      <c r="A52">
        <v>24</v>
      </c>
      <c r="B52">
        <f t="shared" si="0"/>
        <v>5.9604644775390625E-8</v>
      </c>
      <c r="D52">
        <v>29</v>
      </c>
      <c r="E52" s="2">
        <v>82.956000000000003</v>
      </c>
      <c r="F52" s="2">
        <f t="shared" si="1"/>
        <v>197.42262604603545</v>
      </c>
      <c r="G52" s="3">
        <f t="shared" ca="1" si="2"/>
        <v>172.42325</v>
      </c>
    </row>
    <row r="53" spans="1:7" x14ac:dyDescent="0.25">
      <c r="A53">
        <v>23</v>
      </c>
      <c r="B53">
        <f t="shared" si="0"/>
        <v>1.1920928955078125E-7</v>
      </c>
      <c r="D53">
        <v>30</v>
      </c>
      <c r="E53" s="2">
        <v>60.813000000000002</v>
      </c>
      <c r="F53" s="2">
        <f t="shared" si="1"/>
        <v>159.52431302301773</v>
      </c>
      <c r="G53" s="3">
        <f t="shared" ca="1" si="2"/>
        <v>133.54599999999999</v>
      </c>
    </row>
    <row r="54" spans="1:7" x14ac:dyDescent="0.25">
      <c r="A54">
        <v>22</v>
      </c>
      <c r="B54">
        <f t="shared" si="0"/>
        <v>2.384185791015625E-7</v>
      </c>
      <c r="D54">
        <v>31</v>
      </c>
      <c r="E54" s="2">
        <v>83.148999999999987</v>
      </c>
      <c r="F54" s="2">
        <f t="shared" si="1"/>
        <v>162.91115651150886</v>
      </c>
      <c r="G54" s="3">
        <f t="shared" ca="1" si="2"/>
        <v>134.29449999999997</v>
      </c>
    </row>
    <row r="55" spans="1:7" x14ac:dyDescent="0.25">
      <c r="A55">
        <v>21</v>
      </c>
      <c r="B55">
        <f t="shared" si="0"/>
        <v>4.76837158203125E-7</v>
      </c>
      <c r="D55">
        <v>32</v>
      </c>
      <c r="E55" s="2">
        <v>0</v>
      </c>
      <c r="F55" s="2">
        <f t="shared" si="1"/>
        <v>81.455578255754432</v>
      </c>
      <c r="G55" s="3">
        <f t="shared" ca="1" si="2"/>
        <v>56.777749999999997</v>
      </c>
    </row>
    <row r="56" spans="1:7" x14ac:dyDescent="0.25">
      <c r="A56">
        <v>20</v>
      </c>
      <c r="B56">
        <f t="shared" ref="B56:B87" si="3">Adstock^A56</f>
        <v>9.5367431640625E-7</v>
      </c>
      <c r="D56">
        <v>33</v>
      </c>
      <c r="E56" s="2">
        <v>0</v>
      </c>
      <c r="F56" s="2">
        <f t="shared" ref="F56:F87" si="4">IF(D56=1,E56,E56+Adstock*F55)</f>
        <v>40.727789127877216</v>
      </c>
      <c r="G56" s="3">
        <f t="shared" ref="G56:G75" ca="1" si="5">IF(D56=1,E56,E56+SUMPRODUCT(OFFSET(E56,-1*MIN(Decay_Periods,D56),0,MIN(Decay_Periods,D56),1),OFFSET(B$75,-1*(MIN(Decay_Periods,D56)-1),0,MIN(Decay_Periods,D56),1)))</f>
        <v>20.787249999999997</v>
      </c>
    </row>
    <row r="57" spans="1:7" x14ac:dyDescent="0.25">
      <c r="A57">
        <v>19</v>
      </c>
      <c r="B57">
        <f t="shared" si="3"/>
        <v>1.9073486328125E-6</v>
      </c>
      <c r="D57">
        <v>34</v>
      </c>
      <c r="E57" s="2">
        <v>0</v>
      </c>
      <c r="F57" s="2">
        <f t="shared" si="4"/>
        <v>20.363894563938608</v>
      </c>
      <c r="G57" s="3">
        <f t="shared" ca="1" si="5"/>
        <v>0</v>
      </c>
    </row>
    <row r="58" spans="1:7" x14ac:dyDescent="0.25">
      <c r="A58">
        <v>18</v>
      </c>
      <c r="B58">
        <f t="shared" si="3"/>
        <v>3.814697265625E-6</v>
      </c>
      <c r="D58">
        <v>35</v>
      </c>
      <c r="E58" s="2">
        <v>0</v>
      </c>
      <c r="F58" s="2">
        <f t="shared" si="4"/>
        <v>10.181947281969304</v>
      </c>
      <c r="G58" s="3">
        <f t="shared" ca="1" si="5"/>
        <v>0</v>
      </c>
    </row>
    <row r="59" spans="1:7" x14ac:dyDescent="0.25">
      <c r="A59">
        <v>17</v>
      </c>
      <c r="B59">
        <f t="shared" si="3"/>
        <v>7.62939453125E-6</v>
      </c>
      <c r="D59">
        <v>36</v>
      </c>
      <c r="E59" s="2">
        <v>0</v>
      </c>
      <c r="F59" s="2">
        <f t="shared" si="4"/>
        <v>5.090973640984652</v>
      </c>
      <c r="G59" s="3">
        <f t="shared" ca="1" si="5"/>
        <v>0</v>
      </c>
    </row>
    <row r="60" spans="1:7" x14ac:dyDescent="0.25">
      <c r="A60">
        <v>16</v>
      </c>
      <c r="B60">
        <f t="shared" si="3"/>
        <v>1.52587890625E-5</v>
      </c>
      <c r="D60">
        <v>37</v>
      </c>
      <c r="E60" s="2">
        <v>0</v>
      </c>
      <c r="F60" s="2">
        <f t="shared" si="4"/>
        <v>2.545486820492326</v>
      </c>
      <c r="G60" s="3">
        <f t="shared" ca="1" si="5"/>
        <v>0</v>
      </c>
    </row>
    <row r="61" spans="1:7" x14ac:dyDescent="0.25">
      <c r="A61">
        <v>15</v>
      </c>
      <c r="B61">
        <f t="shared" si="3"/>
        <v>3.0517578125E-5</v>
      </c>
      <c r="D61">
        <v>38</v>
      </c>
      <c r="E61" s="2">
        <v>129.51499999999999</v>
      </c>
      <c r="F61" s="2">
        <f t="shared" si="4"/>
        <v>130.78774341024615</v>
      </c>
      <c r="G61" s="3">
        <f t="shared" ca="1" si="5"/>
        <v>129.51499999999999</v>
      </c>
    </row>
    <row r="62" spans="1:7" x14ac:dyDescent="0.25">
      <c r="A62">
        <v>14</v>
      </c>
      <c r="B62">
        <f t="shared" si="3"/>
        <v>6.103515625E-5</v>
      </c>
      <c r="D62">
        <v>39</v>
      </c>
      <c r="E62" s="2">
        <v>105.48599999999999</v>
      </c>
      <c r="F62" s="2">
        <f t="shared" si="4"/>
        <v>170.87987170512307</v>
      </c>
      <c r="G62" s="3">
        <f t="shared" ca="1" si="5"/>
        <v>170.24349999999998</v>
      </c>
    </row>
    <row r="63" spans="1:7" x14ac:dyDescent="0.25">
      <c r="A63">
        <v>13</v>
      </c>
      <c r="B63">
        <f t="shared" si="3"/>
        <v>1.220703125E-4</v>
      </c>
      <c r="D63">
        <v>40</v>
      </c>
      <c r="E63" s="2">
        <v>111.494</v>
      </c>
      <c r="F63" s="2">
        <f t="shared" si="4"/>
        <v>196.93393585256155</v>
      </c>
      <c r="G63" s="3">
        <f t="shared" ca="1" si="5"/>
        <v>196.61574999999999</v>
      </c>
    </row>
    <row r="64" spans="1:7" x14ac:dyDescent="0.25">
      <c r="A64">
        <v>12</v>
      </c>
      <c r="B64">
        <f t="shared" si="3"/>
        <v>2.44140625E-4</v>
      </c>
      <c r="D64">
        <v>41</v>
      </c>
      <c r="E64" s="2">
        <v>107.099</v>
      </c>
      <c r="F64" s="2">
        <f t="shared" si="4"/>
        <v>205.56596792628079</v>
      </c>
      <c r="G64" s="3">
        <f t="shared" ca="1" si="5"/>
        <v>189.2175</v>
      </c>
    </row>
    <row r="65" spans="1:7" x14ac:dyDescent="0.25">
      <c r="A65">
        <v>11</v>
      </c>
      <c r="B65">
        <f t="shared" si="3"/>
        <v>4.8828125E-4</v>
      </c>
      <c r="D65">
        <v>42</v>
      </c>
      <c r="E65" s="2">
        <v>0</v>
      </c>
      <c r="F65" s="2">
        <f t="shared" si="4"/>
        <v>102.7829839631404</v>
      </c>
      <c r="G65" s="3">
        <f t="shared" ca="1" si="5"/>
        <v>81.423000000000002</v>
      </c>
    </row>
    <row r="66" spans="1:7" x14ac:dyDescent="0.25">
      <c r="A66">
        <v>10</v>
      </c>
      <c r="B66">
        <f t="shared" si="3"/>
        <v>9.765625E-4</v>
      </c>
      <c r="D66">
        <v>43</v>
      </c>
      <c r="E66" s="2">
        <v>0</v>
      </c>
      <c r="F66" s="2">
        <f t="shared" si="4"/>
        <v>51.391491981570198</v>
      </c>
      <c r="G66" s="3">
        <f t="shared" ca="1" si="5"/>
        <v>26.774750000000001</v>
      </c>
    </row>
    <row r="67" spans="1:7" x14ac:dyDescent="0.25">
      <c r="A67">
        <v>9</v>
      </c>
      <c r="B67">
        <f t="shared" si="3"/>
        <v>1.953125E-3</v>
      </c>
      <c r="D67">
        <v>44</v>
      </c>
      <c r="E67" s="2">
        <v>0</v>
      </c>
      <c r="F67" s="2">
        <f t="shared" si="4"/>
        <v>25.695745990785099</v>
      </c>
      <c r="G67" s="3">
        <f t="shared" ca="1" si="5"/>
        <v>0</v>
      </c>
    </row>
    <row r="68" spans="1:7" x14ac:dyDescent="0.25">
      <c r="A68">
        <v>8</v>
      </c>
      <c r="B68">
        <f t="shared" si="3"/>
        <v>3.90625E-3</v>
      </c>
      <c r="D68">
        <v>45</v>
      </c>
      <c r="E68" s="2">
        <v>0</v>
      </c>
      <c r="F68" s="2">
        <f t="shared" si="4"/>
        <v>12.847872995392549</v>
      </c>
      <c r="G68" s="3">
        <f t="shared" ca="1" si="5"/>
        <v>0</v>
      </c>
    </row>
    <row r="69" spans="1:7" x14ac:dyDescent="0.25">
      <c r="A69">
        <v>7</v>
      </c>
      <c r="B69">
        <f t="shared" si="3"/>
        <v>7.8125E-3</v>
      </c>
      <c r="D69">
        <v>46</v>
      </c>
      <c r="E69" s="2">
        <v>0</v>
      </c>
      <c r="F69" s="2">
        <f t="shared" si="4"/>
        <v>6.4239364976962747</v>
      </c>
      <c r="G69" s="3">
        <f t="shared" ca="1" si="5"/>
        <v>0</v>
      </c>
    </row>
    <row r="70" spans="1:7" x14ac:dyDescent="0.25">
      <c r="A70">
        <v>6</v>
      </c>
      <c r="B70">
        <f t="shared" si="3"/>
        <v>1.5625E-2</v>
      </c>
      <c r="D70">
        <v>47</v>
      </c>
      <c r="E70" s="2">
        <v>0</v>
      </c>
      <c r="F70" s="2">
        <f t="shared" si="4"/>
        <v>3.2119682488481374</v>
      </c>
      <c r="G70" s="3">
        <f t="shared" ca="1" si="5"/>
        <v>0</v>
      </c>
    </row>
    <row r="71" spans="1:7" x14ac:dyDescent="0.25">
      <c r="A71">
        <v>5</v>
      </c>
      <c r="B71">
        <f t="shared" si="3"/>
        <v>3.125E-2</v>
      </c>
      <c r="D71">
        <v>48</v>
      </c>
      <c r="E71" s="2">
        <v>0</v>
      </c>
      <c r="F71" s="2">
        <f t="shared" si="4"/>
        <v>1.6059841244240687</v>
      </c>
      <c r="G71" s="3">
        <f t="shared" ca="1" si="5"/>
        <v>0</v>
      </c>
    </row>
    <row r="72" spans="1:7" x14ac:dyDescent="0.25">
      <c r="A72">
        <v>4</v>
      </c>
      <c r="B72">
        <f t="shared" si="3"/>
        <v>6.25E-2</v>
      </c>
      <c r="D72">
        <v>49</v>
      </c>
      <c r="E72" s="2">
        <v>0</v>
      </c>
      <c r="F72" s="2">
        <f t="shared" si="4"/>
        <v>0.80299206221203434</v>
      </c>
      <c r="G72" s="3">
        <f t="shared" ca="1" si="5"/>
        <v>0</v>
      </c>
    </row>
    <row r="73" spans="1:7" x14ac:dyDescent="0.25">
      <c r="A73">
        <v>3</v>
      </c>
      <c r="B73">
        <f t="shared" si="3"/>
        <v>0.125</v>
      </c>
      <c r="D73">
        <v>50</v>
      </c>
      <c r="E73" s="2">
        <v>0</v>
      </c>
      <c r="F73" s="2">
        <f t="shared" si="4"/>
        <v>0.40149603110601717</v>
      </c>
      <c r="G73" s="3">
        <f t="shared" ca="1" si="5"/>
        <v>0</v>
      </c>
    </row>
    <row r="74" spans="1:7" x14ac:dyDescent="0.25">
      <c r="A74">
        <v>2</v>
      </c>
      <c r="B74">
        <f t="shared" si="3"/>
        <v>0.25</v>
      </c>
      <c r="D74">
        <v>51</v>
      </c>
      <c r="E74" s="2">
        <v>0</v>
      </c>
      <c r="F74" s="2">
        <f t="shared" si="4"/>
        <v>0.20074801555300859</v>
      </c>
      <c r="G74" s="3">
        <f t="shared" ca="1" si="5"/>
        <v>0</v>
      </c>
    </row>
    <row r="75" spans="1:7" x14ac:dyDescent="0.25">
      <c r="A75" s="5">
        <v>1</v>
      </c>
      <c r="B75" s="5">
        <f t="shared" si="3"/>
        <v>0.5</v>
      </c>
      <c r="D75" s="5">
        <v>52</v>
      </c>
      <c r="E75" s="6">
        <v>0</v>
      </c>
      <c r="F75" s="6">
        <f t="shared" si="4"/>
        <v>0.10037400777650429</v>
      </c>
      <c r="G75" s="7">
        <f t="shared" ca="1" si="5"/>
        <v>0</v>
      </c>
    </row>
    <row r="76" spans="1:7" x14ac:dyDescent="0.25">
      <c r="B76" s="2"/>
      <c r="C76" s="2"/>
    </row>
  </sheetData>
  <mergeCells count="1">
    <mergeCell ref="A1:J1"/>
  </mergeCells>
  <dataValidations count="1">
    <dataValidation type="decimal" allowBlank="1" showInputMessage="1" showErrorMessage="1" errorTitle="Invalid Adstock" error="The value you entered is outside of the acceptable range for adstock._x000a__x000a_Adstock values are between 0% - 100%." sqref="B3">
      <formula1>0</formula1>
      <formula2>1</formula2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Adstock</vt:lpstr>
      <vt:lpstr>Decay_Periods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Mohanna</dc:creator>
  <cp:keywords/>
  <dc:description/>
  <cp:lastModifiedBy>Gabriel Mohanna</cp:lastModifiedBy>
  <dcterms:created xsi:type="dcterms:W3CDTF">2013-11-03T18:53:45Z</dcterms:created>
  <dcterms:modified xsi:type="dcterms:W3CDTF">2014-02-22T04:11:13Z</dcterms:modified>
  <cp:category/>
</cp:coreProperties>
</file>