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19095" windowHeight="7170" activeTab="1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AK7" i="2" l="1"/>
  <c r="AL7" i="2" s="1"/>
  <c r="AM7" i="2"/>
  <c r="AN7" i="2"/>
  <c r="AK8" i="2"/>
  <c r="AL8" i="2" s="1"/>
  <c r="AN8" i="2"/>
  <c r="AK9" i="2"/>
  <c r="AM9" i="2" s="1"/>
  <c r="AN9" i="2"/>
  <c r="AK10" i="2"/>
  <c r="AL10" i="2" s="1"/>
  <c r="AM10" i="2"/>
  <c r="AN10" i="2"/>
  <c r="AP10" i="2" s="1"/>
  <c r="AK11" i="2"/>
  <c r="AL11" i="2"/>
  <c r="AM11" i="2"/>
  <c r="AN11" i="2"/>
  <c r="AO11" i="2" s="1"/>
  <c r="AQ11" i="2" s="1"/>
  <c r="AK12" i="2"/>
  <c r="AL12" i="2" s="1"/>
  <c r="AN12" i="2"/>
  <c r="AK13" i="2"/>
  <c r="AM13" i="2" s="1"/>
  <c r="AN13" i="2"/>
  <c r="AK14" i="2"/>
  <c r="AL14" i="2" s="1"/>
  <c r="AM14" i="2"/>
  <c r="AN14" i="2"/>
  <c r="AP14" i="2" s="1"/>
  <c r="AK15" i="2"/>
  <c r="AL15" i="2"/>
  <c r="AM15" i="2"/>
  <c r="AN15" i="2"/>
  <c r="AO15" i="2" s="1"/>
  <c r="AQ15" i="2" s="1"/>
  <c r="AK16" i="2"/>
  <c r="AL16" i="2" s="1"/>
  <c r="AN16" i="2"/>
  <c r="AK17" i="2"/>
  <c r="AL17" i="2" s="1"/>
  <c r="AN17" i="2"/>
  <c r="AK18" i="2"/>
  <c r="AL18" i="2" s="1"/>
  <c r="AM18" i="2"/>
  <c r="AN18" i="2"/>
  <c r="AP18" i="2" s="1"/>
  <c r="AK19" i="2"/>
  <c r="AL19" i="2"/>
  <c r="AM19" i="2"/>
  <c r="AN19" i="2"/>
  <c r="AO19" i="2" s="1"/>
  <c r="AQ19" i="2" s="1"/>
  <c r="AK20" i="2"/>
  <c r="AL20" i="2" s="1"/>
  <c r="AN20" i="2"/>
  <c r="AK21" i="2"/>
  <c r="AL21" i="2" s="1"/>
  <c r="AN21" i="2"/>
  <c r="AK22" i="2"/>
  <c r="AL22" i="2" s="1"/>
  <c r="AM22" i="2"/>
  <c r="AN22" i="2"/>
  <c r="AP22" i="2" s="1"/>
  <c r="AK23" i="2"/>
  <c r="AL23" i="2"/>
  <c r="AM23" i="2"/>
  <c r="AN23" i="2"/>
  <c r="AO23" i="2" s="1"/>
  <c r="AQ23" i="2" s="1"/>
  <c r="AK24" i="2"/>
  <c r="AL24" i="2" s="1"/>
  <c r="AN24" i="2"/>
  <c r="AK25" i="2"/>
  <c r="AL25" i="2" s="1"/>
  <c r="AN25" i="2"/>
  <c r="AK26" i="2"/>
  <c r="AL26" i="2" s="1"/>
  <c r="AM26" i="2"/>
  <c r="AN26" i="2"/>
  <c r="AP26" i="2" s="1"/>
  <c r="AN6" i="2"/>
  <c r="AK6" i="2"/>
  <c r="AL6" i="2" s="1"/>
  <c r="AO6" i="2" s="1"/>
  <c r="AQ6" i="2" s="1"/>
  <c r="AN5" i="2"/>
  <c r="AK5" i="2"/>
  <c r="AL5" i="2" s="1"/>
  <c r="M3" i="2"/>
  <c r="A5" i="2"/>
  <c r="A6" i="2" s="1"/>
  <c r="A7" i="2" s="1"/>
  <c r="F3" i="2"/>
  <c r="G3" i="2"/>
  <c r="H3" i="2"/>
  <c r="I3" i="2"/>
  <c r="J3" i="2"/>
  <c r="K3" i="2"/>
  <c r="L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E3" i="2"/>
  <c r="H15" i="1"/>
  <c r="H14" i="1"/>
  <c r="H13" i="1"/>
  <c r="H12" i="1"/>
  <c r="H11" i="1" s="1"/>
  <c r="H8" i="1"/>
  <c r="H7" i="1"/>
  <c r="H6" i="1"/>
  <c r="H4" i="1"/>
  <c r="H5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O7" i="2" l="1"/>
  <c r="AQ7" i="2" s="1"/>
  <c r="AS7" i="2" s="1"/>
  <c r="AM6" i="2"/>
  <c r="AP6" i="2" s="1"/>
  <c r="AO24" i="2"/>
  <c r="AQ24" i="2" s="1"/>
  <c r="AO20" i="2"/>
  <c r="AQ20" i="2" s="1"/>
  <c r="AR20" i="2" s="1"/>
  <c r="AS20" i="2" s="1"/>
  <c r="AO16" i="2"/>
  <c r="AQ16" i="2" s="1"/>
  <c r="AR16" i="2" s="1"/>
  <c r="AS16" i="2" s="1"/>
  <c r="AO12" i="2"/>
  <c r="AQ12" i="2" s="1"/>
  <c r="AR12" i="2" s="1"/>
  <c r="AS12" i="2" s="1"/>
  <c r="AO8" i="2"/>
  <c r="AQ8" i="2" s="1"/>
  <c r="AP23" i="2"/>
  <c r="AP19" i="2"/>
  <c r="AP15" i="2"/>
  <c r="AP11" i="2"/>
  <c r="AP7" i="2"/>
  <c r="AR24" i="2"/>
  <c r="AS24" i="2" s="1"/>
  <c r="AR8" i="2"/>
  <c r="AR23" i="2"/>
  <c r="AS23" i="2" s="1"/>
  <c r="AR19" i="2"/>
  <c r="AS19" i="2" s="1"/>
  <c r="AR15" i="2"/>
  <c r="AS15" i="2" s="1"/>
  <c r="AR11" i="2"/>
  <c r="AS11" i="2" s="1"/>
  <c r="AR7" i="2"/>
  <c r="AP25" i="2"/>
  <c r="AP21" i="2"/>
  <c r="AP13" i="2"/>
  <c r="AP9" i="2"/>
  <c r="AO25" i="2"/>
  <c r="AQ25" i="2" s="1"/>
  <c r="AO21" i="2"/>
  <c r="AQ21" i="2" s="1"/>
  <c r="AO17" i="2"/>
  <c r="AQ17" i="2" s="1"/>
  <c r="AO26" i="2"/>
  <c r="AQ26" i="2" s="1"/>
  <c r="AM24" i="2"/>
  <c r="AP24" i="2" s="1"/>
  <c r="AO22" i="2"/>
  <c r="AQ22" i="2" s="1"/>
  <c r="AM20" i="2"/>
  <c r="AP20" i="2" s="1"/>
  <c r="AO18" i="2"/>
  <c r="AQ18" i="2" s="1"/>
  <c r="AM16" i="2"/>
  <c r="AP16" i="2" s="1"/>
  <c r="AO14" i="2"/>
  <c r="AQ14" i="2" s="1"/>
  <c r="AL13" i="2"/>
  <c r="AM12" i="2"/>
  <c r="AP12" i="2" s="1"/>
  <c r="AO10" i="2"/>
  <c r="AQ10" i="2" s="1"/>
  <c r="AL9" i="2"/>
  <c r="AO9" i="2" s="1"/>
  <c r="AQ9" i="2" s="1"/>
  <c r="AM8" i="2"/>
  <c r="AP8" i="2" s="1"/>
  <c r="AM25" i="2"/>
  <c r="AM21" i="2"/>
  <c r="AM17" i="2"/>
  <c r="AP17" i="2" s="1"/>
  <c r="AO13" i="2"/>
  <c r="AQ13" i="2" s="1"/>
  <c r="AR6" i="2"/>
  <c r="AO5" i="2"/>
  <c r="AQ5" i="2" s="1"/>
  <c r="AR5" i="2" s="1"/>
  <c r="AM5" i="2"/>
  <c r="AP5" i="2" s="1"/>
  <c r="AS5" i="2" l="1"/>
  <c r="AS6" i="2"/>
  <c r="AS8" i="2"/>
  <c r="AR9" i="2"/>
  <c r="AS9" i="2" s="1"/>
  <c r="AR14" i="2"/>
  <c r="AS14" i="2" s="1"/>
  <c r="AR22" i="2"/>
  <c r="AS22" i="2" s="1"/>
  <c r="AR17" i="2"/>
  <c r="AS17" i="2" s="1"/>
  <c r="AR13" i="2"/>
  <c r="AS13" i="2" s="1"/>
  <c r="AR18" i="2"/>
  <c r="AS18" i="2" s="1"/>
  <c r="AR26" i="2"/>
  <c r="AS26" i="2" s="1"/>
  <c r="AR25" i="2"/>
  <c r="AS25" i="2" s="1"/>
  <c r="AR10" i="2"/>
  <c r="AS10" i="2"/>
  <c r="AR21" i="2"/>
  <c r="AS21" i="2" s="1"/>
</calcChain>
</file>

<file path=xl/sharedStrings.xml><?xml version="1.0" encoding="utf-8"?>
<sst xmlns="http://schemas.openxmlformats.org/spreadsheetml/2006/main" count="134" uniqueCount="65">
  <si>
    <t>ID</t>
  </si>
  <si>
    <t>NAME</t>
  </si>
  <si>
    <t>DESI</t>
  </si>
  <si>
    <t>WAGE</t>
  </si>
  <si>
    <t>PARAS</t>
  </si>
  <si>
    <t>SANDEL</t>
  </si>
  <si>
    <t>AMBER</t>
  </si>
  <si>
    <t>SHENAZ</t>
  </si>
  <si>
    <t>M.D</t>
  </si>
  <si>
    <t>MANEGER</t>
  </si>
  <si>
    <t>INCHARGE</t>
  </si>
  <si>
    <t>HELPER</t>
  </si>
  <si>
    <t>TOTAL WORKER</t>
  </si>
  <si>
    <t>TOTAL M.D</t>
  </si>
  <si>
    <t>TOTAL MANEGER</t>
  </si>
  <si>
    <t>TOTAL HELPER</t>
  </si>
  <si>
    <t>GRAND TOTAL</t>
  </si>
  <si>
    <t>SUM OF M.D</t>
  </si>
  <si>
    <t>SUM OF MANEGER</t>
  </si>
  <si>
    <t>SUM OF INCHARGE</t>
  </si>
  <si>
    <t>TOTAL INCHARGE</t>
  </si>
  <si>
    <t>SUM OF HELPER</t>
  </si>
  <si>
    <t xml:space="preserve">TASK </t>
  </si>
  <si>
    <t>id</t>
  </si>
  <si>
    <t>DAILY WAGES SHEET</t>
  </si>
  <si>
    <t>DESINATION</t>
  </si>
  <si>
    <t>BASIC SALARY</t>
  </si>
  <si>
    <t>TOTAL HOURE</t>
  </si>
  <si>
    <t>OVER TIME</t>
  </si>
  <si>
    <t>PER HOURE SALARY</t>
  </si>
  <si>
    <t>OVER TIME SALARY</t>
  </si>
  <si>
    <t>LEFT HOUR SALARY</t>
  </si>
  <si>
    <t>GROSS SALARY</t>
  </si>
  <si>
    <t>INCOM TAX</t>
  </si>
  <si>
    <t>NET SALARY</t>
  </si>
  <si>
    <t>FEHMEEDA</t>
  </si>
  <si>
    <t>ENGNEER</t>
  </si>
  <si>
    <t>WORKING HOURE</t>
  </si>
  <si>
    <t>LEFT HOURE</t>
  </si>
  <si>
    <t>IF([W-H)&lt;(T-H),(T-H)-(W-H),0)</t>
  </si>
  <si>
    <t>B-S/DAYS/HOURE</t>
  </si>
  <si>
    <t>(PER .H.SAL)*(O.T)</t>
  </si>
  <si>
    <t>(PER HUR.SAL)*(L.HUR)</t>
  </si>
  <si>
    <t>(B.S)+(O.T.SAL)</t>
  </si>
  <si>
    <t>G.S*2%</t>
  </si>
  <si>
    <t>G.S-(I-T+L-H)</t>
  </si>
  <si>
    <t>(W-H)-(T-H)    /  IFW.H&gt;T,H,W.H-T.H,O)</t>
  </si>
  <si>
    <t>fee</t>
  </si>
  <si>
    <t>name</t>
  </si>
  <si>
    <t>cou</t>
  </si>
  <si>
    <t>add</t>
  </si>
  <si>
    <t>dob</t>
  </si>
  <si>
    <t>ADIT</t>
  </si>
  <si>
    <t>CIT</t>
  </si>
  <si>
    <t>GOVERNMENT OF SINDH</t>
  </si>
  <si>
    <t>SEEDTECH VOCATIONAL TRAINING CENTER</t>
  </si>
  <si>
    <t>IBRAHIM HYDERI KARACHI</t>
  </si>
  <si>
    <t>COURSE</t>
  </si>
  <si>
    <t>FEE</t>
  </si>
  <si>
    <t>TIMING</t>
  </si>
  <si>
    <t>ADRESS</t>
  </si>
  <si>
    <t>CNIC</t>
  </si>
  <si>
    <t>DOB</t>
  </si>
  <si>
    <t>CELL</t>
  </si>
  <si>
    <t>APPLICANT 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</si>
</sst>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left" textRotation="90"/>
    </xf>
    <xf numFmtId="0" fontId="2" fillId="2" borderId="4" xfId="0" applyFont="1" applyFill="1" applyBorder="1" applyAlignment="1">
      <alignment horizontal="left" textRotation="90"/>
    </xf>
    <xf numFmtId="0" fontId="0" fillId="2" borderId="4" xfId="0" applyFill="1" applyBorder="1" applyAlignment="1">
      <alignment horizontal="left" textRotation="90"/>
    </xf>
    <xf numFmtId="0" fontId="2" fillId="2" borderId="4" xfId="0" applyFont="1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2" fontId="0" fillId="0" borderId="4" xfId="0" applyNumberFormat="1" applyBorder="1" applyAlignment="1">
      <alignment horizontal="left"/>
    </xf>
    <xf numFmtId="0" fontId="0" fillId="0" borderId="0" xfId="0" applyBorder="1" applyAlignment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3" fillId="0" borderId="8" xfId="0" applyFont="1" applyBorder="1" applyProtection="1">
      <protection locked="0"/>
    </xf>
    <xf numFmtId="0" fontId="0" fillId="0" borderId="7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8"/>
  <sheetViews>
    <sheetView workbookViewId="0">
      <selection activeCell="C4" sqref="C4"/>
    </sheetView>
  </sheetViews>
  <sheetFormatPr defaultRowHeight="15" x14ac:dyDescent="0.25"/>
  <cols>
    <col min="7" max="7" width="16.7109375" bestFit="1" customWidth="1"/>
  </cols>
  <sheetData>
    <row r="2" spans="1:14" x14ac:dyDescent="0.25">
      <c r="B2" t="s">
        <v>22</v>
      </c>
    </row>
    <row r="3" spans="1:14" x14ac:dyDescent="0.25">
      <c r="A3" t="s">
        <v>0</v>
      </c>
      <c r="B3" t="s">
        <v>1</v>
      </c>
      <c r="C3" t="s">
        <v>2</v>
      </c>
      <c r="D3" t="s">
        <v>3</v>
      </c>
      <c r="N3" t="s">
        <v>23</v>
      </c>
    </row>
    <row r="4" spans="1:14" x14ac:dyDescent="0.25">
      <c r="A4" t="str">
        <f>"000"&amp;1</f>
        <v>0001</v>
      </c>
      <c r="B4" t="s">
        <v>4</v>
      </c>
      <c r="C4" t="s">
        <v>8</v>
      </c>
      <c r="D4">
        <v>150000</v>
      </c>
      <c r="G4" t="s">
        <v>12</v>
      </c>
      <c r="H4">
        <f>COUNTA(C4:C38)</f>
        <v>35</v>
      </c>
    </row>
    <row r="5" spans="1:14" x14ac:dyDescent="0.25">
      <c r="A5" t="str">
        <f>"000"&amp;A4+1</f>
        <v>0002</v>
      </c>
      <c r="B5" t="s">
        <v>5</v>
      </c>
      <c r="C5" t="s">
        <v>9</v>
      </c>
      <c r="D5">
        <v>92000</v>
      </c>
      <c r="G5" t="s">
        <v>13</v>
      </c>
      <c r="H5">
        <f>COUNTIF(C4:C38,"M.D")</f>
        <v>7</v>
      </c>
    </row>
    <row r="6" spans="1:14" x14ac:dyDescent="0.25">
      <c r="A6" t="str">
        <f t="shared" ref="A6:A38" si="0">"000"&amp;A5+1</f>
        <v>0003</v>
      </c>
      <c r="B6" t="s">
        <v>6</v>
      </c>
      <c r="C6" t="s">
        <v>10</v>
      </c>
      <c r="D6">
        <v>58000</v>
      </c>
      <c r="G6" t="s">
        <v>14</v>
      </c>
      <c r="H6">
        <f>COUNTIF(C4:C38,"MANEGER")</f>
        <v>6</v>
      </c>
    </row>
    <row r="7" spans="1:14" x14ac:dyDescent="0.25">
      <c r="A7" t="str">
        <f t="shared" si="0"/>
        <v>0004</v>
      </c>
      <c r="B7" t="s">
        <v>7</v>
      </c>
      <c r="C7" t="s">
        <v>11</v>
      </c>
      <c r="D7">
        <v>25000</v>
      </c>
      <c r="G7" t="s">
        <v>20</v>
      </c>
      <c r="H7">
        <f>COUNTIF(C4:C38,"INCHARGE")</f>
        <v>12</v>
      </c>
    </row>
    <row r="8" spans="1:14" x14ac:dyDescent="0.25">
      <c r="A8" t="str">
        <f t="shared" si="0"/>
        <v>0005</v>
      </c>
      <c r="B8" t="s">
        <v>4</v>
      </c>
      <c r="C8" t="s">
        <v>8</v>
      </c>
      <c r="D8">
        <v>150000</v>
      </c>
      <c r="G8" t="s">
        <v>15</v>
      </c>
      <c r="H8">
        <f>COUNTIF(C4:C38,"HELPER")</f>
        <v>10</v>
      </c>
    </row>
    <row r="9" spans="1:14" x14ac:dyDescent="0.25">
      <c r="A9" t="str">
        <f t="shared" si="0"/>
        <v>0006</v>
      </c>
      <c r="B9" t="s">
        <v>5</v>
      </c>
      <c r="C9" t="s">
        <v>9</v>
      </c>
      <c r="D9">
        <v>92000</v>
      </c>
    </row>
    <row r="10" spans="1:14" x14ac:dyDescent="0.25">
      <c r="A10" t="str">
        <f t="shared" si="0"/>
        <v>0007</v>
      </c>
      <c r="B10" t="s">
        <v>6</v>
      </c>
      <c r="C10" t="s">
        <v>10</v>
      </c>
      <c r="D10">
        <v>58000</v>
      </c>
    </row>
    <row r="11" spans="1:14" x14ac:dyDescent="0.25">
      <c r="A11" t="str">
        <f t="shared" si="0"/>
        <v>0008</v>
      </c>
      <c r="B11" t="s">
        <v>7</v>
      </c>
      <c r="C11" t="s">
        <v>11</v>
      </c>
      <c r="D11">
        <v>25000</v>
      </c>
      <c r="G11" t="s">
        <v>16</v>
      </c>
      <c r="H11">
        <f>SUM(H12:H15)</f>
        <v>2900000</v>
      </c>
    </row>
    <row r="12" spans="1:14" x14ac:dyDescent="0.25">
      <c r="A12" t="str">
        <f t="shared" si="0"/>
        <v>0009</v>
      </c>
      <c r="B12" t="s">
        <v>4</v>
      </c>
      <c r="C12" t="s">
        <v>8</v>
      </c>
      <c r="D12">
        <v>150000</v>
      </c>
      <c r="G12" t="s">
        <v>17</v>
      </c>
      <c r="H12">
        <f>SUMIF(C4:C38,"M.D",D4:D38)</f>
        <v>958000</v>
      </c>
    </row>
    <row r="13" spans="1:14" x14ac:dyDescent="0.25">
      <c r="A13" t="str">
        <f t="shared" si="0"/>
        <v>00010</v>
      </c>
      <c r="B13" t="s">
        <v>5</v>
      </c>
      <c r="C13" t="s">
        <v>9</v>
      </c>
      <c r="D13">
        <v>92000</v>
      </c>
      <c r="G13" t="s">
        <v>18</v>
      </c>
      <c r="H13">
        <f>SUMIF(C4:C38,"MANEGER",D4:D38)</f>
        <v>552000</v>
      </c>
    </row>
    <row r="14" spans="1:14" x14ac:dyDescent="0.25">
      <c r="A14" t="str">
        <f t="shared" si="0"/>
        <v>00011</v>
      </c>
      <c r="B14" t="s">
        <v>6</v>
      </c>
      <c r="C14" t="s">
        <v>8</v>
      </c>
      <c r="D14">
        <v>58000</v>
      </c>
      <c r="G14" t="s">
        <v>19</v>
      </c>
      <c r="H14">
        <f>SUMIF(C4:C38,"INCHARGE",D4:D38)</f>
        <v>915000</v>
      </c>
    </row>
    <row r="15" spans="1:14" x14ac:dyDescent="0.25">
      <c r="A15" t="str">
        <f t="shared" si="0"/>
        <v>00012</v>
      </c>
      <c r="B15" t="s">
        <v>7</v>
      </c>
      <c r="C15" t="s">
        <v>11</v>
      </c>
      <c r="D15">
        <v>25000</v>
      </c>
      <c r="G15" t="s">
        <v>21</v>
      </c>
      <c r="H15">
        <f>SUMIF(C4:C38,"HELPER",D4:D38)</f>
        <v>475000</v>
      </c>
    </row>
    <row r="16" spans="1:14" x14ac:dyDescent="0.25">
      <c r="A16" t="str">
        <f t="shared" si="0"/>
        <v>00013</v>
      </c>
      <c r="B16" t="s">
        <v>4</v>
      </c>
      <c r="C16" t="s">
        <v>8</v>
      </c>
      <c r="D16">
        <v>150000</v>
      </c>
    </row>
    <row r="17" spans="1:4" x14ac:dyDescent="0.25">
      <c r="A17" t="str">
        <f t="shared" si="0"/>
        <v>00014</v>
      </c>
      <c r="B17" t="s">
        <v>5</v>
      </c>
      <c r="C17" t="s">
        <v>9</v>
      </c>
      <c r="D17">
        <v>92000</v>
      </c>
    </row>
    <row r="18" spans="1:4" x14ac:dyDescent="0.25">
      <c r="A18" t="str">
        <f t="shared" si="0"/>
        <v>00015</v>
      </c>
      <c r="B18" t="s">
        <v>6</v>
      </c>
      <c r="C18" t="s">
        <v>10</v>
      </c>
      <c r="D18">
        <v>58000</v>
      </c>
    </row>
    <row r="19" spans="1:4" x14ac:dyDescent="0.25">
      <c r="A19" t="str">
        <f t="shared" si="0"/>
        <v>00016</v>
      </c>
      <c r="B19" t="s">
        <v>4</v>
      </c>
      <c r="C19" t="s">
        <v>10</v>
      </c>
      <c r="D19">
        <v>150000</v>
      </c>
    </row>
    <row r="20" spans="1:4" x14ac:dyDescent="0.25">
      <c r="A20" t="str">
        <f t="shared" si="0"/>
        <v>00017</v>
      </c>
      <c r="B20" t="s">
        <v>5</v>
      </c>
      <c r="C20" t="s">
        <v>10</v>
      </c>
      <c r="D20">
        <v>92000</v>
      </c>
    </row>
    <row r="21" spans="1:4" x14ac:dyDescent="0.25">
      <c r="A21" t="str">
        <f t="shared" si="0"/>
        <v>00018</v>
      </c>
      <c r="B21" t="s">
        <v>6</v>
      </c>
      <c r="C21" t="s">
        <v>10</v>
      </c>
      <c r="D21">
        <v>58000</v>
      </c>
    </row>
    <row r="22" spans="1:4" x14ac:dyDescent="0.25">
      <c r="A22" t="str">
        <f t="shared" si="0"/>
        <v>00019</v>
      </c>
      <c r="B22" t="s">
        <v>7</v>
      </c>
      <c r="C22" t="s">
        <v>10</v>
      </c>
      <c r="D22">
        <v>25000</v>
      </c>
    </row>
    <row r="23" spans="1:4" x14ac:dyDescent="0.25">
      <c r="A23" t="str">
        <f t="shared" si="0"/>
        <v>00020</v>
      </c>
      <c r="B23" t="s">
        <v>4</v>
      </c>
      <c r="C23" t="s">
        <v>10</v>
      </c>
      <c r="D23">
        <v>150000</v>
      </c>
    </row>
    <row r="24" spans="1:4" x14ac:dyDescent="0.25">
      <c r="A24" t="str">
        <f t="shared" si="0"/>
        <v>00021</v>
      </c>
      <c r="B24" t="s">
        <v>5</v>
      </c>
      <c r="C24" t="s">
        <v>10</v>
      </c>
      <c r="D24">
        <v>92000</v>
      </c>
    </row>
    <row r="25" spans="1:4" x14ac:dyDescent="0.25">
      <c r="A25" t="str">
        <f t="shared" si="0"/>
        <v>00022</v>
      </c>
      <c r="B25" t="s">
        <v>6</v>
      </c>
      <c r="C25" t="s">
        <v>10</v>
      </c>
      <c r="D25">
        <v>58000</v>
      </c>
    </row>
    <row r="26" spans="1:4" x14ac:dyDescent="0.25">
      <c r="A26" t="str">
        <f t="shared" si="0"/>
        <v>00023</v>
      </c>
      <c r="B26" t="s">
        <v>7</v>
      </c>
      <c r="C26" t="s">
        <v>11</v>
      </c>
      <c r="D26">
        <v>25000</v>
      </c>
    </row>
    <row r="27" spans="1:4" x14ac:dyDescent="0.25">
      <c r="A27" t="str">
        <f t="shared" si="0"/>
        <v>00024</v>
      </c>
      <c r="B27" t="s">
        <v>4</v>
      </c>
      <c r="C27" t="s">
        <v>8</v>
      </c>
      <c r="D27">
        <v>150000</v>
      </c>
    </row>
    <row r="28" spans="1:4" x14ac:dyDescent="0.25">
      <c r="A28" t="str">
        <f t="shared" si="0"/>
        <v>00025</v>
      </c>
      <c r="B28" t="s">
        <v>5</v>
      </c>
      <c r="C28" t="s">
        <v>9</v>
      </c>
      <c r="D28">
        <v>92000</v>
      </c>
    </row>
    <row r="29" spans="1:4" x14ac:dyDescent="0.25">
      <c r="A29" t="str">
        <f t="shared" si="0"/>
        <v>00026</v>
      </c>
      <c r="B29" t="s">
        <v>6</v>
      </c>
      <c r="C29" t="s">
        <v>10</v>
      </c>
      <c r="D29">
        <v>58000</v>
      </c>
    </row>
    <row r="30" spans="1:4" x14ac:dyDescent="0.25">
      <c r="A30" t="str">
        <f t="shared" si="0"/>
        <v>00027</v>
      </c>
      <c r="B30" t="s">
        <v>7</v>
      </c>
      <c r="C30" t="s">
        <v>11</v>
      </c>
      <c r="D30">
        <v>25000</v>
      </c>
    </row>
    <row r="31" spans="1:4" x14ac:dyDescent="0.25">
      <c r="A31" t="str">
        <f t="shared" si="0"/>
        <v>00028</v>
      </c>
      <c r="B31" t="s">
        <v>4</v>
      </c>
      <c r="C31" t="s">
        <v>11</v>
      </c>
      <c r="D31">
        <v>150000</v>
      </c>
    </row>
    <row r="32" spans="1:4" x14ac:dyDescent="0.25">
      <c r="A32" t="str">
        <f t="shared" si="0"/>
        <v>00029</v>
      </c>
      <c r="B32" t="s">
        <v>5</v>
      </c>
      <c r="C32" t="s">
        <v>11</v>
      </c>
      <c r="D32">
        <v>92000</v>
      </c>
    </row>
    <row r="33" spans="1:4" x14ac:dyDescent="0.25">
      <c r="A33" t="str">
        <f t="shared" si="0"/>
        <v>00030</v>
      </c>
      <c r="B33" t="s">
        <v>6</v>
      </c>
      <c r="C33" t="s">
        <v>11</v>
      </c>
      <c r="D33">
        <v>58000</v>
      </c>
    </row>
    <row r="34" spans="1:4" x14ac:dyDescent="0.25">
      <c r="A34" t="str">
        <f t="shared" si="0"/>
        <v>00031</v>
      </c>
      <c r="B34" t="s">
        <v>7</v>
      </c>
      <c r="C34" t="s">
        <v>11</v>
      </c>
      <c r="D34">
        <v>25000</v>
      </c>
    </row>
    <row r="35" spans="1:4" x14ac:dyDescent="0.25">
      <c r="A35" t="str">
        <f t="shared" si="0"/>
        <v>00032</v>
      </c>
      <c r="B35" t="s">
        <v>4</v>
      </c>
      <c r="C35" t="s">
        <v>8</v>
      </c>
      <c r="D35">
        <v>150000</v>
      </c>
    </row>
    <row r="36" spans="1:4" x14ac:dyDescent="0.25">
      <c r="A36" t="str">
        <f t="shared" si="0"/>
        <v>00033</v>
      </c>
      <c r="B36" t="s">
        <v>5</v>
      </c>
      <c r="C36" t="s">
        <v>9</v>
      </c>
      <c r="D36">
        <v>92000</v>
      </c>
    </row>
    <row r="37" spans="1:4" x14ac:dyDescent="0.25">
      <c r="A37" t="str">
        <f t="shared" si="0"/>
        <v>00034</v>
      </c>
      <c r="B37" t="s">
        <v>6</v>
      </c>
      <c r="C37" t="s">
        <v>10</v>
      </c>
      <c r="D37">
        <v>58000</v>
      </c>
    </row>
    <row r="38" spans="1:4" x14ac:dyDescent="0.25">
      <c r="A38" t="str">
        <f t="shared" si="0"/>
        <v>00035</v>
      </c>
      <c r="B38" t="s">
        <v>7</v>
      </c>
      <c r="C38" t="s">
        <v>11</v>
      </c>
      <c r="D38">
        <v>25000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36"/>
  <sheetViews>
    <sheetView tabSelected="1" topLeftCell="X3" zoomScale="120" zoomScaleNormal="120" workbookViewId="0">
      <selection activeCell="AN5" sqref="AN5"/>
    </sheetView>
  </sheetViews>
  <sheetFormatPr defaultRowHeight="15" x14ac:dyDescent="0.25"/>
  <cols>
    <col min="1" max="1" width="2.85546875" style="7" customWidth="1"/>
    <col min="2" max="2" width="6.42578125" style="7" customWidth="1"/>
    <col min="3" max="3" width="12" style="7" bestFit="1" customWidth="1"/>
    <col min="4" max="4" width="13.28515625" style="7" bestFit="1" customWidth="1"/>
    <col min="5" max="12" width="3.7109375" style="7" customWidth="1"/>
    <col min="13" max="13" width="3.7109375" style="8" customWidth="1"/>
    <col min="14" max="19" width="3.7109375" style="7" customWidth="1"/>
    <col min="20" max="20" width="3.7109375" style="8" customWidth="1"/>
    <col min="21" max="26" width="3.7109375" style="7" customWidth="1"/>
    <col min="27" max="27" width="3.7109375" style="8" customWidth="1"/>
    <col min="28" max="33" width="3.7109375" style="7" customWidth="1"/>
    <col min="34" max="34" width="3.7109375" style="8" customWidth="1"/>
    <col min="35" max="35" width="3.7109375" style="7" customWidth="1"/>
    <col min="36" max="36" width="13.28515625" style="7" bestFit="1" customWidth="1"/>
    <col min="37" max="37" width="13.28515625" style="7" customWidth="1"/>
    <col min="38" max="38" width="10.5703125" style="7" bestFit="1" customWidth="1"/>
    <col min="39" max="39" width="10.5703125" style="7" customWidth="1"/>
    <col min="40" max="40" width="18.140625" style="7" bestFit="1" customWidth="1"/>
    <col min="41" max="41" width="17.85546875" style="7" bestFit="1" customWidth="1"/>
    <col min="42" max="42" width="17.7109375" style="7" bestFit="1" customWidth="1"/>
    <col min="43" max="43" width="14" style="7" bestFit="1" customWidth="1"/>
    <col min="44" max="44" width="11.140625" style="7" bestFit="1" customWidth="1"/>
    <col min="45" max="45" width="12.28515625" style="7" bestFit="1" customWidth="1"/>
  </cols>
  <sheetData>
    <row r="1" spans="1:45" x14ac:dyDescent="0.25">
      <c r="A1" s="11" t="s">
        <v>24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3"/>
    </row>
    <row r="2" spans="1:45" x14ac:dyDescent="0.25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6"/>
    </row>
    <row r="3" spans="1:45" ht="27" x14ac:dyDescent="0.25">
      <c r="A3" s="1"/>
      <c r="B3" s="1"/>
      <c r="C3" s="1"/>
      <c r="D3" s="1"/>
      <c r="E3" s="2" t="str">
        <f>TEXT(DATE(2017,4,E4),"DDD")</f>
        <v>Sat</v>
      </c>
      <c r="F3" s="3" t="str">
        <f t="shared" ref="F3:AI3" si="0">TEXT(DATE(2017,4,F4),"DDD")</f>
        <v>Sun</v>
      </c>
      <c r="G3" s="2" t="str">
        <f t="shared" si="0"/>
        <v>Mon</v>
      </c>
      <c r="H3" s="2" t="str">
        <f t="shared" si="0"/>
        <v>Tue</v>
      </c>
      <c r="I3" s="2" t="str">
        <f t="shared" si="0"/>
        <v>Wed</v>
      </c>
      <c r="J3" s="2" t="str">
        <f t="shared" si="0"/>
        <v>Thu</v>
      </c>
      <c r="K3" s="2" t="str">
        <f t="shared" si="0"/>
        <v>Fri</v>
      </c>
      <c r="L3" s="2" t="str">
        <f t="shared" si="0"/>
        <v>Sat</v>
      </c>
      <c r="M3" s="4" t="str">
        <f>TEXT(DATE(2017,4,M4),"DDD")</f>
        <v>Sun</v>
      </c>
      <c r="N3" s="2" t="str">
        <f t="shared" si="0"/>
        <v>Mon</v>
      </c>
      <c r="O3" s="2" t="str">
        <f t="shared" si="0"/>
        <v>Tue</v>
      </c>
      <c r="P3" s="2" t="str">
        <f t="shared" si="0"/>
        <v>Wed</v>
      </c>
      <c r="Q3" s="2" t="str">
        <f t="shared" si="0"/>
        <v>Thu</v>
      </c>
      <c r="R3" s="2" t="str">
        <f t="shared" si="0"/>
        <v>Fri</v>
      </c>
      <c r="S3" s="2" t="str">
        <f t="shared" si="0"/>
        <v>Sat</v>
      </c>
      <c r="T3" s="4" t="str">
        <f t="shared" si="0"/>
        <v>Sun</v>
      </c>
      <c r="U3" s="2" t="str">
        <f t="shared" si="0"/>
        <v>Mon</v>
      </c>
      <c r="V3" s="2" t="str">
        <f t="shared" si="0"/>
        <v>Tue</v>
      </c>
      <c r="W3" s="2" t="str">
        <f t="shared" si="0"/>
        <v>Wed</v>
      </c>
      <c r="X3" s="2" t="str">
        <f t="shared" si="0"/>
        <v>Thu</v>
      </c>
      <c r="Y3" s="2" t="str">
        <f t="shared" si="0"/>
        <v>Fri</v>
      </c>
      <c r="Z3" s="2" t="str">
        <f t="shared" si="0"/>
        <v>Sat</v>
      </c>
      <c r="AA3" s="4" t="str">
        <f t="shared" si="0"/>
        <v>Sun</v>
      </c>
      <c r="AB3" s="2" t="str">
        <f t="shared" si="0"/>
        <v>Mon</v>
      </c>
      <c r="AC3" s="2" t="str">
        <f t="shared" si="0"/>
        <v>Tue</v>
      </c>
      <c r="AD3" s="2" t="str">
        <f t="shared" si="0"/>
        <v>Wed</v>
      </c>
      <c r="AE3" s="2" t="str">
        <f t="shared" si="0"/>
        <v>Thu</v>
      </c>
      <c r="AF3" s="2" t="str">
        <f t="shared" si="0"/>
        <v>Fri</v>
      </c>
      <c r="AG3" s="2" t="str">
        <f t="shared" si="0"/>
        <v>Sat</v>
      </c>
      <c r="AH3" s="4" t="str">
        <f t="shared" si="0"/>
        <v>Sun</v>
      </c>
      <c r="AI3" s="2" t="str">
        <f t="shared" si="0"/>
        <v>Mon</v>
      </c>
      <c r="AJ3" s="1"/>
      <c r="AK3" s="1"/>
      <c r="AL3" s="1" t="s">
        <v>46</v>
      </c>
      <c r="AM3" s="1" t="s">
        <v>39</v>
      </c>
      <c r="AN3" s="1" t="s">
        <v>40</v>
      </c>
      <c r="AO3" s="1" t="s">
        <v>41</v>
      </c>
      <c r="AP3" s="1" t="s">
        <v>42</v>
      </c>
      <c r="AQ3" s="1" t="s">
        <v>43</v>
      </c>
      <c r="AR3" s="1" t="s">
        <v>44</v>
      </c>
      <c r="AS3" s="1" t="s">
        <v>45</v>
      </c>
    </row>
    <row r="4" spans="1:45" x14ac:dyDescent="0.25">
      <c r="A4" s="1" t="s">
        <v>0</v>
      </c>
      <c r="B4" s="1" t="s">
        <v>1</v>
      </c>
      <c r="C4" s="1" t="s">
        <v>25</v>
      </c>
      <c r="D4" s="1" t="s">
        <v>26</v>
      </c>
      <c r="E4" s="1">
        <v>1</v>
      </c>
      <c r="F4" s="5">
        <v>2</v>
      </c>
      <c r="G4" s="1">
        <v>3</v>
      </c>
      <c r="H4" s="1">
        <v>4</v>
      </c>
      <c r="I4" s="1">
        <v>5</v>
      </c>
      <c r="J4" s="1">
        <v>6</v>
      </c>
      <c r="K4" s="1">
        <v>7</v>
      </c>
      <c r="L4" s="1">
        <v>8</v>
      </c>
      <c r="M4" s="6">
        <v>9</v>
      </c>
      <c r="N4" s="1">
        <v>10</v>
      </c>
      <c r="O4" s="1">
        <v>11</v>
      </c>
      <c r="P4" s="1">
        <v>12</v>
      </c>
      <c r="Q4" s="1">
        <v>13</v>
      </c>
      <c r="R4" s="1">
        <v>14</v>
      </c>
      <c r="S4" s="1">
        <v>15</v>
      </c>
      <c r="T4" s="6">
        <v>16</v>
      </c>
      <c r="U4" s="1">
        <v>17</v>
      </c>
      <c r="V4" s="1">
        <v>18</v>
      </c>
      <c r="W4" s="1">
        <v>19</v>
      </c>
      <c r="X4" s="1">
        <v>20</v>
      </c>
      <c r="Y4" s="1">
        <v>21</v>
      </c>
      <c r="Z4" s="1">
        <v>22</v>
      </c>
      <c r="AA4" s="6">
        <v>23</v>
      </c>
      <c r="AB4" s="1">
        <v>24</v>
      </c>
      <c r="AC4" s="1">
        <v>25</v>
      </c>
      <c r="AD4" s="1">
        <v>26</v>
      </c>
      <c r="AE4" s="1">
        <v>27</v>
      </c>
      <c r="AF4" s="1">
        <v>28</v>
      </c>
      <c r="AG4" s="1">
        <v>29</v>
      </c>
      <c r="AH4" s="6">
        <v>30</v>
      </c>
      <c r="AI4" s="1">
        <v>31</v>
      </c>
      <c r="AJ4" s="1" t="s">
        <v>27</v>
      </c>
      <c r="AK4" s="1" t="s">
        <v>37</v>
      </c>
      <c r="AL4" s="1" t="s">
        <v>28</v>
      </c>
      <c r="AM4" s="1" t="s">
        <v>38</v>
      </c>
      <c r="AN4" s="1" t="s">
        <v>29</v>
      </c>
      <c r="AO4" s="1" t="s">
        <v>30</v>
      </c>
      <c r="AP4" s="1" t="s">
        <v>31</v>
      </c>
      <c r="AQ4" s="1" t="s">
        <v>32</v>
      </c>
      <c r="AR4" s="1" t="s">
        <v>33</v>
      </c>
      <c r="AS4" s="1" t="s">
        <v>34</v>
      </c>
    </row>
    <row r="5" spans="1:45" x14ac:dyDescent="0.25">
      <c r="A5" s="1" t="str">
        <f>"000"&amp;1</f>
        <v>0001</v>
      </c>
      <c r="B5" s="1" t="s">
        <v>5</v>
      </c>
      <c r="C5" s="1" t="s">
        <v>8</v>
      </c>
      <c r="D5" s="1">
        <v>150000</v>
      </c>
      <c r="E5" s="1">
        <v>8</v>
      </c>
      <c r="F5" s="5">
        <v>8</v>
      </c>
      <c r="G5" s="1">
        <v>8</v>
      </c>
      <c r="H5" s="1">
        <v>8</v>
      </c>
      <c r="I5" s="1">
        <v>8</v>
      </c>
      <c r="J5" s="1">
        <v>8</v>
      </c>
      <c r="K5" s="1">
        <v>8</v>
      </c>
      <c r="L5" s="1">
        <v>8</v>
      </c>
      <c r="M5" s="6"/>
      <c r="N5" s="1">
        <v>8</v>
      </c>
      <c r="O5" s="1">
        <v>8</v>
      </c>
      <c r="P5" s="1">
        <v>8</v>
      </c>
      <c r="Q5" s="1">
        <v>7</v>
      </c>
      <c r="R5" s="1">
        <v>7</v>
      </c>
      <c r="S5" s="1">
        <v>7</v>
      </c>
      <c r="T5" s="6">
        <v>5</v>
      </c>
      <c r="U5" s="1">
        <v>5</v>
      </c>
      <c r="V5" s="1">
        <v>7</v>
      </c>
      <c r="W5" s="1">
        <v>7</v>
      </c>
      <c r="X5" s="1">
        <v>7</v>
      </c>
      <c r="Y5" s="1">
        <v>8</v>
      </c>
      <c r="Z5" s="1">
        <v>8</v>
      </c>
      <c r="AA5" s="6">
        <v>8</v>
      </c>
      <c r="AB5" s="1">
        <v>8</v>
      </c>
      <c r="AC5" s="1">
        <v>8</v>
      </c>
      <c r="AD5" s="1">
        <v>8</v>
      </c>
      <c r="AE5" s="1">
        <v>8</v>
      </c>
      <c r="AF5" s="1">
        <v>8</v>
      </c>
      <c r="AG5" s="1">
        <v>8</v>
      </c>
      <c r="AH5" s="6">
        <v>8</v>
      </c>
      <c r="AI5" s="1">
        <v>3</v>
      </c>
      <c r="AJ5" s="1">
        <v>208</v>
      </c>
      <c r="AK5" s="1">
        <f>SUM(E5:AI5)</f>
        <v>223</v>
      </c>
      <c r="AL5" s="1">
        <f>IF(AK5&gt;AJ5,AK5-AJ5,0)</f>
        <v>15</v>
      </c>
      <c r="AM5" s="1">
        <f>IF(AK5&lt;AJ5,AJ5-AK5,0)</f>
        <v>0</v>
      </c>
      <c r="AN5" s="9">
        <f>D5/26/8</f>
        <v>721.15384615384619</v>
      </c>
      <c r="AO5" s="1">
        <f>AN5*AL5</f>
        <v>10817.307692307693</v>
      </c>
      <c r="AP5" s="1">
        <f>AN5*AM5</f>
        <v>0</v>
      </c>
      <c r="AQ5" s="1">
        <f>D5+AO5</f>
        <v>160817.30769230769</v>
      </c>
      <c r="AR5" s="1">
        <f>AQ5*2%</f>
        <v>3216.3461538461538</v>
      </c>
      <c r="AS5" s="1">
        <f>AQ5-(AR5+AP5)</f>
        <v>157600.96153846153</v>
      </c>
    </row>
    <row r="6" spans="1:45" x14ac:dyDescent="0.25">
      <c r="A6" s="1" t="str">
        <f>"000"&amp;A5+1</f>
        <v>0002</v>
      </c>
      <c r="B6" s="1" t="s">
        <v>4</v>
      </c>
      <c r="C6" s="1" t="s">
        <v>9</v>
      </c>
      <c r="D6" s="1">
        <v>100000</v>
      </c>
      <c r="E6" s="1">
        <v>8</v>
      </c>
      <c r="F6" s="5">
        <v>8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6">
        <v>10</v>
      </c>
      <c r="N6" s="1">
        <v>8</v>
      </c>
      <c r="O6" s="1">
        <v>8</v>
      </c>
      <c r="P6" s="1">
        <v>8</v>
      </c>
      <c r="Q6" s="1">
        <v>8</v>
      </c>
      <c r="R6" s="1">
        <v>8</v>
      </c>
      <c r="S6" s="1">
        <v>8</v>
      </c>
      <c r="T6" s="6">
        <v>8</v>
      </c>
      <c r="U6" s="1">
        <v>8</v>
      </c>
      <c r="V6" s="1">
        <v>8</v>
      </c>
      <c r="W6" s="1">
        <v>6</v>
      </c>
      <c r="X6" s="1">
        <v>6</v>
      </c>
      <c r="Y6" s="1">
        <v>6</v>
      </c>
      <c r="Z6" s="1">
        <v>6</v>
      </c>
      <c r="AA6" s="6">
        <v>7</v>
      </c>
      <c r="AB6" s="1">
        <v>8</v>
      </c>
      <c r="AC6" s="1">
        <v>8</v>
      </c>
      <c r="AD6" s="1">
        <v>8</v>
      </c>
      <c r="AE6" s="1">
        <v>8</v>
      </c>
      <c r="AF6" s="1">
        <v>8</v>
      </c>
      <c r="AG6" s="1">
        <v>8</v>
      </c>
      <c r="AH6" s="6">
        <v>8</v>
      </c>
      <c r="AI6" s="1">
        <v>8</v>
      </c>
      <c r="AJ6" s="1">
        <v>208</v>
      </c>
      <c r="AK6" s="1">
        <f>SUM(E6:AI6)</f>
        <v>223</v>
      </c>
      <c r="AL6" s="1">
        <f>IF(AK6&gt;AJ6,AK6-AJ6,0)</f>
        <v>15</v>
      </c>
      <c r="AM6" s="1">
        <f>IF(AK6&lt;AJ6,AK6-AJ6,0)</f>
        <v>0</v>
      </c>
      <c r="AN6" s="9">
        <f>D6/26/8</f>
        <v>480.76923076923077</v>
      </c>
      <c r="AO6" s="1">
        <f>AN6*AL6</f>
        <v>7211.5384615384619</v>
      </c>
      <c r="AP6" s="1">
        <f>AN6*AM6</f>
        <v>0</v>
      </c>
      <c r="AQ6" s="1">
        <f>D6*AO6</f>
        <v>721153846.15384614</v>
      </c>
      <c r="AR6" s="1">
        <f>AQ6*2%</f>
        <v>14423076.923076924</v>
      </c>
      <c r="AS6" s="1">
        <f>AQ6-AR6+AP6</f>
        <v>706730769.23076928</v>
      </c>
    </row>
    <row r="7" spans="1:45" x14ac:dyDescent="0.25">
      <c r="A7" s="1" t="str">
        <f>"000"&amp;A6+1</f>
        <v>0003</v>
      </c>
      <c r="B7" s="1" t="s">
        <v>35</v>
      </c>
      <c r="C7" s="1" t="s">
        <v>36</v>
      </c>
      <c r="D7" s="1">
        <v>50000</v>
      </c>
      <c r="E7" s="1">
        <v>8</v>
      </c>
      <c r="F7" s="5">
        <v>8</v>
      </c>
      <c r="G7" s="1">
        <v>8</v>
      </c>
      <c r="H7" s="1">
        <v>8</v>
      </c>
      <c r="I7" s="1">
        <v>8</v>
      </c>
      <c r="J7" s="1">
        <v>8</v>
      </c>
      <c r="K7" s="1">
        <v>8</v>
      </c>
      <c r="L7" s="1">
        <v>8</v>
      </c>
      <c r="M7" s="6">
        <v>8</v>
      </c>
      <c r="N7" s="1">
        <v>8</v>
      </c>
      <c r="O7" s="1">
        <v>8</v>
      </c>
      <c r="P7" s="1">
        <v>8</v>
      </c>
      <c r="Q7" s="1">
        <v>8</v>
      </c>
      <c r="R7" s="1">
        <v>8</v>
      </c>
      <c r="S7" s="1">
        <v>8</v>
      </c>
      <c r="T7" s="6"/>
      <c r="U7" s="1">
        <v>8</v>
      </c>
      <c r="V7" s="1">
        <v>8</v>
      </c>
      <c r="W7" s="1">
        <v>8</v>
      </c>
      <c r="X7" s="1">
        <v>8</v>
      </c>
      <c r="Y7" s="1">
        <v>8</v>
      </c>
      <c r="Z7" s="1">
        <v>8</v>
      </c>
      <c r="AA7" s="6">
        <v>8</v>
      </c>
      <c r="AB7" s="1">
        <v>8</v>
      </c>
      <c r="AC7" s="1">
        <v>8</v>
      </c>
      <c r="AD7" s="1">
        <v>8</v>
      </c>
      <c r="AE7" s="1">
        <v>8</v>
      </c>
      <c r="AF7" s="1">
        <v>8</v>
      </c>
      <c r="AG7" s="1">
        <v>8</v>
      </c>
      <c r="AH7" s="6">
        <v>8</v>
      </c>
      <c r="AI7" s="1">
        <v>8</v>
      </c>
      <c r="AJ7" s="1">
        <v>208</v>
      </c>
      <c r="AK7" s="1">
        <f t="shared" ref="AK7:AK26" si="1">SUM(E7:AI7)</f>
        <v>240</v>
      </c>
      <c r="AL7" s="1">
        <f t="shared" ref="AL7:AL26" si="2">IF(AK7&gt;AJ7,AK7-AJ7,0)</f>
        <v>32</v>
      </c>
      <c r="AM7" s="1">
        <f t="shared" ref="AM7:AM26" si="3">IF(AK7&lt;AJ7,AK7-AJ7,0)</f>
        <v>0</v>
      </c>
      <c r="AN7" s="9">
        <f t="shared" ref="AN7:AN26" si="4">D7/26/8</f>
        <v>240.38461538461539</v>
      </c>
      <c r="AO7" s="1">
        <f t="shared" ref="AO7:AO26" si="5">AN7*AL7</f>
        <v>7692.3076923076924</v>
      </c>
      <c r="AP7" s="1">
        <f t="shared" ref="AP7:AP26" si="6">AN7*AM7</f>
        <v>0</v>
      </c>
      <c r="AQ7" s="1">
        <f t="shared" ref="AQ7:AQ26" si="7">D7*AO7</f>
        <v>384615384.61538464</v>
      </c>
      <c r="AR7" s="1">
        <f t="shared" ref="AR7:AR26" si="8">AQ7*2%</f>
        <v>7692307.692307693</v>
      </c>
      <c r="AS7" s="1">
        <f t="shared" ref="AS7:AS26" si="9">AQ7-AR7+AP7</f>
        <v>376923076.92307693</v>
      </c>
    </row>
    <row r="8" spans="1:45" x14ac:dyDescent="0.25">
      <c r="A8" s="1"/>
      <c r="B8" s="1"/>
      <c r="C8" s="1"/>
      <c r="D8" s="1"/>
      <c r="E8" s="1"/>
      <c r="F8" s="5"/>
      <c r="G8" s="1"/>
      <c r="H8" s="1"/>
      <c r="I8" s="1"/>
      <c r="J8" s="1"/>
      <c r="K8" s="1"/>
      <c r="L8" s="1"/>
      <c r="M8" s="6"/>
      <c r="N8" s="1"/>
      <c r="O8" s="1"/>
      <c r="P8" s="1"/>
      <c r="Q8" s="1"/>
      <c r="R8" s="1"/>
      <c r="S8" s="1"/>
      <c r="T8" s="6"/>
      <c r="U8" s="1"/>
      <c r="V8" s="1"/>
      <c r="W8" s="1"/>
      <c r="X8" s="1"/>
      <c r="Y8" s="1"/>
      <c r="Z8" s="1"/>
      <c r="AA8" s="6"/>
      <c r="AB8" s="1"/>
      <c r="AC8" s="1"/>
      <c r="AD8" s="1"/>
      <c r="AE8" s="1"/>
      <c r="AF8" s="1"/>
      <c r="AG8" s="1"/>
      <c r="AH8" s="6"/>
      <c r="AI8" s="1"/>
      <c r="AJ8" s="1">
        <v>208</v>
      </c>
      <c r="AK8" s="1">
        <f t="shared" si="1"/>
        <v>0</v>
      </c>
      <c r="AL8" s="1">
        <f t="shared" si="2"/>
        <v>0</v>
      </c>
      <c r="AM8" s="1">
        <f t="shared" si="3"/>
        <v>-208</v>
      </c>
      <c r="AN8" s="9">
        <f t="shared" si="4"/>
        <v>0</v>
      </c>
      <c r="AO8" s="1">
        <f t="shared" si="5"/>
        <v>0</v>
      </c>
      <c r="AP8" s="1">
        <f t="shared" si="6"/>
        <v>0</v>
      </c>
      <c r="AQ8" s="1">
        <f t="shared" si="7"/>
        <v>0</v>
      </c>
      <c r="AR8" s="1">
        <f t="shared" si="8"/>
        <v>0</v>
      </c>
      <c r="AS8" s="1">
        <f t="shared" si="9"/>
        <v>0</v>
      </c>
    </row>
    <row r="9" spans="1:45" x14ac:dyDescent="0.25">
      <c r="A9" s="1"/>
      <c r="B9" s="1"/>
      <c r="C9" s="1"/>
      <c r="D9" s="1"/>
      <c r="E9" s="1"/>
      <c r="F9" s="5"/>
      <c r="G9" s="1"/>
      <c r="H9" s="1"/>
      <c r="I9" s="1"/>
      <c r="J9" s="1"/>
      <c r="K9" s="1"/>
      <c r="L9" s="1"/>
      <c r="M9" s="6"/>
      <c r="N9" s="1"/>
      <c r="O9" s="1"/>
      <c r="P9" s="1"/>
      <c r="Q9" s="1"/>
      <c r="R9" s="1"/>
      <c r="S9" s="1"/>
      <c r="T9" s="6"/>
      <c r="U9" s="1"/>
      <c r="V9" s="1"/>
      <c r="W9" s="1"/>
      <c r="X9" s="1"/>
      <c r="Y9" s="1"/>
      <c r="Z9" s="1"/>
      <c r="AA9" s="6"/>
      <c r="AB9" s="1"/>
      <c r="AC9" s="1"/>
      <c r="AD9" s="1"/>
      <c r="AE9" s="1"/>
      <c r="AF9" s="1"/>
      <c r="AG9" s="1"/>
      <c r="AH9" s="6"/>
      <c r="AI9" s="1"/>
      <c r="AJ9" s="1">
        <v>208</v>
      </c>
      <c r="AK9" s="1">
        <f t="shared" si="1"/>
        <v>0</v>
      </c>
      <c r="AL9" s="1">
        <f t="shared" si="2"/>
        <v>0</v>
      </c>
      <c r="AM9" s="1">
        <f t="shared" si="3"/>
        <v>-208</v>
      </c>
      <c r="AN9" s="9">
        <f t="shared" si="4"/>
        <v>0</v>
      </c>
      <c r="AO9" s="1">
        <f t="shared" si="5"/>
        <v>0</v>
      </c>
      <c r="AP9" s="1">
        <f t="shared" si="6"/>
        <v>0</v>
      </c>
      <c r="AQ9" s="1">
        <f t="shared" si="7"/>
        <v>0</v>
      </c>
      <c r="AR9" s="1">
        <f t="shared" si="8"/>
        <v>0</v>
      </c>
      <c r="AS9" s="1">
        <f t="shared" si="9"/>
        <v>0</v>
      </c>
    </row>
    <row r="10" spans="1:45" x14ac:dyDescent="0.25">
      <c r="A10" s="1"/>
      <c r="B10" s="1"/>
      <c r="C10" s="1"/>
      <c r="D10" s="1"/>
      <c r="E10" s="1"/>
      <c r="F10" s="5"/>
      <c r="G10" s="1"/>
      <c r="H10" s="1"/>
      <c r="I10" s="1"/>
      <c r="J10" s="1"/>
      <c r="K10" s="1"/>
      <c r="L10" s="1"/>
      <c r="M10" s="6"/>
      <c r="N10" s="1"/>
      <c r="O10" s="1"/>
      <c r="P10" s="1"/>
      <c r="Q10" s="1"/>
      <c r="R10" s="1"/>
      <c r="S10" s="1"/>
      <c r="T10" s="6"/>
      <c r="U10" s="1"/>
      <c r="V10" s="1"/>
      <c r="W10" s="1"/>
      <c r="X10" s="1"/>
      <c r="Y10" s="1"/>
      <c r="Z10" s="1"/>
      <c r="AA10" s="6"/>
      <c r="AB10" s="1"/>
      <c r="AC10" s="1"/>
      <c r="AD10" s="1"/>
      <c r="AE10" s="1"/>
      <c r="AF10" s="1"/>
      <c r="AG10" s="1"/>
      <c r="AH10" s="6"/>
      <c r="AI10" s="1"/>
      <c r="AJ10" s="1">
        <v>208</v>
      </c>
      <c r="AK10" s="1">
        <f t="shared" si="1"/>
        <v>0</v>
      </c>
      <c r="AL10" s="1">
        <f t="shared" si="2"/>
        <v>0</v>
      </c>
      <c r="AM10" s="1">
        <f t="shared" si="3"/>
        <v>-208</v>
      </c>
      <c r="AN10" s="9">
        <f t="shared" si="4"/>
        <v>0</v>
      </c>
      <c r="AO10" s="1">
        <f t="shared" si="5"/>
        <v>0</v>
      </c>
      <c r="AP10" s="1">
        <f t="shared" si="6"/>
        <v>0</v>
      </c>
      <c r="AQ10" s="1">
        <f t="shared" si="7"/>
        <v>0</v>
      </c>
      <c r="AR10" s="1">
        <f t="shared" si="8"/>
        <v>0</v>
      </c>
      <c r="AS10" s="1">
        <f t="shared" si="9"/>
        <v>0</v>
      </c>
    </row>
    <row r="11" spans="1:45" x14ac:dyDescent="0.25">
      <c r="A11" s="1"/>
      <c r="B11" s="1"/>
      <c r="C11" s="1"/>
      <c r="D11" s="1"/>
      <c r="E11" s="1"/>
      <c r="F11" s="5"/>
      <c r="G11" s="1"/>
      <c r="H11" s="1"/>
      <c r="I11" s="1"/>
      <c r="J11" s="1"/>
      <c r="K11" s="1"/>
      <c r="L11" s="1"/>
      <c r="M11" s="6"/>
      <c r="N11" s="1"/>
      <c r="O11" s="1"/>
      <c r="P11" s="1"/>
      <c r="Q11" s="1"/>
      <c r="R11" s="1"/>
      <c r="S11" s="1"/>
      <c r="T11" s="6"/>
      <c r="U11" s="1"/>
      <c r="V11" s="1"/>
      <c r="W11" s="1"/>
      <c r="X11" s="1"/>
      <c r="Y11" s="1"/>
      <c r="Z11" s="1"/>
      <c r="AA11" s="6"/>
      <c r="AB11" s="1"/>
      <c r="AC11" s="1"/>
      <c r="AD11" s="1"/>
      <c r="AE11" s="1"/>
      <c r="AF11" s="1"/>
      <c r="AG11" s="1"/>
      <c r="AH11" s="6"/>
      <c r="AI11" s="1"/>
      <c r="AJ11" s="1">
        <v>208</v>
      </c>
      <c r="AK11" s="1">
        <f t="shared" si="1"/>
        <v>0</v>
      </c>
      <c r="AL11" s="1">
        <f t="shared" si="2"/>
        <v>0</v>
      </c>
      <c r="AM11" s="1">
        <f t="shared" si="3"/>
        <v>-208</v>
      </c>
      <c r="AN11" s="9">
        <f t="shared" si="4"/>
        <v>0</v>
      </c>
      <c r="AO11" s="1">
        <f t="shared" si="5"/>
        <v>0</v>
      </c>
      <c r="AP11" s="1">
        <f t="shared" si="6"/>
        <v>0</v>
      </c>
      <c r="AQ11" s="1">
        <f t="shared" si="7"/>
        <v>0</v>
      </c>
      <c r="AR11" s="1">
        <f t="shared" si="8"/>
        <v>0</v>
      </c>
      <c r="AS11" s="1">
        <f t="shared" si="9"/>
        <v>0</v>
      </c>
    </row>
    <row r="12" spans="1:45" x14ac:dyDescent="0.25">
      <c r="A12" s="1"/>
      <c r="B12" s="1"/>
      <c r="C12" s="1"/>
      <c r="D12" s="1"/>
      <c r="E12" s="1"/>
      <c r="F12" s="5"/>
      <c r="G12" s="1"/>
      <c r="H12" s="1"/>
      <c r="I12" s="1"/>
      <c r="J12" s="1"/>
      <c r="K12" s="1"/>
      <c r="L12" s="1"/>
      <c r="M12" s="6"/>
      <c r="N12" s="1"/>
      <c r="O12" s="1"/>
      <c r="P12" s="1"/>
      <c r="Q12" s="1"/>
      <c r="R12" s="1"/>
      <c r="S12" s="1"/>
      <c r="T12" s="6"/>
      <c r="U12" s="1"/>
      <c r="V12" s="1"/>
      <c r="W12" s="1"/>
      <c r="X12" s="1"/>
      <c r="Y12" s="1"/>
      <c r="Z12" s="1"/>
      <c r="AA12" s="6"/>
      <c r="AB12" s="1"/>
      <c r="AC12" s="1"/>
      <c r="AD12" s="1"/>
      <c r="AE12" s="1"/>
      <c r="AF12" s="1"/>
      <c r="AG12" s="1"/>
      <c r="AH12" s="6"/>
      <c r="AI12" s="1"/>
      <c r="AJ12" s="1">
        <v>208</v>
      </c>
      <c r="AK12" s="1">
        <f t="shared" si="1"/>
        <v>0</v>
      </c>
      <c r="AL12" s="1">
        <f t="shared" si="2"/>
        <v>0</v>
      </c>
      <c r="AM12" s="1">
        <f t="shared" si="3"/>
        <v>-208</v>
      </c>
      <c r="AN12" s="9">
        <f t="shared" si="4"/>
        <v>0</v>
      </c>
      <c r="AO12" s="1">
        <f t="shared" si="5"/>
        <v>0</v>
      </c>
      <c r="AP12" s="1">
        <f t="shared" si="6"/>
        <v>0</v>
      </c>
      <c r="AQ12" s="1">
        <f t="shared" si="7"/>
        <v>0</v>
      </c>
      <c r="AR12" s="1">
        <f t="shared" si="8"/>
        <v>0</v>
      </c>
      <c r="AS12" s="1">
        <f t="shared" si="9"/>
        <v>0</v>
      </c>
    </row>
    <row r="13" spans="1:45" x14ac:dyDescent="0.25">
      <c r="A13" s="1"/>
      <c r="B13" s="1"/>
      <c r="C13" s="1"/>
      <c r="D13" s="1"/>
      <c r="E13" s="1"/>
      <c r="F13" s="5"/>
      <c r="G13" s="1"/>
      <c r="H13" s="1"/>
      <c r="I13" s="1"/>
      <c r="J13" s="1"/>
      <c r="K13" s="1"/>
      <c r="L13" s="1"/>
      <c r="M13" s="6"/>
      <c r="N13" s="1"/>
      <c r="O13" s="1"/>
      <c r="P13" s="1"/>
      <c r="Q13" s="1"/>
      <c r="R13" s="1"/>
      <c r="S13" s="1"/>
      <c r="T13" s="6"/>
      <c r="U13" s="1"/>
      <c r="V13" s="1"/>
      <c r="W13" s="1"/>
      <c r="X13" s="1"/>
      <c r="Y13" s="1"/>
      <c r="Z13" s="1"/>
      <c r="AA13" s="6"/>
      <c r="AB13" s="1"/>
      <c r="AC13" s="1"/>
      <c r="AD13" s="1"/>
      <c r="AE13" s="1"/>
      <c r="AF13" s="1"/>
      <c r="AG13" s="1"/>
      <c r="AH13" s="6"/>
      <c r="AI13" s="1"/>
      <c r="AJ13" s="1">
        <v>208</v>
      </c>
      <c r="AK13" s="1">
        <f t="shared" si="1"/>
        <v>0</v>
      </c>
      <c r="AL13" s="1">
        <f t="shared" si="2"/>
        <v>0</v>
      </c>
      <c r="AM13" s="1">
        <f t="shared" si="3"/>
        <v>-208</v>
      </c>
      <c r="AN13" s="9">
        <f t="shared" si="4"/>
        <v>0</v>
      </c>
      <c r="AO13" s="1">
        <f t="shared" si="5"/>
        <v>0</v>
      </c>
      <c r="AP13" s="1">
        <f t="shared" si="6"/>
        <v>0</v>
      </c>
      <c r="AQ13" s="1">
        <f t="shared" si="7"/>
        <v>0</v>
      </c>
      <c r="AR13" s="1">
        <f t="shared" si="8"/>
        <v>0</v>
      </c>
      <c r="AS13" s="1">
        <f t="shared" si="9"/>
        <v>0</v>
      </c>
    </row>
    <row r="14" spans="1:45" x14ac:dyDescent="0.25">
      <c r="A14" s="1"/>
      <c r="B14" s="1"/>
      <c r="C14" s="1"/>
      <c r="D14" s="1"/>
      <c r="E14" s="1"/>
      <c r="F14" s="5"/>
      <c r="G14" s="1"/>
      <c r="H14" s="1"/>
      <c r="I14" s="1"/>
      <c r="J14" s="1"/>
      <c r="K14" s="1"/>
      <c r="L14" s="1"/>
      <c r="M14" s="6"/>
      <c r="N14" s="1"/>
      <c r="O14" s="1"/>
      <c r="P14" s="1"/>
      <c r="Q14" s="1"/>
      <c r="R14" s="1"/>
      <c r="S14" s="1"/>
      <c r="T14" s="6"/>
      <c r="U14" s="1"/>
      <c r="V14" s="1"/>
      <c r="W14" s="1"/>
      <c r="X14" s="1"/>
      <c r="Y14" s="1"/>
      <c r="Z14" s="1"/>
      <c r="AA14" s="6"/>
      <c r="AB14" s="1"/>
      <c r="AC14" s="1"/>
      <c r="AD14" s="1"/>
      <c r="AE14" s="1"/>
      <c r="AF14" s="1"/>
      <c r="AG14" s="1"/>
      <c r="AH14" s="6"/>
      <c r="AI14" s="1"/>
      <c r="AJ14" s="1">
        <v>208</v>
      </c>
      <c r="AK14" s="1">
        <f t="shared" si="1"/>
        <v>0</v>
      </c>
      <c r="AL14" s="1">
        <f t="shared" si="2"/>
        <v>0</v>
      </c>
      <c r="AM14" s="1">
        <f t="shared" si="3"/>
        <v>-208</v>
      </c>
      <c r="AN14" s="9">
        <f t="shared" si="4"/>
        <v>0</v>
      </c>
      <c r="AO14" s="1">
        <f t="shared" si="5"/>
        <v>0</v>
      </c>
      <c r="AP14" s="1">
        <f t="shared" si="6"/>
        <v>0</v>
      </c>
      <c r="AQ14" s="1">
        <f t="shared" si="7"/>
        <v>0</v>
      </c>
      <c r="AR14" s="1">
        <f t="shared" si="8"/>
        <v>0</v>
      </c>
      <c r="AS14" s="1">
        <f t="shared" si="9"/>
        <v>0</v>
      </c>
    </row>
    <row r="15" spans="1:45" x14ac:dyDescent="0.25">
      <c r="A15" s="1"/>
      <c r="B15" s="1"/>
      <c r="C15" s="1"/>
      <c r="D15" s="1"/>
      <c r="E15" s="1"/>
      <c r="F15" s="5"/>
      <c r="G15" s="1"/>
      <c r="H15" s="1"/>
      <c r="I15" s="1"/>
      <c r="J15" s="1"/>
      <c r="K15" s="1"/>
      <c r="L15" s="1"/>
      <c r="M15" s="6"/>
      <c r="N15" s="1"/>
      <c r="O15" s="1"/>
      <c r="P15" s="1"/>
      <c r="Q15" s="1"/>
      <c r="R15" s="1"/>
      <c r="S15" s="1"/>
      <c r="T15" s="6"/>
      <c r="U15" s="1"/>
      <c r="V15" s="1"/>
      <c r="W15" s="1"/>
      <c r="X15" s="1"/>
      <c r="Y15" s="1"/>
      <c r="Z15" s="1"/>
      <c r="AA15" s="6"/>
      <c r="AB15" s="1"/>
      <c r="AC15" s="1"/>
      <c r="AD15" s="1"/>
      <c r="AE15" s="1"/>
      <c r="AF15" s="1"/>
      <c r="AG15" s="1"/>
      <c r="AH15" s="6"/>
      <c r="AI15" s="1"/>
      <c r="AJ15" s="1">
        <v>208</v>
      </c>
      <c r="AK15" s="1">
        <f t="shared" si="1"/>
        <v>0</v>
      </c>
      <c r="AL15" s="1">
        <f t="shared" si="2"/>
        <v>0</v>
      </c>
      <c r="AM15" s="1">
        <f t="shared" si="3"/>
        <v>-208</v>
      </c>
      <c r="AN15" s="9">
        <f t="shared" si="4"/>
        <v>0</v>
      </c>
      <c r="AO15" s="1">
        <f t="shared" si="5"/>
        <v>0</v>
      </c>
      <c r="AP15" s="1">
        <f t="shared" si="6"/>
        <v>0</v>
      </c>
      <c r="AQ15" s="1">
        <f t="shared" si="7"/>
        <v>0</v>
      </c>
      <c r="AR15" s="1">
        <f t="shared" si="8"/>
        <v>0</v>
      </c>
      <c r="AS15" s="1">
        <f t="shared" si="9"/>
        <v>0</v>
      </c>
    </row>
    <row r="16" spans="1:45" x14ac:dyDescent="0.25">
      <c r="A16" s="1"/>
      <c r="B16" s="1"/>
      <c r="C16" s="1"/>
      <c r="D16" s="1"/>
      <c r="E16" s="1"/>
      <c r="F16" s="5"/>
      <c r="G16" s="1"/>
      <c r="H16" s="1"/>
      <c r="I16" s="1"/>
      <c r="J16" s="1"/>
      <c r="K16" s="1"/>
      <c r="L16" s="1"/>
      <c r="M16" s="6"/>
      <c r="N16" s="1"/>
      <c r="O16" s="1"/>
      <c r="P16" s="1"/>
      <c r="Q16" s="1"/>
      <c r="R16" s="1"/>
      <c r="S16" s="1"/>
      <c r="T16" s="6"/>
      <c r="U16" s="1"/>
      <c r="V16" s="1"/>
      <c r="W16" s="1"/>
      <c r="X16" s="1"/>
      <c r="Y16" s="1"/>
      <c r="Z16" s="1"/>
      <c r="AA16" s="6"/>
      <c r="AB16" s="1"/>
      <c r="AC16" s="1"/>
      <c r="AD16" s="1"/>
      <c r="AE16" s="1"/>
      <c r="AF16" s="1"/>
      <c r="AG16" s="1"/>
      <c r="AH16" s="6"/>
      <c r="AI16" s="1"/>
      <c r="AJ16" s="1">
        <v>208</v>
      </c>
      <c r="AK16" s="1">
        <f t="shared" si="1"/>
        <v>0</v>
      </c>
      <c r="AL16" s="1">
        <f t="shared" si="2"/>
        <v>0</v>
      </c>
      <c r="AM16" s="1">
        <f t="shared" si="3"/>
        <v>-208</v>
      </c>
      <c r="AN16" s="9">
        <f t="shared" si="4"/>
        <v>0</v>
      </c>
      <c r="AO16" s="1">
        <f t="shared" si="5"/>
        <v>0</v>
      </c>
      <c r="AP16" s="1">
        <f t="shared" si="6"/>
        <v>0</v>
      </c>
      <c r="AQ16" s="1">
        <f t="shared" si="7"/>
        <v>0</v>
      </c>
      <c r="AR16" s="1">
        <f t="shared" si="8"/>
        <v>0</v>
      </c>
      <c r="AS16" s="1">
        <f t="shared" si="9"/>
        <v>0</v>
      </c>
    </row>
    <row r="17" spans="1:45" x14ac:dyDescent="0.25">
      <c r="A17" s="1"/>
      <c r="B17" s="1"/>
      <c r="C17" s="1"/>
      <c r="D17" s="1"/>
      <c r="E17" s="1"/>
      <c r="F17" s="5"/>
      <c r="G17" s="1"/>
      <c r="H17" s="1"/>
      <c r="I17" s="1"/>
      <c r="J17" s="1"/>
      <c r="K17" s="1"/>
      <c r="L17" s="1"/>
      <c r="M17" s="6"/>
      <c r="N17" s="1"/>
      <c r="O17" s="1"/>
      <c r="P17" s="1"/>
      <c r="Q17" s="1"/>
      <c r="R17" s="1"/>
      <c r="S17" s="1"/>
      <c r="T17" s="6"/>
      <c r="U17" s="1"/>
      <c r="V17" s="1"/>
      <c r="W17" s="1"/>
      <c r="X17" s="1"/>
      <c r="Y17" s="1"/>
      <c r="Z17" s="1"/>
      <c r="AA17" s="6"/>
      <c r="AB17" s="1"/>
      <c r="AC17" s="1"/>
      <c r="AD17" s="1"/>
      <c r="AE17" s="1"/>
      <c r="AF17" s="1"/>
      <c r="AG17" s="1"/>
      <c r="AH17" s="6"/>
      <c r="AI17" s="1"/>
      <c r="AJ17" s="1">
        <v>208</v>
      </c>
      <c r="AK17" s="1">
        <f t="shared" si="1"/>
        <v>0</v>
      </c>
      <c r="AL17" s="1">
        <f t="shared" si="2"/>
        <v>0</v>
      </c>
      <c r="AM17" s="1">
        <f t="shared" si="3"/>
        <v>-208</v>
      </c>
      <c r="AN17" s="9">
        <f t="shared" si="4"/>
        <v>0</v>
      </c>
      <c r="AO17" s="1">
        <f t="shared" si="5"/>
        <v>0</v>
      </c>
      <c r="AP17" s="1">
        <f t="shared" si="6"/>
        <v>0</v>
      </c>
      <c r="AQ17" s="1">
        <f t="shared" si="7"/>
        <v>0</v>
      </c>
      <c r="AR17" s="1">
        <f t="shared" si="8"/>
        <v>0</v>
      </c>
      <c r="AS17" s="1">
        <f t="shared" si="9"/>
        <v>0</v>
      </c>
    </row>
    <row r="18" spans="1:45" x14ac:dyDescent="0.25">
      <c r="A18" s="1"/>
      <c r="B18" s="1"/>
      <c r="C18" s="1"/>
      <c r="D18" s="1"/>
      <c r="E18" s="1"/>
      <c r="F18" s="5"/>
      <c r="G18" s="1"/>
      <c r="H18" s="1"/>
      <c r="I18" s="1"/>
      <c r="J18" s="1"/>
      <c r="K18" s="1"/>
      <c r="L18" s="1"/>
      <c r="M18" s="6"/>
      <c r="N18" s="1"/>
      <c r="O18" s="1"/>
      <c r="P18" s="1"/>
      <c r="Q18" s="1"/>
      <c r="R18" s="1"/>
      <c r="S18" s="1"/>
      <c r="T18" s="6"/>
      <c r="U18" s="1"/>
      <c r="V18" s="1"/>
      <c r="W18" s="1"/>
      <c r="X18" s="1"/>
      <c r="Y18" s="1"/>
      <c r="Z18" s="1"/>
      <c r="AA18" s="6"/>
      <c r="AB18" s="1"/>
      <c r="AC18" s="1"/>
      <c r="AD18" s="1"/>
      <c r="AE18" s="1"/>
      <c r="AF18" s="1"/>
      <c r="AG18" s="1"/>
      <c r="AH18" s="6"/>
      <c r="AI18" s="1"/>
      <c r="AJ18" s="1">
        <v>208</v>
      </c>
      <c r="AK18" s="1">
        <f t="shared" si="1"/>
        <v>0</v>
      </c>
      <c r="AL18" s="1">
        <f t="shared" si="2"/>
        <v>0</v>
      </c>
      <c r="AM18" s="1">
        <f t="shared" si="3"/>
        <v>-208</v>
      </c>
      <c r="AN18" s="9">
        <f t="shared" si="4"/>
        <v>0</v>
      </c>
      <c r="AO18" s="1">
        <f t="shared" si="5"/>
        <v>0</v>
      </c>
      <c r="AP18" s="1">
        <f t="shared" si="6"/>
        <v>0</v>
      </c>
      <c r="AQ18" s="1">
        <f t="shared" si="7"/>
        <v>0</v>
      </c>
      <c r="AR18" s="1">
        <f t="shared" si="8"/>
        <v>0</v>
      </c>
      <c r="AS18" s="1">
        <f t="shared" si="9"/>
        <v>0</v>
      </c>
    </row>
    <row r="19" spans="1:45" x14ac:dyDescent="0.25">
      <c r="A19" s="1"/>
      <c r="B19" s="1"/>
      <c r="C19" s="1"/>
      <c r="D19" s="1"/>
      <c r="E19" s="1"/>
      <c r="F19" s="5"/>
      <c r="G19" s="1"/>
      <c r="H19" s="1"/>
      <c r="I19" s="1"/>
      <c r="J19" s="1"/>
      <c r="K19" s="1"/>
      <c r="L19" s="1"/>
      <c r="M19" s="6"/>
      <c r="N19" s="1"/>
      <c r="O19" s="1"/>
      <c r="P19" s="1"/>
      <c r="Q19" s="1"/>
      <c r="R19" s="1"/>
      <c r="S19" s="1"/>
      <c r="T19" s="6"/>
      <c r="U19" s="1"/>
      <c r="V19" s="1"/>
      <c r="W19" s="1"/>
      <c r="X19" s="1"/>
      <c r="Y19" s="1"/>
      <c r="Z19" s="1"/>
      <c r="AA19" s="6"/>
      <c r="AB19" s="1"/>
      <c r="AC19" s="1"/>
      <c r="AD19" s="1"/>
      <c r="AE19" s="1"/>
      <c r="AF19" s="1"/>
      <c r="AG19" s="1"/>
      <c r="AH19" s="6"/>
      <c r="AI19" s="1"/>
      <c r="AJ19" s="1">
        <v>208</v>
      </c>
      <c r="AK19" s="1">
        <f t="shared" si="1"/>
        <v>0</v>
      </c>
      <c r="AL19" s="1">
        <f t="shared" si="2"/>
        <v>0</v>
      </c>
      <c r="AM19" s="1">
        <f t="shared" si="3"/>
        <v>-208</v>
      </c>
      <c r="AN19" s="9">
        <f t="shared" si="4"/>
        <v>0</v>
      </c>
      <c r="AO19" s="1">
        <f t="shared" si="5"/>
        <v>0</v>
      </c>
      <c r="AP19" s="1">
        <f t="shared" si="6"/>
        <v>0</v>
      </c>
      <c r="AQ19" s="1">
        <f t="shared" si="7"/>
        <v>0</v>
      </c>
      <c r="AR19" s="1">
        <f t="shared" si="8"/>
        <v>0</v>
      </c>
      <c r="AS19" s="1">
        <f t="shared" si="9"/>
        <v>0</v>
      </c>
    </row>
    <row r="20" spans="1:45" x14ac:dyDescent="0.25">
      <c r="A20" s="1"/>
      <c r="B20" s="1"/>
      <c r="C20" s="1"/>
      <c r="D20" s="1"/>
      <c r="E20" s="1"/>
      <c r="F20" s="5"/>
      <c r="G20" s="1"/>
      <c r="H20" s="1"/>
      <c r="I20" s="1"/>
      <c r="J20" s="1"/>
      <c r="K20" s="1"/>
      <c r="L20" s="1"/>
      <c r="M20" s="6"/>
      <c r="N20" s="1"/>
      <c r="O20" s="1"/>
      <c r="P20" s="1"/>
      <c r="Q20" s="1"/>
      <c r="R20" s="1"/>
      <c r="S20" s="1"/>
      <c r="T20" s="6"/>
      <c r="U20" s="1"/>
      <c r="V20" s="1"/>
      <c r="W20" s="1"/>
      <c r="X20" s="1"/>
      <c r="Y20" s="1"/>
      <c r="Z20" s="1"/>
      <c r="AA20" s="6"/>
      <c r="AB20" s="1"/>
      <c r="AC20" s="1"/>
      <c r="AD20" s="1"/>
      <c r="AE20" s="1"/>
      <c r="AF20" s="1"/>
      <c r="AG20" s="1"/>
      <c r="AH20" s="6"/>
      <c r="AI20" s="1"/>
      <c r="AJ20" s="1">
        <v>208</v>
      </c>
      <c r="AK20" s="1">
        <f t="shared" si="1"/>
        <v>0</v>
      </c>
      <c r="AL20" s="1">
        <f t="shared" si="2"/>
        <v>0</v>
      </c>
      <c r="AM20" s="1">
        <f t="shared" si="3"/>
        <v>-208</v>
      </c>
      <c r="AN20" s="9">
        <f t="shared" si="4"/>
        <v>0</v>
      </c>
      <c r="AO20" s="1">
        <f t="shared" si="5"/>
        <v>0</v>
      </c>
      <c r="AP20" s="1">
        <f t="shared" si="6"/>
        <v>0</v>
      </c>
      <c r="AQ20" s="1">
        <f t="shared" si="7"/>
        <v>0</v>
      </c>
      <c r="AR20" s="1">
        <f t="shared" si="8"/>
        <v>0</v>
      </c>
      <c r="AS20" s="1">
        <f t="shared" si="9"/>
        <v>0</v>
      </c>
    </row>
    <row r="21" spans="1:45" x14ac:dyDescent="0.25">
      <c r="A21" s="1"/>
      <c r="B21" s="1"/>
      <c r="C21" s="1"/>
      <c r="D21" s="1"/>
      <c r="E21" s="1"/>
      <c r="F21" s="5"/>
      <c r="G21" s="1"/>
      <c r="H21" s="1"/>
      <c r="I21" s="1"/>
      <c r="J21" s="1"/>
      <c r="K21" s="1"/>
      <c r="L21" s="1"/>
      <c r="M21" s="6"/>
      <c r="N21" s="1"/>
      <c r="O21" s="1"/>
      <c r="P21" s="1"/>
      <c r="Q21" s="1"/>
      <c r="R21" s="1"/>
      <c r="S21" s="1"/>
      <c r="T21" s="6"/>
      <c r="U21" s="1"/>
      <c r="V21" s="1"/>
      <c r="W21" s="1"/>
      <c r="X21" s="1"/>
      <c r="Y21" s="1"/>
      <c r="Z21" s="1"/>
      <c r="AA21" s="6"/>
      <c r="AB21" s="1"/>
      <c r="AC21" s="1"/>
      <c r="AD21" s="1"/>
      <c r="AE21" s="1"/>
      <c r="AF21" s="1"/>
      <c r="AG21" s="1"/>
      <c r="AH21" s="6"/>
      <c r="AI21" s="1"/>
      <c r="AJ21" s="1">
        <v>208</v>
      </c>
      <c r="AK21" s="1">
        <f t="shared" si="1"/>
        <v>0</v>
      </c>
      <c r="AL21" s="1">
        <f t="shared" si="2"/>
        <v>0</v>
      </c>
      <c r="AM21" s="1">
        <f t="shared" si="3"/>
        <v>-208</v>
      </c>
      <c r="AN21" s="9">
        <f t="shared" si="4"/>
        <v>0</v>
      </c>
      <c r="AO21" s="1">
        <f t="shared" si="5"/>
        <v>0</v>
      </c>
      <c r="AP21" s="1">
        <f t="shared" si="6"/>
        <v>0</v>
      </c>
      <c r="AQ21" s="1">
        <f t="shared" si="7"/>
        <v>0</v>
      </c>
      <c r="AR21" s="1">
        <f t="shared" si="8"/>
        <v>0</v>
      </c>
      <c r="AS21" s="1">
        <f t="shared" si="9"/>
        <v>0</v>
      </c>
    </row>
    <row r="22" spans="1:45" x14ac:dyDescent="0.25">
      <c r="A22" s="1"/>
      <c r="B22" s="1"/>
      <c r="C22" s="1"/>
      <c r="D22" s="1"/>
      <c r="E22" s="1"/>
      <c r="F22" s="5"/>
      <c r="G22" s="1"/>
      <c r="H22" s="1"/>
      <c r="I22" s="1"/>
      <c r="J22" s="1"/>
      <c r="K22" s="1"/>
      <c r="L22" s="1"/>
      <c r="M22" s="6"/>
      <c r="N22" s="1"/>
      <c r="O22" s="1"/>
      <c r="P22" s="1"/>
      <c r="Q22" s="1"/>
      <c r="R22" s="1"/>
      <c r="S22" s="1"/>
      <c r="T22" s="6"/>
      <c r="U22" s="1"/>
      <c r="V22" s="1"/>
      <c r="W22" s="1"/>
      <c r="X22" s="1"/>
      <c r="Y22" s="1"/>
      <c r="Z22" s="1"/>
      <c r="AA22" s="6"/>
      <c r="AB22" s="1"/>
      <c r="AC22" s="1"/>
      <c r="AD22" s="1"/>
      <c r="AE22" s="1"/>
      <c r="AF22" s="1"/>
      <c r="AG22" s="1"/>
      <c r="AH22" s="6"/>
      <c r="AI22" s="1"/>
      <c r="AJ22" s="1">
        <v>208</v>
      </c>
      <c r="AK22" s="1">
        <f t="shared" si="1"/>
        <v>0</v>
      </c>
      <c r="AL22" s="1">
        <f t="shared" si="2"/>
        <v>0</v>
      </c>
      <c r="AM22" s="1">
        <f t="shared" si="3"/>
        <v>-208</v>
      </c>
      <c r="AN22" s="9">
        <f t="shared" si="4"/>
        <v>0</v>
      </c>
      <c r="AO22" s="1">
        <f t="shared" si="5"/>
        <v>0</v>
      </c>
      <c r="AP22" s="1">
        <f t="shared" si="6"/>
        <v>0</v>
      </c>
      <c r="AQ22" s="1">
        <f t="shared" si="7"/>
        <v>0</v>
      </c>
      <c r="AR22" s="1">
        <f t="shared" si="8"/>
        <v>0</v>
      </c>
      <c r="AS22" s="1">
        <f t="shared" si="9"/>
        <v>0</v>
      </c>
    </row>
    <row r="23" spans="1:45" x14ac:dyDescent="0.25">
      <c r="A23" s="1"/>
      <c r="B23" s="1"/>
      <c r="C23" s="1"/>
      <c r="D23" s="1"/>
      <c r="E23" s="1"/>
      <c r="F23" s="5"/>
      <c r="G23" s="1"/>
      <c r="H23" s="1"/>
      <c r="I23" s="1"/>
      <c r="J23" s="1"/>
      <c r="K23" s="1"/>
      <c r="L23" s="1"/>
      <c r="M23" s="6"/>
      <c r="N23" s="1"/>
      <c r="O23" s="1"/>
      <c r="P23" s="1"/>
      <c r="Q23" s="1"/>
      <c r="R23" s="1"/>
      <c r="S23" s="1"/>
      <c r="T23" s="6"/>
      <c r="U23" s="1"/>
      <c r="V23" s="1"/>
      <c r="W23" s="1"/>
      <c r="X23" s="1"/>
      <c r="Y23" s="1"/>
      <c r="Z23" s="1"/>
      <c r="AA23" s="6"/>
      <c r="AB23" s="1"/>
      <c r="AC23" s="1"/>
      <c r="AD23" s="1"/>
      <c r="AE23" s="1"/>
      <c r="AF23" s="1"/>
      <c r="AG23" s="1"/>
      <c r="AH23" s="6"/>
      <c r="AI23" s="1"/>
      <c r="AJ23" s="1">
        <v>208</v>
      </c>
      <c r="AK23" s="1">
        <f t="shared" si="1"/>
        <v>0</v>
      </c>
      <c r="AL23" s="1">
        <f t="shared" si="2"/>
        <v>0</v>
      </c>
      <c r="AM23" s="1">
        <f t="shared" si="3"/>
        <v>-208</v>
      </c>
      <c r="AN23" s="9">
        <f t="shared" si="4"/>
        <v>0</v>
      </c>
      <c r="AO23" s="1">
        <f t="shared" si="5"/>
        <v>0</v>
      </c>
      <c r="AP23" s="1">
        <f t="shared" si="6"/>
        <v>0</v>
      </c>
      <c r="AQ23" s="1">
        <f t="shared" si="7"/>
        <v>0</v>
      </c>
      <c r="AR23" s="1">
        <f t="shared" si="8"/>
        <v>0</v>
      </c>
      <c r="AS23" s="1">
        <f t="shared" si="9"/>
        <v>0</v>
      </c>
    </row>
    <row r="24" spans="1:45" x14ac:dyDescent="0.25">
      <c r="A24" s="1"/>
      <c r="B24" s="1"/>
      <c r="C24" s="1"/>
      <c r="D24" s="1"/>
      <c r="E24" s="1"/>
      <c r="F24" s="5"/>
      <c r="G24" s="1"/>
      <c r="H24" s="1"/>
      <c r="I24" s="1"/>
      <c r="J24" s="1"/>
      <c r="K24" s="1"/>
      <c r="L24" s="1"/>
      <c r="M24" s="6"/>
      <c r="N24" s="1"/>
      <c r="O24" s="1"/>
      <c r="P24" s="1"/>
      <c r="Q24" s="1"/>
      <c r="R24" s="1"/>
      <c r="S24" s="1"/>
      <c r="T24" s="6"/>
      <c r="U24" s="1"/>
      <c r="V24" s="1"/>
      <c r="W24" s="1"/>
      <c r="X24" s="1"/>
      <c r="Y24" s="1"/>
      <c r="Z24" s="1"/>
      <c r="AA24" s="6"/>
      <c r="AB24" s="1"/>
      <c r="AC24" s="1"/>
      <c r="AD24" s="1"/>
      <c r="AE24" s="1"/>
      <c r="AF24" s="1"/>
      <c r="AG24" s="1"/>
      <c r="AH24" s="6"/>
      <c r="AI24" s="1"/>
      <c r="AJ24" s="1">
        <v>208</v>
      </c>
      <c r="AK24" s="1">
        <f t="shared" si="1"/>
        <v>0</v>
      </c>
      <c r="AL24" s="1">
        <f t="shared" si="2"/>
        <v>0</v>
      </c>
      <c r="AM24" s="1">
        <f t="shared" si="3"/>
        <v>-208</v>
      </c>
      <c r="AN24" s="9">
        <f t="shared" si="4"/>
        <v>0</v>
      </c>
      <c r="AO24" s="1">
        <f t="shared" si="5"/>
        <v>0</v>
      </c>
      <c r="AP24" s="1">
        <f t="shared" si="6"/>
        <v>0</v>
      </c>
      <c r="AQ24" s="1">
        <f t="shared" si="7"/>
        <v>0</v>
      </c>
      <c r="AR24" s="1">
        <f t="shared" si="8"/>
        <v>0</v>
      </c>
      <c r="AS24" s="1">
        <f t="shared" si="9"/>
        <v>0</v>
      </c>
    </row>
    <row r="25" spans="1:45" x14ac:dyDescent="0.25">
      <c r="A25" s="1"/>
      <c r="B25" s="1"/>
      <c r="C25" s="1"/>
      <c r="D25" s="1"/>
      <c r="E25" s="1"/>
      <c r="F25" s="5"/>
      <c r="G25" s="1"/>
      <c r="H25" s="1"/>
      <c r="I25" s="1"/>
      <c r="J25" s="1"/>
      <c r="K25" s="1"/>
      <c r="L25" s="1"/>
      <c r="M25" s="6"/>
      <c r="N25" s="1"/>
      <c r="O25" s="1"/>
      <c r="P25" s="1"/>
      <c r="Q25" s="1"/>
      <c r="R25" s="1"/>
      <c r="S25" s="1"/>
      <c r="T25" s="6"/>
      <c r="U25" s="1"/>
      <c r="V25" s="1"/>
      <c r="W25" s="1"/>
      <c r="X25" s="1"/>
      <c r="Y25" s="1"/>
      <c r="Z25" s="1"/>
      <c r="AA25" s="6"/>
      <c r="AB25" s="1"/>
      <c r="AC25" s="1"/>
      <c r="AD25" s="1"/>
      <c r="AE25" s="1"/>
      <c r="AF25" s="1"/>
      <c r="AG25" s="1"/>
      <c r="AH25" s="6"/>
      <c r="AI25" s="1"/>
      <c r="AJ25" s="1">
        <v>208</v>
      </c>
      <c r="AK25" s="1">
        <f t="shared" si="1"/>
        <v>0</v>
      </c>
      <c r="AL25" s="1">
        <f t="shared" si="2"/>
        <v>0</v>
      </c>
      <c r="AM25" s="1">
        <f t="shared" si="3"/>
        <v>-208</v>
      </c>
      <c r="AN25" s="9">
        <f t="shared" si="4"/>
        <v>0</v>
      </c>
      <c r="AO25" s="1">
        <f t="shared" si="5"/>
        <v>0</v>
      </c>
      <c r="AP25" s="1">
        <f t="shared" si="6"/>
        <v>0</v>
      </c>
      <c r="AQ25" s="1">
        <f t="shared" si="7"/>
        <v>0</v>
      </c>
      <c r="AR25" s="1">
        <f t="shared" si="8"/>
        <v>0</v>
      </c>
      <c r="AS25" s="1">
        <f t="shared" si="9"/>
        <v>0</v>
      </c>
    </row>
    <row r="26" spans="1:45" x14ac:dyDescent="0.25">
      <c r="A26" s="1"/>
      <c r="B26" s="1"/>
      <c r="C26" s="1"/>
      <c r="D26" s="1"/>
      <c r="E26" s="1"/>
      <c r="F26" s="5"/>
      <c r="G26" s="1"/>
      <c r="H26" s="1"/>
      <c r="I26" s="1"/>
      <c r="J26" s="1"/>
      <c r="K26" s="1"/>
      <c r="L26" s="1"/>
      <c r="M26" s="6"/>
      <c r="N26" s="1"/>
      <c r="O26" s="1"/>
      <c r="P26" s="1"/>
      <c r="Q26" s="1"/>
      <c r="R26" s="1"/>
      <c r="S26" s="1"/>
      <c r="T26" s="6"/>
      <c r="U26" s="1"/>
      <c r="V26" s="1"/>
      <c r="W26" s="1"/>
      <c r="X26" s="1"/>
      <c r="Y26" s="1"/>
      <c r="Z26" s="1"/>
      <c r="AA26" s="6"/>
      <c r="AB26" s="1"/>
      <c r="AC26" s="1"/>
      <c r="AD26" s="1"/>
      <c r="AE26" s="1"/>
      <c r="AF26" s="1"/>
      <c r="AG26" s="1"/>
      <c r="AH26" s="6"/>
      <c r="AI26" s="1"/>
      <c r="AJ26" s="1">
        <v>208</v>
      </c>
      <c r="AK26" s="1">
        <f t="shared" si="1"/>
        <v>0</v>
      </c>
      <c r="AL26" s="1">
        <f t="shared" si="2"/>
        <v>0</v>
      </c>
      <c r="AM26" s="1">
        <f t="shared" si="3"/>
        <v>-208</v>
      </c>
      <c r="AN26" s="9">
        <f t="shared" si="4"/>
        <v>0</v>
      </c>
      <c r="AO26" s="1">
        <f t="shared" si="5"/>
        <v>0</v>
      </c>
      <c r="AP26" s="1">
        <f t="shared" si="6"/>
        <v>0</v>
      </c>
      <c r="AQ26" s="1">
        <f t="shared" si="7"/>
        <v>0</v>
      </c>
      <c r="AR26" s="1">
        <f t="shared" si="8"/>
        <v>0</v>
      </c>
      <c r="AS26" s="1">
        <f t="shared" si="9"/>
        <v>0</v>
      </c>
    </row>
    <row r="27" spans="1:45" x14ac:dyDescent="0.25">
      <c r="A27" s="1"/>
      <c r="B27" s="1"/>
      <c r="C27" s="1"/>
      <c r="D27" s="1"/>
      <c r="E27" s="1"/>
      <c r="F27" s="5"/>
      <c r="G27" s="1"/>
      <c r="H27" s="1"/>
      <c r="I27" s="1"/>
      <c r="J27" s="1"/>
      <c r="K27" s="1"/>
      <c r="L27" s="1"/>
      <c r="M27" s="6"/>
      <c r="N27" s="1"/>
      <c r="O27" s="1"/>
      <c r="P27" s="1"/>
      <c r="Q27" s="1"/>
      <c r="R27" s="1"/>
      <c r="S27" s="1"/>
      <c r="T27" s="6"/>
      <c r="U27" s="1"/>
      <c r="V27" s="1"/>
      <c r="W27" s="1"/>
      <c r="X27" s="1"/>
      <c r="Y27" s="1"/>
      <c r="Z27" s="1"/>
      <c r="AA27" s="6"/>
      <c r="AB27" s="1"/>
      <c r="AC27" s="1"/>
      <c r="AD27" s="1"/>
      <c r="AE27" s="1"/>
      <c r="AF27" s="1"/>
      <c r="AG27" s="1"/>
      <c r="AH27" s="6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 x14ac:dyDescent="0.25">
      <c r="A28" s="1"/>
      <c r="B28" s="1"/>
      <c r="C28" s="1"/>
      <c r="D28" s="1"/>
      <c r="E28" s="1"/>
      <c r="F28" s="5"/>
      <c r="G28" s="1"/>
      <c r="H28" s="1"/>
      <c r="I28" s="1"/>
      <c r="J28" s="1"/>
      <c r="K28" s="1"/>
      <c r="L28" s="1"/>
      <c r="M28" s="6"/>
      <c r="N28" s="1"/>
      <c r="O28" s="1"/>
      <c r="P28" s="1"/>
      <c r="Q28" s="1"/>
      <c r="R28" s="1"/>
      <c r="S28" s="1"/>
      <c r="T28" s="6"/>
      <c r="U28" s="1"/>
      <c r="V28" s="1"/>
      <c r="W28" s="1"/>
      <c r="X28" s="1"/>
      <c r="Y28" s="1"/>
      <c r="Z28" s="1"/>
      <c r="AA28" s="6"/>
      <c r="AB28" s="1"/>
      <c r="AC28" s="1"/>
      <c r="AD28" s="1"/>
      <c r="AE28" s="1"/>
      <c r="AF28" s="1"/>
      <c r="AG28" s="1"/>
      <c r="AH28" s="6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 x14ac:dyDescent="0.25">
      <c r="A29" s="1"/>
      <c r="B29" s="1"/>
      <c r="C29" s="1"/>
      <c r="D29" s="1"/>
      <c r="E29" s="1"/>
      <c r="F29" s="5"/>
      <c r="G29" s="1"/>
      <c r="H29" s="1"/>
      <c r="I29" s="1"/>
      <c r="J29" s="1"/>
      <c r="K29" s="1"/>
      <c r="L29" s="1"/>
      <c r="M29" s="6"/>
      <c r="N29" s="1"/>
      <c r="O29" s="1"/>
      <c r="P29" s="1"/>
      <c r="Q29" s="1"/>
      <c r="R29" s="1"/>
      <c r="S29" s="1"/>
      <c r="T29" s="6"/>
      <c r="U29" s="1"/>
      <c r="V29" s="1"/>
      <c r="W29" s="1"/>
      <c r="X29" s="1"/>
      <c r="Y29" s="1"/>
      <c r="Z29" s="1"/>
      <c r="AA29" s="6"/>
      <c r="AB29" s="1"/>
      <c r="AC29" s="1"/>
      <c r="AD29" s="1"/>
      <c r="AE29" s="1"/>
      <c r="AF29" s="1"/>
      <c r="AG29" s="1"/>
      <c r="AH29" s="6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pans="1:45" x14ac:dyDescent="0.25">
      <c r="A30" s="1"/>
      <c r="B30" s="1"/>
      <c r="C30" s="1"/>
      <c r="D30" s="1"/>
      <c r="E30" s="1"/>
      <c r="F30" s="5"/>
      <c r="G30" s="1"/>
      <c r="H30" s="1"/>
      <c r="I30" s="1"/>
      <c r="J30" s="1"/>
      <c r="K30" s="1"/>
      <c r="L30" s="1"/>
      <c r="M30" s="6"/>
      <c r="N30" s="1"/>
      <c r="O30" s="1"/>
      <c r="P30" s="1"/>
      <c r="Q30" s="1"/>
      <c r="R30" s="1"/>
      <c r="S30" s="1"/>
      <c r="T30" s="6"/>
      <c r="U30" s="1"/>
      <c r="V30" s="1"/>
      <c r="W30" s="1"/>
      <c r="X30" s="1"/>
      <c r="Y30" s="1"/>
      <c r="Z30" s="1"/>
      <c r="AA30" s="6"/>
      <c r="AB30" s="1"/>
      <c r="AC30" s="1"/>
      <c r="AD30" s="1"/>
      <c r="AE30" s="1"/>
      <c r="AF30" s="1"/>
      <c r="AG30" s="1"/>
      <c r="AH30" s="6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spans="1:45" x14ac:dyDescent="0.25">
      <c r="A31" s="1"/>
      <c r="B31" s="1"/>
      <c r="C31" s="1"/>
      <c r="D31" s="1"/>
      <c r="E31" s="1"/>
      <c r="F31" s="5"/>
      <c r="G31" s="1"/>
      <c r="H31" s="1"/>
      <c r="I31" s="1"/>
      <c r="J31" s="1"/>
      <c r="K31" s="1"/>
      <c r="L31" s="1"/>
      <c r="M31" s="6"/>
      <c r="N31" s="1"/>
      <c r="O31" s="1"/>
      <c r="P31" s="1"/>
      <c r="Q31" s="1"/>
      <c r="R31" s="1"/>
      <c r="S31" s="1"/>
      <c r="T31" s="6"/>
      <c r="U31" s="1"/>
      <c r="V31" s="1"/>
      <c r="W31" s="1"/>
      <c r="X31" s="1"/>
      <c r="Y31" s="1"/>
      <c r="Z31" s="1"/>
      <c r="AA31" s="6"/>
      <c r="AB31" s="1"/>
      <c r="AC31" s="1"/>
      <c r="AD31" s="1"/>
      <c r="AE31" s="1"/>
      <c r="AF31" s="1"/>
      <c r="AG31" s="1"/>
      <c r="AH31" s="6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 x14ac:dyDescent="0.25">
      <c r="A32" s="1"/>
      <c r="B32" s="1"/>
      <c r="C32" s="1"/>
      <c r="D32" s="1"/>
      <c r="E32" s="1"/>
      <c r="F32" s="5"/>
      <c r="G32" s="1"/>
      <c r="H32" s="1"/>
      <c r="I32" s="1"/>
      <c r="J32" s="1"/>
      <c r="K32" s="1"/>
      <c r="L32" s="1"/>
      <c r="M32" s="6"/>
      <c r="N32" s="1"/>
      <c r="O32" s="1"/>
      <c r="P32" s="1"/>
      <c r="Q32" s="1"/>
      <c r="R32" s="1"/>
      <c r="S32" s="1"/>
      <c r="T32" s="6"/>
      <c r="U32" s="1"/>
      <c r="V32" s="1"/>
      <c r="W32" s="1"/>
      <c r="X32" s="1"/>
      <c r="Y32" s="1"/>
      <c r="Z32" s="1"/>
      <c r="AA32" s="6"/>
      <c r="AB32" s="1"/>
      <c r="AC32" s="1"/>
      <c r="AD32" s="1"/>
      <c r="AE32" s="1"/>
      <c r="AF32" s="1"/>
      <c r="AG32" s="1"/>
      <c r="AH32" s="6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spans="1:45" x14ac:dyDescent="0.25">
      <c r="A33" s="1"/>
      <c r="B33" s="1"/>
      <c r="C33" s="1"/>
      <c r="D33" s="1"/>
      <c r="E33" s="1"/>
      <c r="F33" s="5"/>
      <c r="G33" s="1"/>
      <c r="H33" s="1"/>
      <c r="I33" s="1"/>
      <c r="J33" s="1"/>
      <c r="K33" s="1"/>
      <c r="L33" s="1"/>
      <c r="M33" s="6"/>
      <c r="N33" s="1"/>
      <c r="O33" s="1"/>
      <c r="P33" s="1"/>
      <c r="Q33" s="1"/>
      <c r="R33" s="1"/>
      <c r="S33" s="1"/>
      <c r="T33" s="6"/>
      <c r="U33" s="1"/>
      <c r="V33" s="1"/>
      <c r="W33" s="1"/>
      <c r="X33" s="1"/>
      <c r="Y33" s="1"/>
      <c r="Z33" s="1"/>
      <c r="AA33" s="6"/>
      <c r="AB33" s="1"/>
      <c r="AC33" s="1"/>
      <c r="AD33" s="1"/>
      <c r="AE33" s="1"/>
      <c r="AF33" s="1"/>
      <c r="AG33" s="1"/>
      <c r="AH33" s="6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spans="1:45" x14ac:dyDescent="0.25">
      <c r="A34" s="1"/>
      <c r="B34" s="1"/>
      <c r="C34" s="1"/>
      <c r="D34" s="1"/>
      <c r="E34" s="1"/>
      <c r="F34" s="5"/>
      <c r="G34" s="1"/>
      <c r="H34" s="1"/>
      <c r="I34" s="1"/>
      <c r="J34" s="1"/>
      <c r="K34" s="1"/>
      <c r="L34" s="1"/>
      <c r="M34" s="6"/>
      <c r="N34" s="1"/>
      <c r="O34" s="1"/>
      <c r="P34" s="1"/>
      <c r="Q34" s="1"/>
      <c r="R34" s="1"/>
      <c r="S34" s="1"/>
      <c r="T34" s="6"/>
      <c r="U34" s="1"/>
      <c r="V34" s="1"/>
      <c r="W34" s="1"/>
      <c r="X34" s="1"/>
      <c r="Y34" s="1"/>
      <c r="Z34" s="1"/>
      <c r="AA34" s="6"/>
      <c r="AB34" s="1"/>
      <c r="AC34" s="1"/>
      <c r="AD34" s="1"/>
      <c r="AE34" s="1"/>
      <c r="AF34" s="1"/>
      <c r="AG34" s="1"/>
      <c r="AH34" s="6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5" x14ac:dyDescent="0.25">
      <c r="A35" s="1"/>
      <c r="B35" s="1"/>
      <c r="C35" s="1"/>
      <c r="D35" s="1"/>
      <c r="E35" s="1"/>
      <c r="F35" s="5"/>
      <c r="G35" s="1"/>
      <c r="H35" s="1"/>
      <c r="I35" s="1"/>
      <c r="J35" s="1"/>
      <c r="K35" s="1"/>
      <c r="L35" s="1"/>
      <c r="M35" s="6"/>
      <c r="N35" s="1"/>
      <c r="O35" s="1"/>
      <c r="P35" s="1"/>
      <c r="Q35" s="1"/>
      <c r="R35" s="1"/>
      <c r="S35" s="1"/>
      <c r="T35" s="6"/>
      <c r="U35" s="1"/>
      <c r="V35" s="1"/>
      <c r="W35" s="1"/>
      <c r="X35" s="1"/>
      <c r="Y35" s="1"/>
      <c r="Z35" s="1"/>
      <c r="AA35" s="6"/>
      <c r="AB35" s="1"/>
      <c r="AC35" s="1"/>
      <c r="AD35" s="1"/>
      <c r="AE35" s="1"/>
      <c r="AF35" s="1"/>
      <c r="AG35" s="1"/>
      <c r="AH35" s="6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pans="1:45" x14ac:dyDescent="0.25">
      <c r="A36" s="1"/>
      <c r="B36" s="1"/>
      <c r="C36" s="1"/>
      <c r="D36" s="1"/>
      <c r="E36" s="1"/>
      <c r="F36" s="5"/>
      <c r="G36" s="1"/>
      <c r="H36" s="1"/>
      <c r="I36" s="1"/>
      <c r="J36" s="1"/>
      <c r="K36" s="1"/>
      <c r="L36" s="1"/>
      <c r="M36" s="6"/>
      <c r="N36" s="1"/>
      <c r="O36" s="1"/>
      <c r="P36" s="1"/>
      <c r="Q36" s="1"/>
      <c r="R36" s="1"/>
      <c r="S36" s="1"/>
      <c r="T36" s="6"/>
      <c r="U36" s="1"/>
      <c r="V36" s="1"/>
      <c r="W36" s="1"/>
      <c r="X36" s="1"/>
      <c r="Y36" s="1"/>
      <c r="Z36" s="1"/>
      <c r="AA36" s="6"/>
      <c r="AB36" s="1"/>
      <c r="AC36" s="1"/>
      <c r="AD36" s="1"/>
      <c r="AE36" s="1"/>
      <c r="AF36" s="1"/>
      <c r="AG36" s="1"/>
      <c r="AH36" s="6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spans="1:45" x14ac:dyDescent="0.25">
      <c r="A37" s="1"/>
      <c r="B37" s="1"/>
      <c r="C37" s="1"/>
      <c r="D37" s="1"/>
      <c r="E37" s="1"/>
      <c r="F37" s="5"/>
      <c r="G37" s="1"/>
      <c r="H37" s="1"/>
      <c r="I37" s="1"/>
      <c r="J37" s="1"/>
      <c r="K37" s="1"/>
      <c r="L37" s="1"/>
      <c r="M37" s="6"/>
      <c r="N37" s="1"/>
      <c r="O37" s="1"/>
      <c r="P37" s="1"/>
      <c r="Q37" s="1"/>
      <c r="R37" s="1"/>
      <c r="S37" s="1"/>
      <c r="T37" s="6"/>
      <c r="U37" s="1"/>
      <c r="V37" s="1"/>
      <c r="W37" s="1"/>
      <c r="X37" s="1"/>
      <c r="Y37" s="1"/>
      <c r="Z37" s="1"/>
      <c r="AA37" s="6"/>
      <c r="AB37" s="1"/>
      <c r="AC37" s="1"/>
      <c r="AD37" s="1"/>
      <c r="AE37" s="1"/>
      <c r="AF37" s="1"/>
      <c r="AG37" s="1"/>
      <c r="AH37" s="6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spans="1:45" x14ac:dyDescent="0.25">
      <c r="A38" s="1"/>
      <c r="B38" s="1"/>
      <c r="C38" s="1"/>
      <c r="D38" s="1"/>
      <c r="E38" s="1"/>
      <c r="F38" s="5"/>
      <c r="G38" s="1"/>
      <c r="H38" s="1"/>
      <c r="I38" s="1"/>
      <c r="J38" s="1"/>
      <c r="K38" s="1"/>
      <c r="L38" s="1"/>
      <c r="M38" s="6"/>
      <c r="N38" s="1"/>
      <c r="O38" s="1"/>
      <c r="P38" s="1"/>
      <c r="Q38" s="1"/>
      <c r="R38" s="1"/>
      <c r="S38" s="1"/>
      <c r="T38" s="6"/>
      <c r="U38" s="1"/>
      <c r="V38" s="1"/>
      <c r="W38" s="1"/>
      <c r="X38" s="1"/>
      <c r="Y38" s="1"/>
      <c r="Z38" s="1"/>
      <c r="AA38" s="6"/>
      <c r="AB38" s="1"/>
      <c r="AC38" s="1"/>
      <c r="AD38" s="1"/>
      <c r="AE38" s="1"/>
      <c r="AF38" s="1"/>
      <c r="AG38" s="1"/>
      <c r="AH38" s="6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spans="1:4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6"/>
      <c r="N39" s="1"/>
      <c r="O39" s="1"/>
      <c r="P39" s="1"/>
      <c r="Q39" s="1"/>
      <c r="R39" s="1"/>
      <c r="S39" s="1"/>
      <c r="T39" s="6"/>
      <c r="U39" s="1"/>
      <c r="V39" s="1"/>
      <c r="W39" s="1"/>
      <c r="X39" s="1"/>
      <c r="Y39" s="1"/>
      <c r="Z39" s="1"/>
      <c r="AA39" s="6"/>
      <c r="AB39" s="1"/>
      <c r="AC39" s="1"/>
      <c r="AD39" s="1"/>
      <c r="AE39" s="1"/>
      <c r="AF39" s="1"/>
      <c r="AG39" s="1"/>
      <c r="AH39" s="6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spans="1:4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6"/>
      <c r="N40" s="1"/>
      <c r="O40" s="1"/>
      <c r="P40" s="1"/>
      <c r="Q40" s="1"/>
      <c r="R40" s="1"/>
      <c r="S40" s="1"/>
      <c r="T40" s="6"/>
      <c r="U40" s="1"/>
      <c r="V40" s="1"/>
      <c r="W40" s="1"/>
      <c r="X40" s="1"/>
      <c r="Y40" s="1"/>
      <c r="Z40" s="1"/>
      <c r="AA40" s="6"/>
      <c r="AB40" s="1"/>
      <c r="AC40" s="1"/>
      <c r="AD40" s="1"/>
      <c r="AE40" s="1"/>
      <c r="AF40" s="1"/>
      <c r="AG40" s="1"/>
      <c r="AH40" s="6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spans="1:4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6"/>
      <c r="N41" s="1"/>
      <c r="O41" s="1"/>
      <c r="P41" s="1"/>
      <c r="Q41" s="1"/>
      <c r="R41" s="1"/>
      <c r="S41" s="1"/>
      <c r="T41" s="6"/>
      <c r="U41" s="1"/>
      <c r="V41" s="1"/>
      <c r="W41" s="1"/>
      <c r="X41" s="1"/>
      <c r="Y41" s="1"/>
      <c r="Z41" s="1"/>
      <c r="AA41" s="6"/>
      <c r="AB41" s="1"/>
      <c r="AC41" s="1"/>
      <c r="AD41" s="1"/>
      <c r="AE41" s="1"/>
      <c r="AF41" s="1"/>
      <c r="AG41" s="1"/>
      <c r="AH41" s="6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spans="1:4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6"/>
      <c r="N42" s="1"/>
      <c r="O42" s="1"/>
      <c r="P42" s="1"/>
      <c r="Q42" s="1"/>
      <c r="R42" s="1"/>
      <c r="S42" s="1"/>
      <c r="T42" s="6"/>
      <c r="U42" s="1"/>
      <c r="V42" s="1"/>
      <c r="W42" s="1"/>
      <c r="X42" s="1"/>
      <c r="Y42" s="1"/>
      <c r="Z42" s="1"/>
      <c r="AA42" s="6"/>
      <c r="AB42" s="1"/>
      <c r="AC42" s="1"/>
      <c r="AD42" s="1"/>
      <c r="AE42" s="1"/>
      <c r="AF42" s="1"/>
      <c r="AG42" s="1"/>
      <c r="AH42" s="6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spans="1:4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6"/>
      <c r="N43" s="1"/>
      <c r="O43" s="1"/>
      <c r="P43" s="1"/>
      <c r="Q43" s="1"/>
      <c r="R43" s="1"/>
      <c r="S43" s="1"/>
      <c r="T43" s="6"/>
      <c r="U43" s="1"/>
      <c r="V43" s="1"/>
      <c r="W43" s="1"/>
      <c r="X43" s="1"/>
      <c r="Y43" s="1"/>
      <c r="Z43" s="1"/>
      <c r="AA43" s="6"/>
      <c r="AB43" s="1"/>
      <c r="AC43" s="1"/>
      <c r="AD43" s="1"/>
      <c r="AE43" s="1"/>
      <c r="AF43" s="1"/>
      <c r="AG43" s="1"/>
      <c r="AH43" s="6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spans="1:4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6"/>
      <c r="N44" s="1"/>
      <c r="O44" s="1"/>
      <c r="P44" s="1"/>
      <c r="Q44" s="1"/>
      <c r="R44" s="1"/>
      <c r="S44" s="1"/>
      <c r="T44" s="6"/>
      <c r="U44" s="1"/>
      <c r="V44" s="1"/>
      <c r="W44" s="1"/>
      <c r="X44" s="1"/>
      <c r="Y44" s="1"/>
      <c r="Z44" s="1"/>
      <c r="AA44" s="6"/>
      <c r="AB44" s="1"/>
      <c r="AC44" s="1"/>
      <c r="AD44" s="1"/>
      <c r="AE44" s="1"/>
      <c r="AF44" s="1"/>
      <c r="AG44" s="1"/>
      <c r="AH44" s="6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spans="1:4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6"/>
      <c r="N45" s="1"/>
      <c r="O45" s="1"/>
      <c r="P45" s="1"/>
      <c r="Q45" s="1"/>
      <c r="R45" s="1"/>
      <c r="S45" s="1"/>
      <c r="T45" s="6"/>
      <c r="U45" s="1"/>
      <c r="V45" s="1"/>
      <c r="W45" s="1"/>
      <c r="X45" s="1"/>
      <c r="Y45" s="1"/>
      <c r="Z45" s="1"/>
      <c r="AA45" s="6"/>
      <c r="AB45" s="1"/>
      <c r="AC45" s="1"/>
      <c r="AD45" s="1"/>
      <c r="AE45" s="1"/>
      <c r="AF45" s="1"/>
      <c r="AG45" s="1"/>
      <c r="AH45" s="6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spans="1:4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6"/>
      <c r="N46" s="1"/>
      <c r="O46" s="1"/>
      <c r="P46" s="1"/>
      <c r="Q46" s="1"/>
      <c r="R46" s="1"/>
      <c r="S46" s="1"/>
      <c r="T46" s="6"/>
      <c r="U46" s="1"/>
      <c r="V46" s="1"/>
      <c r="W46" s="1"/>
      <c r="X46" s="1"/>
      <c r="Y46" s="1"/>
      <c r="Z46" s="1"/>
      <c r="AA46" s="6"/>
      <c r="AB46" s="1"/>
      <c r="AC46" s="1"/>
      <c r="AD46" s="1"/>
      <c r="AE46" s="1"/>
      <c r="AF46" s="1"/>
      <c r="AG46" s="1"/>
      <c r="AH46" s="6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spans="1:4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6"/>
      <c r="N47" s="1"/>
      <c r="O47" s="1"/>
      <c r="P47" s="1"/>
      <c r="Q47" s="1"/>
      <c r="R47" s="1"/>
      <c r="S47" s="1"/>
      <c r="T47" s="6"/>
      <c r="U47" s="1"/>
      <c r="V47" s="1"/>
      <c r="W47" s="1"/>
      <c r="X47" s="1"/>
      <c r="Y47" s="1"/>
      <c r="Z47" s="1"/>
      <c r="AA47" s="6"/>
      <c r="AB47" s="1"/>
      <c r="AC47" s="1"/>
      <c r="AD47" s="1"/>
      <c r="AE47" s="1"/>
      <c r="AF47" s="1"/>
      <c r="AG47" s="1"/>
      <c r="AH47" s="6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spans="1:4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6"/>
      <c r="N48" s="1"/>
      <c r="O48" s="1"/>
      <c r="P48" s="1"/>
      <c r="Q48" s="1"/>
      <c r="R48" s="1"/>
      <c r="S48" s="1"/>
      <c r="T48" s="6"/>
      <c r="U48" s="1"/>
      <c r="V48" s="1"/>
      <c r="W48" s="1"/>
      <c r="X48" s="1"/>
      <c r="Y48" s="1"/>
      <c r="Z48" s="1"/>
      <c r="AA48" s="6"/>
      <c r="AB48" s="1"/>
      <c r="AC48" s="1"/>
      <c r="AD48" s="1"/>
      <c r="AE48" s="1"/>
      <c r="AF48" s="1"/>
      <c r="AG48" s="1"/>
      <c r="AH48" s="6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spans="1:4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6"/>
      <c r="N49" s="1"/>
      <c r="O49" s="1"/>
      <c r="P49" s="1"/>
      <c r="Q49" s="1"/>
      <c r="R49" s="1"/>
      <c r="S49" s="1"/>
      <c r="T49" s="6"/>
      <c r="U49" s="1"/>
      <c r="V49" s="1"/>
      <c r="W49" s="1"/>
      <c r="X49" s="1"/>
      <c r="Y49" s="1"/>
      <c r="Z49" s="1"/>
      <c r="AA49" s="6"/>
      <c r="AB49" s="1"/>
      <c r="AC49" s="1"/>
      <c r="AD49" s="1"/>
      <c r="AE49" s="1"/>
      <c r="AF49" s="1"/>
      <c r="AG49" s="1"/>
      <c r="AH49" s="6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spans="1:4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6"/>
      <c r="N50" s="1"/>
      <c r="O50" s="1"/>
      <c r="P50" s="1"/>
      <c r="Q50" s="1"/>
      <c r="R50" s="1"/>
      <c r="S50" s="1"/>
      <c r="T50" s="6"/>
      <c r="U50" s="1"/>
      <c r="V50" s="1"/>
      <c r="W50" s="1"/>
      <c r="X50" s="1"/>
      <c r="Y50" s="1"/>
      <c r="Z50" s="1"/>
      <c r="AA50" s="6"/>
      <c r="AB50" s="1"/>
      <c r="AC50" s="1"/>
      <c r="AD50" s="1"/>
      <c r="AE50" s="1"/>
      <c r="AF50" s="1"/>
      <c r="AG50" s="1"/>
      <c r="AH50" s="6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spans="1:4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6"/>
      <c r="N51" s="1"/>
      <c r="O51" s="1"/>
      <c r="P51" s="1"/>
      <c r="Q51" s="1"/>
      <c r="R51" s="1"/>
      <c r="S51" s="1"/>
      <c r="T51" s="6"/>
      <c r="U51" s="1"/>
      <c r="V51" s="1"/>
      <c r="W51" s="1"/>
      <c r="X51" s="1"/>
      <c r="Y51" s="1"/>
      <c r="Z51" s="1"/>
      <c r="AA51" s="6"/>
      <c r="AB51" s="1"/>
      <c r="AC51" s="1"/>
      <c r="AD51" s="1"/>
      <c r="AE51" s="1"/>
      <c r="AF51" s="1"/>
      <c r="AG51" s="1"/>
      <c r="AH51" s="6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spans="1:4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6"/>
      <c r="N52" s="1"/>
      <c r="O52" s="1"/>
      <c r="P52" s="1"/>
      <c r="Q52" s="1"/>
      <c r="R52" s="1"/>
      <c r="S52" s="1"/>
      <c r="T52" s="6"/>
      <c r="U52" s="1"/>
      <c r="V52" s="1"/>
      <c r="W52" s="1"/>
      <c r="X52" s="1"/>
      <c r="Y52" s="1"/>
      <c r="Z52" s="1"/>
      <c r="AA52" s="6"/>
      <c r="AB52" s="1"/>
      <c r="AC52" s="1"/>
      <c r="AD52" s="1"/>
      <c r="AE52" s="1"/>
      <c r="AF52" s="1"/>
      <c r="AG52" s="1"/>
      <c r="AH52" s="6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spans="1:4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6"/>
      <c r="N53" s="1"/>
      <c r="O53" s="1"/>
      <c r="P53" s="1"/>
      <c r="Q53" s="1"/>
      <c r="R53" s="1"/>
      <c r="S53" s="1"/>
      <c r="T53" s="6"/>
      <c r="U53" s="1"/>
      <c r="V53" s="1"/>
      <c r="W53" s="1"/>
      <c r="X53" s="1"/>
      <c r="Y53" s="1"/>
      <c r="Z53" s="1"/>
      <c r="AA53" s="6"/>
      <c r="AB53" s="1"/>
      <c r="AC53" s="1"/>
      <c r="AD53" s="1"/>
      <c r="AE53" s="1"/>
      <c r="AF53" s="1"/>
      <c r="AG53" s="1"/>
      <c r="AH53" s="6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spans="1:4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6"/>
      <c r="N54" s="1"/>
      <c r="O54" s="1"/>
      <c r="P54" s="1"/>
      <c r="Q54" s="1"/>
      <c r="R54" s="1"/>
      <c r="S54" s="1"/>
      <c r="T54" s="6"/>
      <c r="U54" s="1"/>
      <c r="V54" s="1"/>
      <c r="W54" s="1"/>
      <c r="X54" s="1"/>
      <c r="Y54" s="1"/>
      <c r="Z54" s="1"/>
      <c r="AA54" s="6"/>
      <c r="AB54" s="1"/>
      <c r="AC54" s="1"/>
      <c r="AD54" s="1"/>
      <c r="AE54" s="1"/>
      <c r="AF54" s="1"/>
      <c r="AG54" s="1"/>
      <c r="AH54" s="6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6"/>
      <c r="N55" s="1"/>
      <c r="O55" s="1"/>
      <c r="P55" s="1"/>
      <c r="Q55" s="1"/>
      <c r="R55" s="1"/>
      <c r="S55" s="1"/>
      <c r="T55" s="6"/>
      <c r="U55" s="1"/>
      <c r="V55" s="1"/>
      <c r="W55" s="1"/>
      <c r="X55" s="1"/>
      <c r="Y55" s="1"/>
      <c r="Z55" s="1"/>
      <c r="AA55" s="6"/>
      <c r="AB55" s="1"/>
      <c r="AC55" s="1"/>
      <c r="AD55" s="1"/>
      <c r="AE55" s="1"/>
      <c r="AF55" s="1"/>
      <c r="AG55" s="1"/>
      <c r="AH55" s="6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6"/>
      <c r="N56" s="1"/>
      <c r="O56" s="1"/>
      <c r="P56" s="1"/>
      <c r="Q56" s="1"/>
      <c r="R56" s="1"/>
      <c r="S56" s="1"/>
      <c r="T56" s="6"/>
      <c r="U56" s="1"/>
      <c r="V56" s="1"/>
      <c r="W56" s="1"/>
      <c r="X56" s="1"/>
      <c r="Y56" s="1"/>
      <c r="Z56" s="1"/>
      <c r="AA56" s="6"/>
      <c r="AB56" s="1"/>
      <c r="AC56" s="1"/>
      <c r="AD56" s="1"/>
      <c r="AE56" s="1"/>
      <c r="AF56" s="1"/>
      <c r="AG56" s="1"/>
      <c r="AH56" s="6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6"/>
      <c r="N57" s="1"/>
      <c r="O57" s="1"/>
      <c r="P57" s="1"/>
      <c r="Q57" s="1"/>
      <c r="R57" s="1"/>
      <c r="S57" s="1"/>
      <c r="T57" s="6"/>
      <c r="U57" s="1"/>
      <c r="V57" s="1"/>
      <c r="W57" s="1"/>
      <c r="X57" s="1"/>
      <c r="Y57" s="1"/>
      <c r="Z57" s="1"/>
      <c r="AA57" s="6"/>
      <c r="AB57" s="1"/>
      <c r="AC57" s="1"/>
      <c r="AD57" s="1"/>
      <c r="AE57" s="1"/>
      <c r="AF57" s="1"/>
      <c r="AG57" s="1"/>
      <c r="AH57" s="6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6"/>
      <c r="N58" s="1"/>
      <c r="O58" s="1"/>
      <c r="P58" s="1"/>
      <c r="Q58" s="1"/>
      <c r="R58" s="1"/>
      <c r="S58" s="1"/>
      <c r="T58" s="6"/>
      <c r="U58" s="1"/>
      <c r="V58" s="1"/>
      <c r="W58" s="1"/>
      <c r="X58" s="1"/>
      <c r="Y58" s="1"/>
      <c r="Z58" s="1"/>
      <c r="AA58" s="6"/>
      <c r="AB58" s="1"/>
      <c r="AC58" s="1"/>
      <c r="AD58" s="1"/>
      <c r="AE58" s="1"/>
      <c r="AF58" s="1"/>
      <c r="AG58" s="1"/>
      <c r="AH58" s="6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6"/>
      <c r="N59" s="1"/>
      <c r="O59" s="1"/>
      <c r="P59" s="1"/>
      <c r="Q59" s="1"/>
      <c r="R59" s="1"/>
      <c r="S59" s="1"/>
      <c r="T59" s="6"/>
      <c r="U59" s="1"/>
      <c r="V59" s="1"/>
      <c r="W59" s="1"/>
      <c r="X59" s="1"/>
      <c r="Y59" s="1"/>
      <c r="Z59" s="1"/>
      <c r="AA59" s="6"/>
      <c r="AB59" s="1"/>
      <c r="AC59" s="1"/>
      <c r="AD59" s="1"/>
      <c r="AE59" s="1"/>
      <c r="AF59" s="1"/>
      <c r="AG59" s="1"/>
      <c r="AH59" s="6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6"/>
      <c r="N60" s="1"/>
      <c r="O60" s="1"/>
      <c r="P60" s="1"/>
      <c r="Q60" s="1"/>
      <c r="R60" s="1"/>
      <c r="S60" s="1"/>
      <c r="T60" s="6"/>
      <c r="U60" s="1"/>
      <c r="V60" s="1"/>
      <c r="W60" s="1"/>
      <c r="X60" s="1"/>
      <c r="Y60" s="1"/>
      <c r="Z60" s="1"/>
      <c r="AA60" s="6"/>
      <c r="AB60" s="1"/>
      <c r="AC60" s="1"/>
      <c r="AD60" s="1"/>
      <c r="AE60" s="1"/>
      <c r="AF60" s="1"/>
      <c r="AG60" s="1"/>
      <c r="AH60" s="6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6"/>
      <c r="N61" s="1"/>
      <c r="O61" s="1"/>
      <c r="P61" s="1"/>
      <c r="Q61" s="1"/>
      <c r="R61" s="1"/>
      <c r="S61" s="1"/>
      <c r="T61" s="6"/>
      <c r="U61" s="1"/>
      <c r="V61" s="1"/>
      <c r="W61" s="1"/>
      <c r="X61" s="1"/>
      <c r="Y61" s="1"/>
      <c r="Z61" s="1"/>
      <c r="AA61" s="6"/>
      <c r="AB61" s="1"/>
      <c r="AC61" s="1"/>
      <c r="AD61" s="1"/>
      <c r="AE61" s="1"/>
      <c r="AF61" s="1"/>
      <c r="AG61" s="1"/>
      <c r="AH61" s="6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6"/>
      <c r="N62" s="1"/>
      <c r="O62" s="1"/>
      <c r="P62" s="1"/>
      <c r="Q62" s="1"/>
      <c r="R62" s="1"/>
      <c r="S62" s="1"/>
      <c r="T62" s="6"/>
      <c r="U62" s="1"/>
      <c r="V62" s="1"/>
      <c r="W62" s="1"/>
      <c r="X62" s="1"/>
      <c r="Y62" s="1"/>
      <c r="Z62" s="1"/>
      <c r="AA62" s="6"/>
      <c r="AB62" s="1"/>
      <c r="AC62" s="1"/>
      <c r="AD62" s="1"/>
      <c r="AE62" s="1"/>
      <c r="AF62" s="1"/>
      <c r="AG62" s="1"/>
      <c r="AH62" s="6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6"/>
      <c r="N63" s="1"/>
      <c r="O63" s="1"/>
      <c r="P63" s="1"/>
      <c r="Q63" s="1"/>
      <c r="R63" s="1"/>
      <c r="S63" s="1"/>
      <c r="T63" s="6"/>
      <c r="U63" s="1"/>
      <c r="V63" s="1"/>
      <c r="W63" s="1"/>
      <c r="X63" s="1"/>
      <c r="Y63" s="1"/>
      <c r="Z63" s="1"/>
      <c r="AA63" s="6"/>
      <c r="AB63" s="1"/>
      <c r="AC63" s="1"/>
      <c r="AD63" s="1"/>
      <c r="AE63" s="1"/>
      <c r="AF63" s="1"/>
      <c r="AG63" s="1"/>
      <c r="AH63" s="6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6"/>
      <c r="N64" s="1"/>
      <c r="O64" s="1"/>
      <c r="P64" s="1"/>
      <c r="Q64" s="1"/>
      <c r="R64" s="1"/>
      <c r="S64" s="1"/>
      <c r="T64" s="6"/>
      <c r="U64" s="1"/>
      <c r="V64" s="1"/>
      <c r="W64" s="1"/>
      <c r="X64" s="1"/>
      <c r="Y64" s="1"/>
      <c r="Z64" s="1"/>
      <c r="AA64" s="6"/>
      <c r="AB64" s="1"/>
      <c r="AC64" s="1"/>
      <c r="AD64" s="1"/>
      <c r="AE64" s="1"/>
      <c r="AF64" s="1"/>
      <c r="AG64" s="1"/>
      <c r="AH64" s="6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6"/>
      <c r="N65" s="1"/>
      <c r="O65" s="1"/>
      <c r="P65" s="1"/>
      <c r="Q65" s="1"/>
      <c r="R65" s="1"/>
      <c r="S65" s="1"/>
      <c r="T65" s="6"/>
      <c r="U65" s="1"/>
      <c r="V65" s="1"/>
      <c r="W65" s="1"/>
      <c r="X65" s="1"/>
      <c r="Y65" s="1"/>
      <c r="Z65" s="1"/>
      <c r="AA65" s="6"/>
      <c r="AB65" s="1"/>
      <c r="AC65" s="1"/>
      <c r="AD65" s="1"/>
      <c r="AE65" s="1"/>
      <c r="AF65" s="1"/>
      <c r="AG65" s="1"/>
      <c r="AH65" s="6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6"/>
      <c r="N66" s="1"/>
      <c r="O66" s="1"/>
      <c r="P66" s="1"/>
      <c r="Q66" s="1"/>
      <c r="R66" s="1"/>
      <c r="S66" s="1"/>
      <c r="T66" s="6"/>
      <c r="U66" s="1"/>
      <c r="V66" s="1"/>
      <c r="W66" s="1"/>
      <c r="X66" s="1"/>
      <c r="Y66" s="1"/>
      <c r="Z66" s="1"/>
      <c r="AA66" s="6"/>
      <c r="AB66" s="1"/>
      <c r="AC66" s="1"/>
      <c r="AD66" s="1"/>
      <c r="AE66" s="1"/>
      <c r="AF66" s="1"/>
      <c r="AG66" s="1"/>
      <c r="AH66" s="6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6"/>
      <c r="N67" s="1"/>
      <c r="O67" s="1"/>
      <c r="P67" s="1"/>
      <c r="Q67" s="1"/>
      <c r="R67" s="1"/>
      <c r="S67" s="1"/>
      <c r="T67" s="6"/>
      <c r="U67" s="1"/>
      <c r="V67" s="1"/>
      <c r="W67" s="1"/>
      <c r="X67" s="1"/>
      <c r="Y67" s="1"/>
      <c r="Z67" s="1"/>
      <c r="AA67" s="6"/>
      <c r="AB67" s="1"/>
      <c r="AC67" s="1"/>
      <c r="AD67" s="1"/>
      <c r="AE67" s="1"/>
      <c r="AF67" s="1"/>
      <c r="AG67" s="1"/>
      <c r="AH67" s="6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x14ac:dyDescent="0.25"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x14ac:dyDescent="0.25"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x14ac:dyDescent="0.25"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x14ac:dyDescent="0.25"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x14ac:dyDescent="0.25"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x14ac:dyDescent="0.25"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x14ac:dyDescent="0.25"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x14ac:dyDescent="0.25"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x14ac:dyDescent="0.25"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x14ac:dyDescent="0.25"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x14ac:dyDescent="0.25"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x14ac:dyDescent="0.25"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x14ac:dyDescent="0.25"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36:45" x14ac:dyDescent="0.25"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36:45" x14ac:dyDescent="0.25"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36:45" x14ac:dyDescent="0.25"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36:45" x14ac:dyDescent="0.25"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36:45" x14ac:dyDescent="0.25"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36:45" x14ac:dyDescent="0.25"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36:45" x14ac:dyDescent="0.25"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36:45" x14ac:dyDescent="0.25"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36:45" x14ac:dyDescent="0.25"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36:45" x14ac:dyDescent="0.25"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36:45" x14ac:dyDescent="0.25"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36:45" x14ac:dyDescent="0.25"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36:45" x14ac:dyDescent="0.25"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36:45" x14ac:dyDescent="0.25"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36:45" x14ac:dyDescent="0.25"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36:45" x14ac:dyDescent="0.25"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36:45" x14ac:dyDescent="0.25"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36:45" x14ac:dyDescent="0.25"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36:45" x14ac:dyDescent="0.25"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36:45" x14ac:dyDescent="0.25"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36:45" x14ac:dyDescent="0.25"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36:45" x14ac:dyDescent="0.25"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36:45" x14ac:dyDescent="0.25"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36:45" x14ac:dyDescent="0.25"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36:45" x14ac:dyDescent="0.25"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36:45" x14ac:dyDescent="0.25"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36:45" x14ac:dyDescent="0.25"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36:45" x14ac:dyDescent="0.25"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36:45" x14ac:dyDescent="0.25"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36:45" x14ac:dyDescent="0.25"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36:45" x14ac:dyDescent="0.25"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36:45" x14ac:dyDescent="0.25"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36:45" x14ac:dyDescent="0.25"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36:45" x14ac:dyDescent="0.25"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36:45" x14ac:dyDescent="0.25"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36:45" x14ac:dyDescent="0.25"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36:45" x14ac:dyDescent="0.25"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36:45" x14ac:dyDescent="0.25"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36:45" x14ac:dyDescent="0.25"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36:45" x14ac:dyDescent="0.25"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36:45" x14ac:dyDescent="0.25"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36:45" x14ac:dyDescent="0.25"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36:45" x14ac:dyDescent="0.25"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36:45" x14ac:dyDescent="0.25"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36:45" x14ac:dyDescent="0.25"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36:45" x14ac:dyDescent="0.25"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36:45" x14ac:dyDescent="0.25"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36:45" x14ac:dyDescent="0.25"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36:45" x14ac:dyDescent="0.25"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36:45" x14ac:dyDescent="0.25"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36:45" x14ac:dyDescent="0.25"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36:45" x14ac:dyDescent="0.25"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36:45" x14ac:dyDescent="0.25"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36:45" x14ac:dyDescent="0.25"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36:45" x14ac:dyDescent="0.25"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36:45" x14ac:dyDescent="0.25"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</sheetData>
  <mergeCells count="1">
    <mergeCell ref="A1:AS2"/>
  </mergeCells>
  <conditionalFormatting sqref="E3:AI35">
    <cfRule type="cellIs" dxfId="0" priority="1" operator="equal">
      <formula>"SUN"</formula>
    </cfRule>
  </conditionalFormatting>
  <pageMargins left="0.25" right="0.25" top="0.75" bottom="0.75" header="0.3" footer="0.3"/>
  <pageSetup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11"/>
  <sheetViews>
    <sheetView workbookViewId="0">
      <selection activeCell="N12" sqref="N12"/>
    </sheetView>
  </sheetViews>
  <sheetFormatPr defaultRowHeight="15" x14ac:dyDescent="0.25"/>
  <sheetData>
    <row r="6" spans="1:14" x14ac:dyDescent="0.25">
      <c r="A6" t="s">
        <v>48</v>
      </c>
      <c r="B6" s="18"/>
      <c r="C6" s="18"/>
      <c r="D6" s="18"/>
    </row>
    <row r="8" spans="1:14" x14ac:dyDescent="0.25">
      <c r="A8" t="s">
        <v>49</v>
      </c>
      <c r="B8" s="18"/>
      <c r="C8" s="18"/>
      <c r="D8" s="18"/>
      <c r="E8" t="s">
        <v>47</v>
      </c>
      <c r="F8" s="18">
        <v>2000</v>
      </c>
      <c r="G8" s="18"/>
      <c r="H8" s="17"/>
      <c r="I8" s="17"/>
      <c r="J8" s="17"/>
      <c r="K8" s="17"/>
    </row>
    <row r="10" spans="1:14" x14ac:dyDescent="0.25">
      <c r="N10" t="s">
        <v>52</v>
      </c>
    </row>
    <row r="11" spans="1:14" x14ac:dyDescent="0.25">
      <c r="A11" t="s">
        <v>50</v>
      </c>
      <c r="B11" s="18"/>
      <c r="C11" s="18"/>
      <c r="D11" s="18"/>
      <c r="E11" t="s">
        <v>51</v>
      </c>
      <c r="F11" s="18"/>
      <c r="G11" s="18"/>
      <c r="N11" t="s">
        <v>53</v>
      </c>
    </row>
  </sheetData>
  <mergeCells count="6">
    <mergeCell ref="H8:K8"/>
    <mergeCell ref="B6:D6"/>
    <mergeCell ref="B8:D8"/>
    <mergeCell ref="F8:G8"/>
    <mergeCell ref="F11:G11"/>
    <mergeCell ref="B11:D11"/>
  </mergeCells>
  <dataValidations count="2">
    <dataValidation type="whole" operator="lessThanOrEqual" allowBlank="1" showInputMessage="1" showErrorMessage="1" errorTitle="2000" error="plz dont put itisnot" sqref="H8:K8">
      <formula1>2000</formula1>
    </dataValidation>
    <dataValidation type="whole" operator="lessThanOrEqual" allowBlank="1" showInputMessage="1" showErrorMessage="1" errorTitle="2000" error="plz dont put" sqref="F8:G8">
      <formula1>2000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9"/>
  <sheetViews>
    <sheetView topLeftCell="A4" workbookViewId="0">
      <selection activeCell="AC21" sqref="AC21"/>
    </sheetView>
  </sheetViews>
  <sheetFormatPr defaultColWidth="1.7109375" defaultRowHeight="15" x14ac:dyDescent="0.25"/>
  <sheetData>
    <row r="1" spans="1:52" ht="21" x14ac:dyDescent="0.25">
      <c r="A1" s="23" t="s">
        <v>54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</row>
    <row r="2" spans="1:52" ht="21" x14ac:dyDescent="0.25">
      <c r="A2" s="23" t="s">
        <v>55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</row>
    <row r="3" spans="1:52" ht="21" x14ac:dyDescent="0.25">
      <c r="A3" s="23" t="s">
        <v>56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</row>
    <row r="6" spans="1:52" x14ac:dyDescent="0.25">
      <c r="A6" t="s">
        <v>1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8" spans="1:52" x14ac:dyDescent="0.25">
      <c r="A8" t="s">
        <v>57</v>
      </c>
      <c r="F8" s="21"/>
      <c r="G8" s="21"/>
      <c r="H8" s="21"/>
      <c r="I8" s="21"/>
      <c r="J8" s="21"/>
      <c r="K8" s="21"/>
      <c r="L8" s="21"/>
      <c r="M8" s="21"/>
      <c r="N8" s="21"/>
      <c r="O8" s="21"/>
      <c r="Q8" t="s">
        <v>58</v>
      </c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</row>
    <row r="10" spans="1:52" x14ac:dyDescent="0.25">
      <c r="A10" t="s">
        <v>59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2" spans="1:52" x14ac:dyDescent="0.25">
      <c r="A12" t="s">
        <v>60</v>
      </c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</row>
    <row r="14" spans="1:52" x14ac:dyDescent="0.25">
      <c r="A14" t="s">
        <v>61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t="s">
        <v>62</v>
      </c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</row>
    <row r="16" spans="1:52" x14ac:dyDescent="0.25">
      <c r="A16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</row>
    <row r="19" spans="35:51" x14ac:dyDescent="0.25">
      <c r="AI19" s="19" t="s">
        <v>64</v>
      </c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</row>
  </sheetData>
  <mergeCells count="11">
    <mergeCell ref="A1:AN1"/>
    <mergeCell ref="A2:AN2"/>
    <mergeCell ref="A3:AN3"/>
    <mergeCell ref="AI19:AY19"/>
    <mergeCell ref="E6:AI6"/>
    <mergeCell ref="F8:O8"/>
    <mergeCell ref="T8:AJ8"/>
    <mergeCell ref="F10:Y10"/>
    <mergeCell ref="E14:Q14"/>
    <mergeCell ref="E16:AC16"/>
    <mergeCell ref="F12:AZ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HR</cp:lastModifiedBy>
  <cp:lastPrinted>2017-04-05T11:51:37Z</cp:lastPrinted>
  <dcterms:created xsi:type="dcterms:W3CDTF">2017-03-30T11:07:35Z</dcterms:created>
  <dcterms:modified xsi:type="dcterms:W3CDTF">2017-05-02T19:01:17Z</dcterms:modified>
</cp:coreProperties>
</file>