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440" windowHeight="9585"/>
  </bookViews>
  <sheets>
    <sheet name="Sheet1" sheetId="1" r:id="rId1"/>
    <sheet name="Sheet2" sheetId="2" r:id="rId2"/>
    <sheet name="Sheet3" sheetId="3" r:id="rId3"/>
  </sheets>
  <definedNames>
    <definedName name="TABLE">Sheet1!$C$5:$F$7</definedName>
  </definedNames>
  <calcPr calcId="144525"/>
</workbook>
</file>

<file path=xl/calcChain.xml><?xml version="1.0" encoding="utf-8"?>
<calcChain xmlns="http://schemas.openxmlformats.org/spreadsheetml/2006/main">
  <c r="A30" i="1" l="1"/>
  <c r="A31" i="1" s="1"/>
  <c r="A32" i="1" s="1"/>
  <c r="D19" i="1"/>
  <c r="D20" i="1"/>
  <c r="D21" i="1"/>
  <c r="D22" i="1"/>
  <c r="B20" i="1"/>
  <c r="B21" i="1" s="1"/>
  <c r="B22" i="1" s="1"/>
  <c r="C31" i="2"/>
  <c r="D31" i="2"/>
  <c r="B31" i="2"/>
  <c r="B25" i="2"/>
  <c r="B18" i="2"/>
  <c r="F16" i="2"/>
  <c r="B16" i="2"/>
  <c r="B8" i="2"/>
  <c r="F6" i="2"/>
  <c r="B6" i="2"/>
</calcChain>
</file>

<file path=xl/sharedStrings.xml><?xml version="1.0" encoding="utf-8"?>
<sst xmlns="http://schemas.openxmlformats.org/spreadsheetml/2006/main" count="60" uniqueCount="35">
  <si>
    <t>ID</t>
  </si>
  <si>
    <t>NAME</t>
  </si>
  <si>
    <t>COURES</t>
  </si>
  <si>
    <t>ADDRESS</t>
  </si>
  <si>
    <t>SANDEL</t>
  </si>
  <si>
    <t>ADIT</t>
  </si>
  <si>
    <t>H#76,IBRAHIM HYDRI GOTH</t>
  </si>
  <si>
    <t>ADD</t>
  </si>
  <si>
    <t>PARAS</t>
  </si>
  <si>
    <t>CIT</t>
  </si>
  <si>
    <t>H#19,NASIR COLONY KARACHI</t>
  </si>
  <si>
    <t>LOOKUP</t>
  </si>
  <si>
    <t>VLOOKUP</t>
  </si>
  <si>
    <t>HLOOKUP</t>
  </si>
  <si>
    <t>COURSE</t>
  </si>
  <si>
    <t>ADRESS</t>
  </si>
  <si>
    <t xml:space="preserve"> </t>
  </si>
  <si>
    <t>SO.NO</t>
  </si>
  <si>
    <t>DESIGNATION</t>
  </si>
  <si>
    <t>CONTACT</t>
  </si>
  <si>
    <t>ARIF</t>
  </si>
  <si>
    <t>SABA</t>
  </si>
  <si>
    <t>FURQUNDA</t>
  </si>
  <si>
    <t>HAMEEDA</t>
  </si>
  <si>
    <t>ENG</t>
  </si>
  <si>
    <t>MATHS</t>
  </si>
  <si>
    <t>URDU</t>
  </si>
  <si>
    <t>PHY</t>
  </si>
  <si>
    <t>CHEM</t>
  </si>
  <si>
    <t>OBTAIN MARKES</t>
  </si>
  <si>
    <t>TOTAL</t>
  </si>
  <si>
    <t>PERCENTAGE</t>
  </si>
  <si>
    <t>GRADE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</si>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</sst>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4" borderId="7" xfId="0" applyFont="1" applyFill="1" applyBorder="1"/>
    <xf numFmtId="0" fontId="0" fillId="4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0" fillId="3" borderId="12" xfId="0" applyFont="1" applyFill="1" applyBorder="1"/>
    <xf numFmtId="0" fontId="0" fillId="3" borderId="13" xfId="0" applyFont="1" applyFill="1" applyBorder="1"/>
    <xf numFmtId="0" fontId="1" fillId="3" borderId="12" xfId="0" applyFont="1" applyFill="1" applyBorder="1"/>
    <xf numFmtId="0" fontId="1" fillId="4" borderId="4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18:E22" totalsRowShown="0">
  <autoFilter ref="B18:E22"/>
  <tableColumns count="4">
    <tableColumn id="1" name="SO.NO">
      <calculatedColumnFormula>B18+1</calculatedColumnFormula>
    </tableColumn>
    <tableColumn id="2" name="NAME"/>
    <tableColumn id="3" name="DESIGNATION" dataDxfId="3">
      <calculatedColumnFormula>IF(Table2[NAME]="ARIF","HOD",IF(Table2[NAME]="SABA","CIT INSTRUCTOR",IF(Table2[NAME]="HAMEEDA","TAILORING INSTRUCTOR",IF(Table2[NAME]="FURQUNDA","BEAUTICIAN INSTRUCTOR","NOT OUR MEMBER"))))</calculatedColumnFormula>
    </tableColumn>
    <tableColumn id="4" name="CONTAC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8:J32" totalsRowShown="0">
  <autoFilter ref="A28:J32"/>
  <tableColumns count="10">
    <tableColumn id="1" name="ID">
      <calculatedColumnFormula>A28+1</calculatedColumnFormula>
    </tableColumn>
    <tableColumn id="2" name="ENG"/>
    <tableColumn id="3" name="MATHS"/>
    <tableColumn id="4" name="URDU"/>
    <tableColumn id="5" name="PHY"/>
    <tableColumn id="6" name="CHEM"/>
    <tableColumn id="7" name="OBTAIN MARKES" dataDxfId="2"/>
    <tableColumn id="8" name="TOTAL"/>
    <tableColumn id="9" name="PERCENTAGE"/>
    <tableColumn id="10" name="GRA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10:F14" headerRowCount="0" totalsRowShown="0">
  <tableColumns count="4">
    <tableColumn id="1" name="Column1" dataDxfId="1"/>
    <tableColumn id="2" name="Column2" dataDxfId="0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tabSelected="1" topLeftCell="A4" zoomScale="140" zoomScaleNormal="140" workbookViewId="0">
      <selection activeCell="C17" sqref="C17"/>
    </sheetView>
  </sheetViews>
  <sheetFormatPr defaultRowHeight="15" x14ac:dyDescent="0.25"/>
  <cols>
    <col min="3" max="3" width="11" customWidth="1"/>
    <col min="4" max="4" width="15.5703125" customWidth="1"/>
    <col min="5" max="5" width="11.5703125" customWidth="1"/>
    <col min="6" max="7" width="11.140625" customWidth="1"/>
  </cols>
  <sheetData>
    <row r="3" spans="2:6" x14ac:dyDescent="0.25">
      <c r="B3" t="s">
        <v>16</v>
      </c>
    </row>
    <row r="5" spans="2:6" ht="15.75" thickBot="1" x14ac:dyDescent="0.3">
      <c r="C5" s="5" t="s">
        <v>0</v>
      </c>
      <c r="D5" s="5" t="s">
        <v>1</v>
      </c>
      <c r="E5" s="5" t="s">
        <v>2</v>
      </c>
      <c r="F5" s="6" t="s">
        <v>3</v>
      </c>
    </row>
    <row r="6" spans="2:6" ht="15.75" thickTop="1" x14ac:dyDescent="0.25">
      <c r="C6" s="17">
        <v>1</v>
      </c>
      <c r="D6" s="17" t="s">
        <v>4</v>
      </c>
      <c r="E6" s="17" t="s">
        <v>5</v>
      </c>
      <c r="F6" s="18" t="s">
        <v>6</v>
      </c>
    </row>
    <row r="7" spans="2:6" x14ac:dyDescent="0.25">
      <c r="C7" s="8">
        <v>2</v>
      </c>
      <c r="D7" s="8" t="s">
        <v>8</v>
      </c>
      <c r="E7" s="8" t="s">
        <v>9</v>
      </c>
      <c r="F7" s="9" t="s">
        <v>10</v>
      </c>
    </row>
    <row r="10" spans="2:6" ht="15.75" thickBot="1" x14ac:dyDescent="0.3">
      <c r="C10" s="5" t="s">
        <v>0</v>
      </c>
      <c r="D10" s="19" t="s">
        <v>33</v>
      </c>
      <c r="E10" s="20" t="s">
        <v>34</v>
      </c>
    </row>
    <row r="11" spans="2:6" ht="16.5" thickTop="1" thickBot="1" x14ac:dyDescent="0.3">
      <c r="C11" s="5" t="s">
        <v>1</v>
      </c>
      <c r="D11" s="17" t="s">
        <v>4</v>
      </c>
      <c r="E11" s="21" t="s">
        <v>8</v>
      </c>
    </row>
    <row r="12" spans="2:6" ht="16.5" thickTop="1" thickBot="1" x14ac:dyDescent="0.3">
      <c r="C12" s="5" t="s">
        <v>2</v>
      </c>
      <c r="D12" s="17" t="s">
        <v>5</v>
      </c>
      <c r="E12" s="21" t="s">
        <v>9</v>
      </c>
    </row>
    <row r="13" spans="2:6" ht="16.5" thickTop="1" thickBot="1" x14ac:dyDescent="0.3">
      <c r="C13" s="5" t="s">
        <v>3</v>
      </c>
      <c r="D13" s="17" t="s">
        <v>6</v>
      </c>
      <c r="E13" s="22" t="s">
        <v>10</v>
      </c>
    </row>
    <row r="14" spans="2:6" ht="16.5" thickTop="1" thickBot="1" x14ac:dyDescent="0.3">
      <c r="C14" s="5"/>
      <c r="D14" s="7"/>
      <c r="E14" s="9"/>
    </row>
    <row r="15" spans="2:6" ht="15.75" thickTop="1" x14ac:dyDescent="0.25"/>
    <row r="18" spans="1:10" x14ac:dyDescent="0.25">
      <c r="B18" t="s">
        <v>17</v>
      </c>
      <c r="C18" t="s">
        <v>1</v>
      </c>
      <c r="D18" t="s">
        <v>18</v>
      </c>
      <c r="E18" t="s">
        <v>19</v>
      </c>
    </row>
    <row r="19" spans="1:10" x14ac:dyDescent="0.25">
      <c r="B19">
        <v>1</v>
      </c>
      <c r="C19" t="s">
        <v>20</v>
      </c>
      <c r="D19" s="15" t="str">
        <f>IF(Table2[NAME]="ARIF","HOD",IF(Table2[NAME]="SABA","CIT INSTRUCTOR",IF(Table2[NAME]="HAMEEDA","TAILORING INSTRUCTOR",IF(Table2[NAME]="FURQUNDA","BEAUTICIAN INSTRUCTOR","NOT OUR MEMBER"))))</f>
        <v>HOD</v>
      </c>
    </row>
    <row r="20" spans="1:10" x14ac:dyDescent="0.25">
      <c r="B20">
        <f>B19+1</f>
        <v>2</v>
      </c>
      <c r="C20" t="s">
        <v>21</v>
      </c>
      <c r="D20" s="15" t="str">
        <f>IF(Table2[NAME]="ARIF","HOD",IF(Table2[NAME]="SABA","CIT INSTRUCTOR",IF(Table2[NAME]="HAMEEDA","TAILORING INSTRUCTOR",IF(Table2[NAME]="FURQUNDA","BEAUTICIAN INSTRUCTOR","NOT OUR MEMBER"))))</f>
        <v>CIT INSTRUCTOR</v>
      </c>
    </row>
    <row r="21" spans="1:10" x14ac:dyDescent="0.25">
      <c r="B21" s="14">
        <f>B20+1</f>
        <v>3</v>
      </c>
      <c r="C21" s="14" t="s">
        <v>22</v>
      </c>
      <c r="D21" s="16" t="str">
        <f>IF(Table2[NAME]="ARIF","HOD",IF(Table2[NAME]="SABA","CIT INSTRUCTOR",IF(Table2[NAME]="HAMEEDA","TAILORING INSTRUCTOR",IF(Table2[NAME]="FURQUNDA","BEAUTICIAN INSTRUCTOR","NOT OUR MEMBER"))))</f>
        <v>BEAUTICIAN INSTRUCTOR</v>
      </c>
      <c r="E21" s="14"/>
    </row>
    <row r="22" spans="1:10" x14ac:dyDescent="0.25">
      <c r="B22" s="14">
        <f>B21+1</f>
        <v>4</v>
      </c>
      <c r="C22" s="14" t="s">
        <v>23</v>
      </c>
      <c r="D22" s="16" t="str">
        <f>IF(Table2[NAME]="ARIF","HOD",IF(Table2[NAME]="SABA","CIT INSTRUCTOR",IF(Table2[NAME]="HAMEEDA","TAILORING INSTRUCTOR",IF(Table2[NAME]="FURQUNDA","BEAUTICIAN INSTRUCTOR","NOT OUR MEMBER"))))</f>
        <v>TAILORING INSTRUCTOR</v>
      </c>
      <c r="E22" s="14"/>
    </row>
    <row r="28" spans="1:10" x14ac:dyDescent="0.25">
      <c r="A28" t="s">
        <v>0</v>
      </c>
      <c r="B28" t="s">
        <v>24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30</v>
      </c>
      <c r="I28" t="s">
        <v>31</v>
      </c>
      <c r="J28" t="s">
        <v>32</v>
      </c>
    </row>
    <row r="29" spans="1:10" x14ac:dyDescent="0.25">
      <c r="A29">
        <v>1</v>
      </c>
      <c r="B29">
        <v>95</v>
      </c>
      <c r="C29">
        <v>80</v>
      </c>
      <c r="D29">
        <v>70</v>
      </c>
      <c r="E29">
        <v>50</v>
      </c>
      <c r="F29">
        <v>65</v>
      </c>
      <c r="G29" s="15"/>
    </row>
    <row r="30" spans="1:10" x14ac:dyDescent="0.25">
      <c r="A30">
        <f>A29+1</f>
        <v>2</v>
      </c>
      <c r="B30">
        <v>80</v>
      </c>
      <c r="C30">
        <v>70</v>
      </c>
      <c r="D30">
        <v>67</v>
      </c>
      <c r="E30">
        <v>69</v>
      </c>
      <c r="F30">
        <v>90</v>
      </c>
      <c r="G30" s="15"/>
    </row>
    <row r="31" spans="1:10" x14ac:dyDescent="0.25">
      <c r="A31" s="14">
        <f>A30+1</f>
        <v>3</v>
      </c>
      <c r="B31" s="14">
        <v>86</v>
      </c>
      <c r="C31" s="14">
        <v>34</v>
      </c>
      <c r="D31" s="14">
        <v>75</v>
      </c>
      <c r="E31" s="14">
        <v>76</v>
      </c>
      <c r="F31" s="14">
        <v>87</v>
      </c>
      <c r="G31" s="15"/>
    </row>
    <row r="32" spans="1:10" x14ac:dyDescent="0.25">
      <c r="A32" s="14">
        <f>A31+1</f>
        <v>4</v>
      </c>
      <c r="B32" s="14">
        <v>46</v>
      </c>
      <c r="C32" s="14">
        <v>67</v>
      </c>
      <c r="D32" s="14">
        <v>45</v>
      </c>
      <c r="E32" s="14">
        <v>85</v>
      </c>
      <c r="F32" s="14">
        <v>56</v>
      </c>
      <c r="G32" s="15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7" workbookViewId="0">
      <selection activeCell="B8" sqref="B8:I8"/>
    </sheetView>
  </sheetViews>
  <sheetFormatPr defaultRowHeight="15" x14ac:dyDescent="0.25"/>
  <sheetData>
    <row r="2" spans="1:9" ht="15.75" thickBot="1" x14ac:dyDescent="0.3">
      <c r="B2" s="1" t="s">
        <v>11</v>
      </c>
    </row>
    <row r="3" spans="1:9" ht="15.75" thickBot="1" x14ac:dyDescent="0.3">
      <c r="A3" t="s">
        <v>0</v>
      </c>
      <c r="B3" s="23">
        <v>2</v>
      </c>
      <c r="C3" s="25"/>
    </row>
    <row r="5" spans="1:9" ht="15.75" thickBot="1" x14ac:dyDescent="0.3"/>
    <row r="6" spans="1:9" ht="15.75" thickBot="1" x14ac:dyDescent="0.3">
      <c r="A6" t="s">
        <v>1</v>
      </c>
      <c r="B6" s="23" t="str">
        <f>LOOKUP(B3,Sheet1!$C$6:$C$7,Sheet1!$D$6:$D$7)</f>
        <v>PARAS</v>
      </c>
      <c r="C6" s="24"/>
      <c r="D6" s="25"/>
      <c r="E6" t="s">
        <v>2</v>
      </c>
      <c r="F6" s="23" t="str">
        <f>LOOKUP(B3,Sheet1!$C$6:$C$7,Sheet1!$E$6:$E$7)</f>
        <v>CIT</v>
      </c>
      <c r="G6" s="24"/>
      <c r="H6" s="25"/>
    </row>
    <row r="7" spans="1:9" ht="15.75" thickBot="1" x14ac:dyDescent="0.3"/>
    <row r="8" spans="1:9" ht="15.75" thickBot="1" x14ac:dyDescent="0.3">
      <c r="A8" t="s">
        <v>7</v>
      </c>
      <c r="B8" s="23" t="str">
        <f>LOOKUP(B3,Sheet1!$C$6:$C$7,Sheet1!$F$6:$F$7)</f>
        <v>H#19,NASIR COLONY KARACHI</v>
      </c>
      <c r="C8" s="24"/>
      <c r="D8" s="24"/>
      <c r="E8" s="24"/>
      <c r="F8" s="24"/>
      <c r="G8" s="24"/>
      <c r="H8" s="24"/>
      <c r="I8" s="25"/>
    </row>
    <row r="11" spans="1:9" x14ac:dyDescent="0.25">
      <c r="B11" s="1" t="s">
        <v>12</v>
      </c>
    </row>
    <row r="12" spans="1:9" ht="15.75" thickBot="1" x14ac:dyDescent="0.3"/>
    <row r="13" spans="1:9" ht="15.75" thickBot="1" x14ac:dyDescent="0.3">
      <c r="A13" t="s">
        <v>0</v>
      </c>
      <c r="B13" s="23">
        <v>2</v>
      </c>
      <c r="C13" s="25"/>
    </row>
    <row r="15" spans="1:9" ht="15.75" thickBot="1" x14ac:dyDescent="0.3"/>
    <row r="16" spans="1:9" ht="15.75" thickBot="1" x14ac:dyDescent="0.3">
      <c r="A16" t="s">
        <v>1</v>
      </c>
      <c r="B16" s="23" t="str">
        <f>VLOOKUP(B13,Sheet1!$C$6:$F$7,2,FALSE)</f>
        <v>PARAS</v>
      </c>
      <c r="C16" s="24"/>
      <c r="D16" s="25"/>
      <c r="E16" t="s">
        <v>2</v>
      </c>
      <c r="F16" s="23" t="str">
        <f>VLOOKUP(B13,Sheet1!$C$6:$F$7,3,FALSE)</f>
        <v>CIT</v>
      </c>
      <c r="G16" s="24"/>
      <c r="H16" s="25"/>
    </row>
    <row r="17" spans="1:9" ht="15.75" thickBot="1" x14ac:dyDescent="0.3"/>
    <row r="18" spans="1:9" ht="15.75" thickBot="1" x14ac:dyDescent="0.3">
      <c r="A18" t="s">
        <v>7</v>
      </c>
      <c r="B18" s="23" t="str">
        <f>VLOOKUP(B13,Sheet1!$C$6:$F$7,4,FALSE)</f>
        <v>H#19,NASIR COLONY KARACHI</v>
      </c>
      <c r="C18" s="24"/>
      <c r="D18" s="24"/>
      <c r="E18" s="24"/>
      <c r="F18" s="24"/>
      <c r="G18" s="24"/>
      <c r="H18" s="24"/>
      <c r="I18" s="25"/>
    </row>
    <row r="21" spans="1:9" x14ac:dyDescent="0.25">
      <c r="B21" s="1" t="s">
        <v>13</v>
      </c>
    </row>
    <row r="22" spans="1:9" ht="15.75" thickBot="1" x14ac:dyDescent="0.3"/>
    <row r="23" spans="1:9" ht="15.75" thickBot="1" x14ac:dyDescent="0.3">
      <c r="A23" t="s">
        <v>0</v>
      </c>
      <c r="B23" s="23">
        <v>1</v>
      </c>
      <c r="C23" s="25"/>
    </row>
    <row r="24" spans="1:9" ht="15.75" thickBot="1" x14ac:dyDescent="0.3"/>
    <row r="25" spans="1:9" ht="15.75" thickBot="1" x14ac:dyDescent="0.3">
      <c r="A25" t="s">
        <v>1</v>
      </c>
      <c r="B25" s="23">
        <f>HLOOKUP(B23,Sheet1!$C$6:$F$7,1,FALSE)</f>
        <v>1</v>
      </c>
      <c r="C25" s="24"/>
      <c r="D25" s="25"/>
      <c r="E25" t="s">
        <v>2</v>
      </c>
      <c r="F25" s="2"/>
      <c r="G25" s="3"/>
      <c r="H25" s="4"/>
    </row>
    <row r="26" spans="1:9" ht="15.75" thickBot="1" x14ac:dyDescent="0.3"/>
    <row r="27" spans="1:9" ht="15.75" thickBot="1" x14ac:dyDescent="0.3">
      <c r="A27" t="s">
        <v>7</v>
      </c>
      <c r="B27" s="23"/>
      <c r="C27" s="24"/>
      <c r="D27" s="24"/>
      <c r="E27" s="24"/>
      <c r="F27" s="24"/>
      <c r="G27" s="24"/>
      <c r="H27" s="24"/>
      <c r="I27" s="25"/>
    </row>
    <row r="29" spans="1:9" ht="15.75" thickBot="1" x14ac:dyDescent="0.3"/>
    <row r="30" spans="1:9" ht="15.75" thickBot="1" x14ac:dyDescent="0.3">
      <c r="A30" s="13" t="s">
        <v>0</v>
      </c>
      <c r="B30" s="13" t="s">
        <v>1</v>
      </c>
      <c r="C30" s="13" t="s">
        <v>14</v>
      </c>
      <c r="D30" s="13" t="s">
        <v>15</v>
      </c>
    </row>
    <row r="31" spans="1:9" ht="15.75" thickBot="1" x14ac:dyDescent="0.3">
      <c r="A31" s="10">
        <v>2</v>
      </c>
      <c r="B31" s="11" t="str">
        <f>VLOOKUP($A$31,Sheet1!$C$6:$F$7,COUNTA($A$30:B30),FALSE)</f>
        <v>PARAS</v>
      </c>
      <c r="C31" s="11" t="str">
        <f>VLOOKUP($A$31,Sheet1!$C$6:$F$7,COUNTA($A$30:C30),FALSE)</f>
        <v>CIT</v>
      </c>
      <c r="D31" s="12" t="str">
        <f>VLOOKUP($A$31,Sheet1!$C$6:$F$7,COUNTA($A$30:D30),FALSE)</f>
        <v>H#19,NASIR COLONY KARACHI</v>
      </c>
    </row>
  </sheetData>
  <mergeCells count="11">
    <mergeCell ref="B3:C3"/>
    <mergeCell ref="B6:D6"/>
    <mergeCell ref="B8:I8"/>
    <mergeCell ref="F6:H6"/>
    <mergeCell ref="B13:C13"/>
    <mergeCell ref="B27:I27"/>
    <mergeCell ref="B16:D16"/>
    <mergeCell ref="F16:H16"/>
    <mergeCell ref="B18:I18"/>
    <mergeCell ref="B23:C23"/>
    <mergeCell ref="B25:D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2017-03-22T15:22:13Z</cp:lastPrinted>
  <dcterms:created xsi:type="dcterms:W3CDTF">2017-03-22T15:13:07Z</dcterms:created>
  <dcterms:modified xsi:type="dcterms:W3CDTF">2017-05-02T19:01:46Z</dcterms:modified>
</cp:coreProperties>
</file>