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desh\Data Analyst\Excel\Revision\"/>
    </mc:Choice>
  </mc:AlternateContent>
  <xr:revisionPtr revIDLastSave="0" documentId="13_ncr:1_{61CC780E-826A-4985-A4FA-FD4D20A1AAC2}" xr6:coauthVersionLast="47" xr6:coauthVersionMax="47" xr10:uidLastSave="{00000000-0000-0000-0000-000000000000}"/>
  <bookViews>
    <workbookView xWindow="-108" yWindow="-108" windowWidth="23256" windowHeight="12456" firstSheet="1" activeTab="6" xr2:uid="{7694A789-1609-4145-81F1-2B893293A59A}"/>
  </bookViews>
  <sheets>
    <sheet name="Basic" sheetId="1" r:id="rId1"/>
    <sheet name="If Condition" sheetId="5" r:id="rId2"/>
    <sheet name="Index &amp; Match" sheetId="3" r:id="rId3"/>
    <sheet name="LookUp" sheetId="2" r:id="rId4"/>
    <sheet name="Relative , Absolute Referencing" sheetId="6" r:id="rId5"/>
    <sheet name="Text Formula" sheetId="4" r:id="rId6"/>
    <sheet name="Pivot -Table" sheetId="7" r:id="rId7"/>
    <sheet name="Micr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2" l="1"/>
  <c r="D61" i="2"/>
  <c r="J26" i="2"/>
  <c r="J27" i="2"/>
  <c r="J28" i="2"/>
  <c r="J29" i="2"/>
  <c r="J30" i="2"/>
  <c r="J31" i="2"/>
  <c r="J32" i="2"/>
  <c r="J33" i="2"/>
  <c r="J34" i="2"/>
  <c r="J35" i="2"/>
  <c r="J36" i="2"/>
  <c r="J37" i="2"/>
  <c r="J25" i="2"/>
  <c r="J9" i="2"/>
  <c r="L29" i="3" l="1"/>
  <c r="L30" i="3"/>
  <c r="L31" i="3"/>
  <c r="L32" i="3"/>
  <c r="L33" i="3"/>
  <c r="L28" i="3"/>
  <c r="B7" i="1" l="1"/>
  <c r="B9" i="1"/>
  <c r="B8" i="1"/>
  <c r="B5" i="1"/>
  <c r="B6" i="1"/>
</calcChain>
</file>

<file path=xl/sharedStrings.xml><?xml version="1.0" encoding="utf-8"?>
<sst xmlns="http://schemas.openxmlformats.org/spreadsheetml/2006/main" count="251" uniqueCount="186">
  <si>
    <t>Excel Shortcuts</t>
  </si>
  <si>
    <t>return today date - day(today())</t>
  </si>
  <si>
    <t>returns months  - month(today())</t>
  </si>
  <si>
    <t>return years - year(today())</t>
  </si>
  <si>
    <t>Today()</t>
  </si>
  <si>
    <t>Now()</t>
  </si>
  <si>
    <t>Count</t>
  </si>
  <si>
    <t>CountA</t>
  </si>
  <si>
    <t>CountBlank</t>
  </si>
  <si>
    <t>CountIf</t>
  </si>
  <si>
    <t>Count will count only the numeric values .</t>
  </si>
  <si>
    <t>CountA will count everything except the Empty Cells.</t>
  </si>
  <si>
    <t>CountBlank will count only the blank cells.</t>
  </si>
  <si>
    <t>First give the data and then condition to check.</t>
  </si>
  <si>
    <t>Count(A1:A12)</t>
  </si>
  <si>
    <t>CountA(A1:A12)</t>
  </si>
  <si>
    <t>CountBlank(A1:A12)</t>
  </si>
  <si>
    <t>CountIF(B28:B32,"f")</t>
  </si>
  <si>
    <t>IF(F8&lt;3000,0%,IF(F8&lt;6000,10%,IF(F8&lt;9000,20%,30%)))</t>
  </si>
  <si>
    <t>IF(C5&lt;B5,"Achieved","Not-Archieved")</t>
  </si>
  <si>
    <t>IF(C5&lt;B5,18%,0%)</t>
  </si>
  <si>
    <t>IF(D11&lt;1000,"Excellent",IF(D11&lt;5000,"Good","Bad"))</t>
  </si>
  <si>
    <t>Data Available</t>
  </si>
  <si>
    <t>Income/Month</t>
  </si>
  <si>
    <t>Tax</t>
  </si>
  <si>
    <t xml:space="preserve">Output </t>
  </si>
  <si>
    <t>Looks for and retrieves data from a specific column in a table.</t>
  </si>
  <si>
    <t>Looks for and retrieves data from a specific row in a table.</t>
  </si>
  <si>
    <t>Name</t>
  </si>
  <si>
    <t>HLOOKUP(C39,$B$3:$F$4,2,0)</t>
  </si>
  <si>
    <t>First - input</t>
  </si>
  <si>
    <t>second - complete data</t>
  </si>
  <si>
    <t>fourth - find the exact match</t>
  </si>
  <si>
    <t>VLOOKUP(A3,$I$3:$K$15,3, 0)</t>
  </si>
  <si>
    <t>first - input</t>
  </si>
  <si>
    <t>second - data</t>
  </si>
  <si>
    <t>LOOKUP(F10,C9:D12)</t>
  </si>
  <si>
    <t>first input and then data .</t>
  </si>
  <si>
    <t>third - row no where the date is</t>
  </si>
  <si>
    <t>third - column no where required data is</t>
  </si>
  <si>
    <t>As from the table exact data is not available but lookup function will assign values based on the condition will not return null , but can work only for numeric values.</t>
  </si>
  <si>
    <t xml:space="preserve"> </t>
  </si>
  <si>
    <t>MATCH: Locates the position of a lookup value in a row or column</t>
  </si>
  <si>
    <t>INDEX: Returns a value or the reference to a value from within a range.</t>
  </si>
  <si>
    <t>Left()</t>
  </si>
  <si>
    <t>Right()</t>
  </si>
  <si>
    <t>Mid()</t>
  </si>
  <si>
    <t>Concatenate()</t>
  </si>
  <si>
    <t>Replace()</t>
  </si>
  <si>
    <t>Text</t>
  </si>
  <si>
    <t>Lower()</t>
  </si>
  <si>
    <t>Upper()</t>
  </si>
  <si>
    <t>Proper()</t>
  </si>
  <si>
    <t>Len()</t>
  </si>
  <si>
    <t>Rept()</t>
  </si>
  <si>
    <t>first - input data</t>
  </si>
  <si>
    <t>third - exact match</t>
  </si>
  <si>
    <t>first - complete data</t>
  </si>
  <si>
    <t>second - input data</t>
  </si>
  <si>
    <t>MATCH(C5,A4:A9,0)   -  Returns the location</t>
  </si>
  <si>
    <t>INDEX(A13:A25,J14)  - return the values.</t>
  </si>
  <si>
    <t>INDEX($A$1:$H$21,MATCH($K$6,B1:B21,0),MATCH(J7,A1:H1,0))</t>
  </si>
  <si>
    <t>First - pass complete data</t>
  </si>
  <si>
    <t>Here we have to find the marks scored by student for every subjects.</t>
  </si>
  <si>
    <t>Second - match for student name</t>
  </si>
  <si>
    <t>third - match for subject name</t>
  </si>
  <si>
    <t>Student Name</t>
  </si>
  <si>
    <t>Subject</t>
  </si>
  <si>
    <t>Veena</t>
  </si>
  <si>
    <t>English</t>
  </si>
  <si>
    <t>Kannada</t>
  </si>
  <si>
    <t>Hindi</t>
  </si>
  <si>
    <t>Science</t>
  </si>
  <si>
    <t>Maths</t>
  </si>
  <si>
    <t>Computer</t>
  </si>
  <si>
    <t>Reg No</t>
  </si>
  <si>
    <t>Suman</t>
  </si>
  <si>
    <t>Rakesh</t>
  </si>
  <si>
    <t>Amith</t>
  </si>
  <si>
    <t>Suresh</t>
  </si>
  <si>
    <t>Vineeth</t>
  </si>
  <si>
    <t>Naveen</t>
  </si>
  <si>
    <t>Ajay</t>
  </si>
  <si>
    <t>Praveen</t>
  </si>
  <si>
    <t>Prashanth</t>
  </si>
  <si>
    <t>Arun</t>
  </si>
  <si>
    <t>Ram</t>
  </si>
  <si>
    <t>Adithya</t>
  </si>
  <si>
    <t>Shanoj</t>
  </si>
  <si>
    <t>Sriram</t>
  </si>
  <si>
    <t>Anand</t>
  </si>
  <si>
    <t>Ravi</t>
  </si>
  <si>
    <t>Sheeja</t>
  </si>
  <si>
    <t>Lakshmi</t>
  </si>
  <si>
    <t>Roopa</t>
  </si>
  <si>
    <t>COUNTIFS($B$4:$B$53,"&gt;=90",$B$4:$B$53,"&lt;=100")</t>
  </si>
  <si>
    <t>If condition</t>
  </si>
  <si>
    <t>Count If Condition</t>
  </si>
  <si>
    <t>Extracts one or more characters from left side</t>
  </si>
  <si>
    <t>Extracts one or more characters from right side</t>
  </si>
  <si>
    <t>Extracts character from middle of string</t>
  </si>
  <si>
    <t>merges two string or more</t>
  </si>
  <si>
    <t>replace parts of string</t>
  </si>
  <si>
    <t>format number and convert it to text</t>
  </si>
  <si>
    <t>Convert text string to lower case</t>
  </si>
  <si>
    <t>Convert text string to Upper case</t>
  </si>
  <si>
    <t>Convert string to proper case</t>
  </si>
  <si>
    <t>return length of the string</t>
  </si>
  <si>
    <t>repeat text given no of times.</t>
  </si>
  <si>
    <t>There may be times when you do not want a cell reference to change when filling cells. Unlike relative references, absolute references do not change when copied or filled. You can use an absolute reference to keep a row and/or column constant.</t>
  </si>
  <si>
    <t>All cell references are relative references. When copied across multiple cells, they change based on the relative position of rows and columns. For example, if you copy the formula =A1+B1 from row 1 to row 2, the formula will become =A2+B2. Relative references are especially convenient whenever you need to repeat the same calculation across multiple rows or columns.</t>
  </si>
  <si>
    <t xml:space="preserve">Absolute Referencing  - To Keep the Row or Column Constant </t>
  </si>
  <si>
    <t>Relative Referencing - To change the value of Rows or Columns .</t>
  </si>
  <si>
    <t>Use Hlookup for above Table - 1</t>
  </si>
  <si>
    <t>Table - 1</t>
  </si>
  <si>
    <t>Emp Name</t>
  </si>
  <si>
    <t xml:space="preserve">Hrithik </t>
  </si>
  <si>
    <t xml:space="preserve">Salman </t>
  </si>
  <si>
    <t>Madhuri</t>
  </si>
  <si>
    <t xml:space="preserve">Saif </t>
  </si>
  <si>
    <t xml:space="preserve">John </t>
  </si>
  <si>
    <t>EMP Surname</t>
  </si>
  <si>
    <t>Roshan</t>
  </si>
  <si>
    <t>Khan</t>
  </si>
  <si>
    <t>Dixit</t>
  </si>
  <si>
    <t>Abrahim</t>
  </si>
  <si>
    <t>Current Salary</t>
  </si>
  <si>
    <t>Output</t>
  </si>
  <si>
    <t>Surname - Hlookup</t>
  </si>
  <si>
    <t>Employee HSS ID</t>
  </si>
  <si>
    <t>Employee Name</t>
  </si>
  <si>
    <t>Department</t>
  </si>
  <si>
    <t>FPY Score</t>
  </si>
  <si>
    <t>Position</t>
  </si>
  <si>
    <t>Output - Salary</t>
  </si>
  <si>
    <t>HSS11803</t>
  </si>
  <si>
    <t>Ashwini Khedekar</t>
  </si>
  <si>
    <t>LA</t>
  </si>
  <si>
    <t>Analyst</t>
  </si>
  <si>
    <t>HSS11806</t>
  </si>
  <si>
    <t>Tushar Wagh</t>
  </si>
  <si>
    <t>HSS11804</t>
  </si>
  <si>
    <t>Salma Shaikh</t>
  </si>
  <si>
    <t>Senior Analyst</t>
  </si>
  <si>
    <t>HSS11808</t>
  </si>
  <si>
    <t>Suraj Bagrodia</t>
  </si>
  <si>
    <t>HSS11805</t>
  </si>
  <si>
    <t>Ekta Joshi</t>
  </si>
  <si>
    <t>Accounting</t>
  </si>
  <si>
    <t>HSS11809</t>
  </si>
  <si>
    <t>Sumedha Bhave</t>
  </si>
  <si>
    <t>HSS11812</t>
  </si>
  <si>
    <t>Sneha Bhujbal</t>
  </si>
  <si>
    <t>HSS11807</t>
  </si>
  <si>
    <t>Kiran Bendre</t>
  </si>
  <si>
    <t>FA</t>
  </si>
  <si>
    <t>HSS11813</t>
  </si>
  <si>
    <t>Quazi Haque</t>
  </si>
  <si>
    <t>HSS11810</t>
  </si>
  <si>
    <t>Nachiket Kawle</t>
  </si>
  <si>
    <t>HSS11811</t>
  </si>
  <si>
    <t>Mohammad Dodia</t>
  </si>
  <si>
    <t>HSS11815</t>
  </si>
  <si>
    <t>Jimmit Raval</t>
  </si>
  <si>
    <t>Process Lead</t>
  </si>
  <si>
    <t>HSS11814</t>
  </si>
  <si>
    <t>Garvit Sirohiya</t>
  </si>
  <si>
    <t xml:space="preserve">Table - 1 - Output Table </t>
  </si>
  <si>
    <t xml:space="preserve">Table - 2 - Input Table </t>
  </si>
  <si>
    <t>LOOKUP</t>
  </si>
  <si>
    <t>VLOOKUP</t>
  </si>
  <si>
    <t>HLOOKUP</t>
  </si>
  <si>
    <t>HLOOKUP is the exact same function, but looks up for the values from the table that is set up horizontally - row-wise</t>
  </si>
  <si>
    <t xml:space="preserve">VLOOKUP allows you to search values from  table that is set up vertically. - columns wise </t>
  </si>
  <si>
    <t>A PivotTable is an interactive way to quickly summarize large amounts of data. You can use a PivotTable to analyze numerical data in detail, and answer unanticipated questions about your data.</t>
  </si>
  <si>
    <t>Here are the steps to create a pivot table using the data shown above:</t>
  </si>
  <si>
    <t>1. Click anywhere in the dataset.</t>
  </si>
  <si>
    <t xml:space="preserve">  2.  Go to Insert –&gt; Tables –&gt; Pivot Table</t>
  </si>
  <si>
    <t>4.  Click OK.</t>
  </si>
  <si>
    <t>Excel Pivot Table Components :</t>
  </si>
  <si>
    <t xml:space="preserve">   3.    In the Create Pivot Table dialog box, the default options work fine in most of the cases. Here are a couple of things to check in it:
Table/Range: It’s filled in by default based on your data set. If your data has no blank rows/columns, Excel would automatically identify the correct range. You can manually change this if needed.
If you want to create the Pivot Table in a specific location, under the option ‘Choose where you want the PivotTable report to be placed’, specify the Location. Else, a new worksheet is created with the Pivot Table.</t>
  </si>
  <si>
    <r>
      <rPr>
        <b/>
        <sz val="12"/>
        <color rgb="FF0C0C0C"/>
        <rFont val="Lato"/>
        <family val="2"/>
      </rPr>
      <t>Pivot Cache</t>
    </r>
    <r>
      <rPr>
        <sz val="12"/>
        <color rgb="FF0C0C0C"/>
        <rFont val="Lato"/>
        <family val="2"/>
      </rPr>
      <t xml:space="preserve"> -  As soon as you create a Pivot Table using the data, something happens in the backend. Excel takes a snapshot of the data and stores it in its memory. This snapshot is called the Pivot Cache.
When you create different views using a Pivot Table, Excel does not go back to the data source, rather it uses the Pivot Cache to quickly analyze the data and give you the summary/results.</t>
    </r>
  </si>
  <si>
    <r>
      <rPr>
        <b/>
        <sz val="12"/>
        <color rgb="FF0C0C0C"/>
        <rFont val="Lato"/>
        <family val="2"/>
      </rPr>
      <t>Values Area</t>
    </r>
    <r>
      <rPr>
        <sz val="12"/>
        <color rgb="FF0C0C0C"/>
        <rFont val="Lato"/>
        <family val="2"/>
      </rPr>
      <t xml:space="preserve">   -   The Values Area is what holds the calculations/values.
</t>
    </r>
  </si>
  <si>
    <r>
      <rPr>
        <b/>
        <sz val="12"/>
        <color rgb="FF0C0C0C"/>
        <rFont val="Lato"/>
        <family val="2"/>
      </rPr>
      <t xml:space="preserve">Columns Area   </t>
    </r>
    <r>
      <rPr>
        <sz val="12"/>
        <color rgb="FF0C0C0C"/>
        <rFont val="Lato"/>
        <family val="2"/>
      </rPr>
      <t xml:space="preserve">-   The headings at the top of the Values area makes the Columns area.
</t>
    </r>
  </si>
  <si>
    <r>
      <rPr>
        <b/>
        <sz val="12"/>
        <color rgb="FF0C0C0C"/>
        <rFont val="Lato"/>
        <family val="2"/>
      </rPr>
      <t>Rows Area</t>
    </r>
    <r>
      <rPr>
        <sz val="12"/>
        <color rgb="FF0C0C0C"/>
        <rFont val="Lato"/>
        <family val="2"/>
      </rPr>
      <t xml:space="preserve">   -    The headings to the left of the Values area makes the Rows area.
</t>
    </r>
  </si>
  <si>
    <r>
      <rPr>
        <b/>
        <sz val="12"/>
        <color rgb="FF0C0C0C"/>
        <rFont val="Lato"/>
        <family val="2"/>
      </rPr>
      <t>Filters Area</t>
    </r>
    <r>
      <rPr>
        <sz val="12"/>
        <color rgb="FF0C0C0C"/>
        <rFont val="Lato"/>
        <family val="2"/>
      </rPr>
      <t xml:space="preserve">   -   Filters area is an optional filter that you can use to further drill down in the data set.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</si>
</sst>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rgb="FF4E4E4E"/>
      <name val="Source Sans Pro"/>
      <family val="2"/>
    </font>
    <font>
      <b/>
      <sz val="10"/>
      <color rgb="FF202124"/>
      <name val="Arial"/>
      <family val="2"/>
    </font>
    <font>
      <sz val="10"/>
      <color rgb="FF494949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Lato"/>
      <family val="2"/>
    </font>
    <font>
      <sz val="12"/>
      <color rgb="FF0C0C0C"/>
      <name val="Lato"/>
      <family val="2"/>
    </font>
    <font>
      <sz val="12"/>
      <color rgb="FF0C0C0C"/>
      <name val="Lato"/>
      <family val="2"/>
    </font>
    <font>
      <b/>
      <sz val="12"/>
      <color theme="1"/>
      <name val="Lato"/>
      <family val="2"/>
    </font>
    <font>
      <b/>
      <sz val="12"/>
      <color rgb="FF202124"/>
      <name val="Lato"/>
      <family val="2"/>
    </font>
    <font>
      <b/>
      <sz val="12"/>
      <color rgb="FF0C0C0C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4" fillId="0" borderId="0" xfId="3" applyFont="1"/>
    <xf numFmtId="0" fontId="4" fillId="0" borderId="0" xfId="3" applyFont="1" applyFill="1"/>
    <xf numFmtId="0" fontId="0" fillId="0" borderId="0" xfId="0" applyFill="1"/>
    <xf numFmtId="14" fontId="0" fillId="0" borderId="0" xfId="0" applyNumberFormat="1" applyFill="1"/>
    <xf numFmtId="22" fontId="0" fillId="0" borderId="0" xfId="0" applyNumberFormat="1" applyFill="1"/>
    <xf numFmtId="0" fontId="2" fillId="3" borderId="1" xfId="0" applyFont="1" applyFill="1" applyBorder="1"/>
    <xf numFmtId="164" fontId="0" fillId="0" borderId="1" xfId="0" applyNumberFormat="1" applyBorder="1"/>
    <xf numFmtId="9" fontId="0" fillId="0" borderId="1" xfId="2" applyFont="1" applyBorder="1"/>
    <xf numFmtId="9" fontId="0" fillId="2" borderId="1" xfId="2" applyFont="1" applyFill="1" applyBorder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0" fontId="5" fillId="0" borderId="0" xfId="0" applyFont="1" applyFill="1" applyBorder="1"/>
    <xf numFmtId="0" fontId="6" fillId="0" borderId="0" xfId="0" applyFont="1" applyFill="1" applyBorder="1"/>
    <xf numFmtId="44" fontId="0" fillId="0" borderId="0" xfId="1" applyFont="1" applyFill="1" applyBorder="1"/>
    <xf numFmtId="0" fontId="0" fillId="0" borderId="0" xfId="0" applyFill="1" applyBorder="1"/>
    <xf numFmtId="44" fontId="5" fillId="0" borderId="0" xfId="1" applyFont="1" applyFill="1" applyBorder="1" applyAlignment="1"/>
    <xf numFmtId="44" fontId="6" fillId="0" borderId="0" xfId="1" applyFont="1" applyFill="1" applyBorder="1" applyAlignme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Fill="1" applyBorder="1"/>
    <xf numFmtId="164" fontId="0" fillId="0" borderId="0" xfId="0" applyNumberFormat="1" applyFill="1" applyBorder="1"/>
    <xf numFmtId="9" fontId="0" fillId="0" borderId="0" xfId="2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Fill="1" applyBorder="1" applyAlignment="1"/>
    <xf numFmtId="0" fontId="3" fillId="0" borderId="0" xfId="3"/>
    <xf numFmtId="0" fontId="3" fillId="5" borderId="1" xfId="3" applyFill="1" applyBorder="1"/>
    <xf numFmtId="0" fontId="3" fillId="5" borderId="1" xfId="3" applyFill="1" applyBorder="1" applyAlignment="1">
      <alignment horizontal="center"/>
    </xf>
    <xf numFmtId="0" fontId="3" fillId="0" borderId="0" xfId="3" applyAlignment="1">
      <alignment horizontal="center"/>
    </xf>
    <xf numFmtId="0" fontId="3" fillId="0" borderId="1" xfId="3" applyBorder="1"/>
    <xf numFmtId="0" fontId="3" fillId="2" borderId="1" xfId="3" applyFill="1" applyBorder="1" applyAlignment="1">
      <alignment horizontal="center"/>
    </xf>
    <xf numFmtId="0" fontId="7" fillId="0" borderId="0" xfId="3" applyFont="1"/>
    <xf numFmtId="0" fontId="0" fillId="6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44" fontId="5" fillId="0" borderId="0" xfId="1" applyFont="1" applyFill="1" applyBorder="1" applyAlignment="1">
      <alignment horizontal="center"/>
    </xf>
    <xf numFmtId="0" fontId="4" fillId="0" borderId="0" xfId="3" applyFont="1" applyFill="1" applyAlignme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6" fillId="3" borderId="1" xfId="0" applyFont="1" applyFill="1" applyBorder="1"/>
    <xf numFmtId="0" fontId="6" fillId="0" borderId="1" xfId="0" applyFont="1" applyBorder="1"/>
    <xf numFmtId="44" fontId="0" fillId="0" borderId="1" xfId="1" applyFont="1" applyBorder="1"/>
    <xf numFmtId="0" fontId="7" fillId="3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/>
    <xf numFmtId="44" fontId="0" fillId="0" borderId="0" xfId="1" applyFont="1"/>
    <xf numFmtId="9" fontId="5" fillId="3" borderId="1" xfId="0" applyNumberFormat="1" applyFont="1" applyFill="1" applyBorder="1" applyAlignment="1">
      <alignment horizontal="left"/>
    </xf>
    <xf numFmtId="9" fontId="5" fillId="3" borderId="1" xfId="0" applyNumberFormat="1" applyFont="1" applyFill="1" applyBorder="1" applyAlignment="1">
      <alignment horizontal="center"/>
    </xf>
    <xf numFmtId="44" fontId="5" fillId="3" borderId="1" xfId="1" applyFont="1" applyFill="1" applyBorder="1" applyAlignment="1">
      <alignment horizontal="left"/>
    </xf>
    <xf numFmtId="9" fontId="6" fillId="0" borderId="1" xfId="0" applyNumberFormat="1" applyFont="1" applyBorder="1" applyAlignment="1">
      <alignment horizontal="left"/>
    </xf>
    <xf numFmtId="9" fontId="6" fillId="0" borderId="1" xfId="0" applyNumberFormat="1" applyFont="1" applyBorder="1" applyAlignment="1">
      <alignment horizontal="center"/>
    </xf>
    <xf numFmtId="44" fontId="5" fillId="2" borderId="1" xfId="1" applyFont="1" applyFill="1" applyBorder="1" applyAlignment="1">
      <alignment horizontal="left"/>
    </xf>
    <xf numFmtId="44" fontId="5" fillId="0" borderId="1" xfId="1" applyFont="1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6" borderId="0" xfId="0" applyFont="1" applyFill="1" applyAlignment="1">
      <alignment horizontal="left"/>
    </xf>
    <xf numFmtId="44" fontId="5" fillId="4" borderId="2" xfId="1" applyFont="1" applyFill="1" applyBorder="1" applyAlignment="1">
      <alignment horizontal="center"/>
    </xf>
    <xf numFmtId="44" fontId="5" fillId="4" borderId="4" xfId="1" applyFont="1" applyFill="1" applyBorder="1" applyAlignment="1">
      <alignment horizontal="center"/>
    </xf>
    <xf numFmtId="44" fontId="5" fillId="4" borderId="3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 applyAlignment="1">
      <alignment horizontal="center"/>
    </xf>
    <xf numFmtId="44" fontId="5" fillId="0" borderId="0" xfId="1" applyFont="1" applyFill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vertical="center" wrapText="1" indent="1"/>
    </xf>
    <xf numFmtId="0" fontId="13" fillId="0" borderId="0" xfId="0" applyFont="1"/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wrapText="1"/>
    </xf>
  </cellXfs>
  <cellStyles count="4">
    <cellStyle name="Currency" xfId="1" builtinId="4"/>
    <cellStyle name="Normal" xfId="0" builtinId="0"/>
    <cellStyle name="Normal 2" xfId="3" xr:uid="{1E03A4CD-6B65-4F4C-87DB-94DD03355BB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16</xdr:row>
      <xdr:rowOff>7620</xdr:rowOff>
    </xdr:from>
    <xdr:to>
      <xdr:col>6</xdr:col>
      <xdr:colOff>282618</xdr:colOff>
      <xdr:row>27</xdr:row>
      <xdr:rowOff>106863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790CAB-CB2A-A1BC-5BD4-E607ECE98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2933700"/>
          <a:ext cx="7818798" cy="2110923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15</xdr:row>
      <xdr:rowOff>144780</xdr:rowOff>
    </xdr:from>
    <xdr:to>
      <xdr:col>10</xdr:col>
      <xdr:colOff>144960</xdr:colOff>
      <xdr:row>27</xdr:row>
      <xdr:rowOff>144970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CFCB2A-B603-C4DF-5BEE-9B190170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6260" y="2887980"/>
          <a:ext cx="2072820" cy="2194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10</xdr:row>
      <xdr:rowOff>68580</xdr:rowOff>
    </xdr:from>
    <xdr:to>
      <xdr:col>3</xdr:col>
      <xdr:colOff>1821180</xdr:colOff>
      <xdr:row>16</xdr:row>
      <xdr:rowOff>30610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F07F9-8FCF-D6BA-DA97-990BC7A1F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97380"/>
          <a:ext cx="4533900" cy="1059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3299460</xdr:colOff>
      <xdr:row>4</xdr:row>
      <xdr:rowOff>312420</xdr:rowOff>
    </xdr:from>
    <xdr:to>
      <xdr:col>1</xdr:col>
      <xdr:colOff>8298613</xdr:colOff>
      <xdr:row>12</xdr:row>
      <xdr:rowOff>106822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2AFF5E-3FC5-E06F-D3EC-89F16AD38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9060" y="1043940"/>
          <a:ext cx="4999153" cy="16384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9814560</xdr:colOff>
      <xdr:row>2</xdr:row>
      <xdr:rowOff>22859</xdr:rowOff>
    </xdr:from>
    <xdr:to>
      <xdr:col>1</xdr:col>
      <xdr:colOff>13350240</xdr:colOff>
      <xdr:row>11</xdr:row>
      <xdr:rowOff>236220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6CCB22-636F-816F-67B6-7FB8FAAF1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4160" y="563879"/>
          <a:ext cx="3535680" cy="2781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0200-4A0C-4C2D-B490-046B30013826}">
  <dimension ref="A2:O21"/>
  <sheetViews>
    <sheetView topLeftCell="A7" workbookViewId="0">
      <selection activeCell="M21" sqref="M21"/>
    </sheetView>
  </sheetViews>
  <sheetFormatPr defaultRowHeight="14.4" x14ac:dyDescent="0.3"/>
  <cols>
    <col min="1" max="1" width="6.5546875" customWidth="1"/>
    <col min="2" max="2" width="15.77734375" style="5" customWidth="1"/>
    <col min="3" max="3" width="28.109375" customWidth="1"/>
    <col min="4" max="4" width="43.5546875" customWidth="1"/>
  </cols>
  <sheetData>
    <row r="2" spans="1:15" x14ac:dyDescent="0.3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5" spans="1:15" x14ac:dyDescent="0.3">
      <c r="B5" s="6">
        <f ca="1">TODAY()</f>
        <v>44795</v>
      </c>
      <c r="D5" s="1" t="s">
        <v>4</v>
      </c>
    </row>
    <row r="6" spans="1:15" x14ac:dyDescent="0.3">
      <c r="B6" s="7">
        <f ca="1">NOW()</f>
        <v>44795.667337384257</v>
      </c>
      <c r="D6" s="2" t="s">
        <v>5</v>
      </c>
    </row>
    <row r="7" spans="1:15" x14ac:dyDescent="0.3">
      <c r="B7" s="5">
        <f ca="1">DAY(TODAY())</f>
        <v>22</v>
      </c>
      <c r="D7" t="s">
        <v>1</v>
      </c>
    </row>
    <row r="8" spans="1:15" x14ac:dyDescent="0.3">
      <c r="B8" s="5">
        <f ca="1">MONTH(TODAY())</f>
        <v>8</v>
      </c>
      <c r="D8" t="s">
        <v>2</v>
      </c>
    </row>
    <row r="9" spans="1:15" x14ac:dyDescent="0.3">
      <c r="B9" s="5">
        <f ca="1">YEAR(TODAY())</f>
        <v>2022</v>
      </c>
      <c r="D9" t="s">
        <v>3</v>
      </c>
    </row>
    <row r="12" spans="1:15" x14ac:dyDescent="0.3">
      <c r="B12" s="4" t="s">
        <v>6</v>
      </c>
      <c r="C12" t="s">
        <v>14</v>
      </c>
      <c r="D12" s="3" t="s">
        <v>10</v>
      </c>
      <c r="E12" s="3"/>
      <c r="F12" s="3"/>
      <c r="G12" s="3"/>
    </row>
    <row r="13" spans="1:15" x14ac:dyDescent="0.3">
      <c r="B13" s="4" t="s">
        <v>7</v>
      </c>
      <c r="C13" t="s">
        <v>15</v>
      </c>
      <c r="D13" s="3" t="s">
        <v>11</v>
      </c>
      <c r="E13" s="3"/>
      <c r="F13" s="3"/>
      <c r="G13" s="3"/>
    </row>
    <row r="14" spans="1:15" x14ac:dyDescent="0.3">
      <c r="B14" s="4" t="s">
        <v>8</v>
      </c>
      <c r="C14" t="s">
        <v>16</v>
      </c>
      <c r="D14" s="3" t="s">
        <v>12</v>
      </c>
      <c r="E14" s="3"/>
      <c r="F14" s="3"/>
      <c r="G14" s="3"/>
    </row>
    <row r="15" spans="1:15" x14ac:dyDescent="0.3">
      <c r="B15" s="4" t="s">
        <v>9</v>
      </c>
      <c r="C15" s="4" t="s">
        <v>17</v>
      </c>
      <c r="D15" t="s">
        <v>13</v>
      </c>
    </row>
    <row r="16" spans="1:15" x14ac:dyDescent="0.3">
      <c r="B16" s="4"/>
    </row>
    <row r="17" spans="2:3" x14ac:dyDescent="0.3">
      <c r="B17" s="4"/>
    </row>
    <row r="18" spans="2:3" x14ac:dyDescent="0.3">
      <c r="B18" s="41"/>
      <c r="C18" s="41"/>
    </row>
    <row r="19" spans="2:3" x14ac:dyDescent="0.3">
      <c r="B19" s="4"/>
    </row>
    <row r="20" spans="2:3" x14ac:dyDescent="0.3">
      <c r="B20" s="4"/>
    </row>
    <row r="21" spans="2:3" x14ac:dyDescent="0.3">
      <c r="B21" s="4"/>
    </row>
  </sheetData>
  <mergeCells count="1">
    <mergeCell ref="A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7D9D-9145-4768-B133-EA6BA5A2CE69}">
  <dimension ref="C2:C15"/>
  <sheetViews>
    <sheetView workbookViewId="0">
      <selection activeCell="C18" sqref="C18"/>
    </sheetView>
  </sheetViews>
  <sheetFormatPr defaultRowHeight="14.4" x14ac:dyDescent="0.3"/>
  <cols>
    <col min="3" max="3" width="65.88671875" customWidth="1"/>
  </cols>
  <sheetData>
    <row r="2" spans="3:3" x14ac:dyDescent="0.3">
      <c r="C2" s="37" t="s">
        <v>96</v>
      </c>
    </row>
    <row r="4" spans="3:3" x14ac:dyDescent="0.3">
      <c r="C4" t="s">
        <v>18</v>
      </c>
    </row>
    <row r="6" spans="3:3" x14ac:dyDescent="0.3">
      <c r="C6" t="s">
        <v>19</v>
      </c>
    </row>
    <row r="8" spans="3:3" x14ac:dyDescent="0.3">
      <c r="C8" t="s">
        <v>20</v>
      </c>
    </row>
    <row r="10" spans="3:3" x14ac:dyDescent="0.3">
      <c r="C10" t="s">
        <v>21</v>
      </c>
    </row>
    <row r="13" spans="3:3" x14ac:dyDescent="0.3">
      <c r="C13" s="37" t="s">
        <v>97</v>
      </c>
    </row>
    <row r="15" spans="3:3" x14ac:dyDescent="0.3">
      <c r="C1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0FBC-BAF4-4AF3-BEE0-6DDBEF874762}">
  <dimension ref="A1:R42"/>
  <sheetViews>
    <sheetView topLeftCell="A13" workbookViewId="0">
      <selection activeCell="L28" sqref="L28"/>
    </sheetView>
  </sheetViews>
  <sheetFormatPr defaultRowHeight="14.4" x14ac:dyDescent="0.3"/>
  <sheetData>
    <row r="1" spans="1:18" x14ac:dyDescent="0.3">
      <c r="A1" t="s">
        <v>41</v>
      </c>
    </row>
    <row r="3" spans="1:18" x14ac:dyDescent="0.3">
      <c r="B3" s="63" t="s">
        <v>42</v>
      </c>
      <c r="C3" s="63"/>
      <c r="D3" s="63"/>
      <c r="E3" s="63"/>
      <c r="F3" s="63"/>
      <c r="G3" s="63"/>
      <c r="H3" s="63"/>
      <c r="L3" s="61" t="s">
        <v>61</v>
      </c>
      <c r="M3" s="61"/>
      <c r="N3" s="61"/>
      <c r="O3" s="61"/>
      <c r="P3" s="61"/>
      <c r="Q3" s="61"/>
    </row>
    <row r="5" spans="1:18" x14ac:dyDescent="0.3">
      <c r="L5" s="62" t="s">
        <v>63</v>
      </c>
      <c r="M5" s="62"/>
      <c r="N5" s="62"/>
      <c r="O5" s="62"/>
      <c r="P5" s="62"/>
      <c r="Q5" s="62"/>
      <c r="R5" s="62"/>
    </row>
    <row r="6" spans="1:18" x14ac:dyDescent="0.3">
      <c r="B6" s="62" t="s">
        <v>59</v>
      </c>
      <c r="C6" s="62"/>
      <c r="D6" s="62"/>
      <c r="E6" s="62"/>
      <c r="F6" s="62"/>
      <c r="G6" s="62"/>
      <c r="H6" s="14"/>
    </row>
    <row r="8" spans="1:18" x14ac:dyDescent="0.3">
      <c r="B8" t="s">
        <v>55</v>
      </c>
      <c r="L8" t="s">
        <v>62</v>
      </c>
    </row>
    <row r="9" spans="1:18" x14ac:dyDescent="0.3">
      <c r="B9" t="s">
        <v>31</v>
      </c>
      <c r="L9" t="s">
        <v>64</v>
      </c>
    </row>
    <row r="10" spans="1:18" x14ac:dyDescent="0.3">
      <c r="B10" t="s">
        <v>56</v>
      </c>
      <c r="L10" t="s">
        <v>65</v>
      </c>
    </row>
    <row r="13" spans="1:18" x14ac:dyDescent="0.3">
      <c r="B13" s="63" t="s">
        <v>43</v>
      </c>
      <c r="C13" s="63"/>
      <c r="D13" s="63"/>
      <c r="E13" s="63"/>
      <c r="F13" s="63"/>
      <c r="G13" s="63"/>
      <c r="H13" s="63"/>
    </row>
    <row r="15" spans="1:18" x14ac:dyDescent="0.3">
      <c r="B15" s="62" t="s">
        <v>60</v>
      </c>
      <c r="C15" s="62"/>
      <c r="D15" s="62"/>
      <c r="E15" s="62"/>
      <c r="F15" s="62"/>
      <c r="G15" s="62"/>
      <c r="H15" s="62"/>
      <c r="I15" s="14"/>
    </row>
    <row r="17" spans="2:14" x14ac:dyDescent="0.3">
      <c r="B17" t="s">
        <v>57</v>
      </c>
    </row>
    <row r="18" spans="2:14" x14ac:dyDescent="0.3">
      <c r="B18" t="s">
        <v>58</v>
      </c>
    </row>
    <row r="22" spans="2:14" ht="15.6" x14ac:dyDescent="0.3">
      <c r="B22" s="36" t="s">
        <v>75</v>
      </c>
      <c r="C22" s="36" t="s">
        <v>28</v>
      </c>
      <c r="D22" s="36" t="s">
        <v>69</v>
      </c>
      <c r="E22" s="36" t="s">
        <v>70</v>
      </c>
      <c r="F22" s="36" t="s">
        <v>71</v>
      </c>
      <c r="G22" s="36" t="s">
        <v>72</v>
      </c>
      <c r="H22" s="36" t="s">
        <v>73</v>
      </c>
      <c r="I22" s="36" t="s">
        <v>74</v>
      </c>
      <c r="J22" s="36"/>
      <c r="K22" s="36"/>
      <c r="L22" s="30"/>
      <c r="M22" s="36"/>
      <c r="N22" s="36"/>
    </row>
    <row r="23" spans="2:14" ht="15.6" x14ac:dyDescent="0.3">
      <c r="B23" s="30">
        <v>1</v>
      </c>
      <c r="C23" s="30" t="s">
        <v>76</v>
      </c>
      <c r="D23" s="30">
        <v>45</v>
      </c>
      <c r="E23" s="30">
        <v>56</v>
      </c>
      <c r="F23" s="30">
        <v>72</v>
      </c>
      <c r="G23" s="30">
        <v>65</v>
      </c>
      <c r="H23" s="30">
        <v>50</v>
      </c>
      <c r="I23" s="30">
        <v>78</v>
      </c>
      <c r="J23" s="30"/>
      <c r="K23" s="30"/>
      <c r="L23" s="30"/>
      <c r="M23" s="30"/>
      <c r="N23" s="30"/>
    </row>
    <row r="24" spans="2:14" ht="15.6" x14ac:dyDescent="0.3">
      <c r="B24" s="30">
        <v>2</v>
      </c>
      <c r="C24" s="30" t="s">
        <v>77</v>
      </c>
      <c r="D24" s="30">
        <v>75</v>
      </c>
      <c r="E24" s="30">
        <v>45</v>
      </c>
      <c r="F24" s="30">
        <v>67</v>
      </c>
      <c r="G24" s="30">
        <v>89</v>
      </c>
      <c r="H24" s="30">
        <v>34</v>
      </c>
      <c r="I24" s="30">
        <v>58</v>
      </c>
      <c r="J24" s="30"/>
      <c r="K24" s="30"/>
      <c r="L24" s="30"/>
      <c r="M24" s="30"/>
      <c r="N24" s="30"/>
    </row>
    <row r="25" spans="2:14" ht="15.6" x14ac:dyDescent="0.3">
      <c r="B25" s="30">
        <v>3</v>
      </c>
      <c r="C25" s="30" t="s">
        <v>78</v>
      </c>
      <c r="D25" s="30">
        <v>87</v>
      </c>
      <c r="E25" s="30">
        <v>45</v>
      </c>
      <c r="F25" s="30">
        <v>65</v>
      </c>
      <c r="G25" s="30">
        <v>56</v>
      </c>
      <c r="H25" s="30">
        <v>56</v>
      </c>
      <c r="I25" s="30">
        <v>65</v>
      </c>
      <c r="J25" s="30"/>
      <c r="K25" s="30"/>
      <c r="L25" s="30"/>
      <c r="M25" s="30"/>
      <c r="N25" s="30"/>
    </row>
    <row r="26" spans="2:14" ht="15.6" x14ac:dyDescent="0.3">
      <c r="B26" s="30">
        <v>4</v>
      </c>
      <c r="C26" s="30" t="s">
        <v>79</v>
      </c>
      <c r="D26" s="30">
        <v>67</v>
      </c>
      <c r="E26" s="30">
        <v>65</v>
      </c>
      <c r="F26" s="30">
        <v>67</v>
      </c>
      <c r="G26" s="30">
        <v>75</v>
      </c>
      <c r="H26" s="30">
        <v>67</v>
      </c>
      <c r="I26" s="30">
        <v>66</v>
      </c>
      <c r="J26" s="30"/>
      <c r="K26" s="30"/>
      <c r="L26" s="30" t="s">
        <v>66</v>
      </c>
      <c r="M26" s="30"/>
      <c r="N26" s="30"/>
    </row>
    <row r="27" spans="2:14" ht="15.6" x14ac:dyDescent="0.3">
      <c r="B27" s="30">
        <v>5</v>
      </c>
      <c r="C27" s="30" t="s">
        <v>80</v>
      </c>
      <c r="D27" s="30">
        <v>56</v>
      </c>
      <c r="E27" s="30">
        <v>67</v>
      </c>
      <c r="F27" s="30">
        <v>77</v>
      </c>
      <c r="G27" s="30">
        <v>68</v>
      </c>
      <c r="H27" s="30">
        <v>64</v>
      </c>
      <c r="I27" s="30">
        <v>76</v>
      </c>
      <c r="J27" s="30"/>
      <c r="K27" s="31" t="s">
        <v>67</v>
      </c>
      <c r="L27" s="32" t="s">
        <v>68</v>
      </c>
      <c r="M27" s="33"/>
      <c r="N27" s="33"/>
    </row>
    <row r="28" spans="2:14" ht="15.6" x14ac:dyDescent="0.3">
      <c r="B28" s="30">
        <v>6</v>
      </c>
      <c r="C28" s="30" t="s">
        <v>81</v>
      </c>
      <c r="D28" s="30">
        <v>68</v>
      </c>
      <c r="E28" s="30">
        <v>89</v>
      </c>
      <c r="F28" s="30">
        <v>78</v>
      </c>
      <c r="G28" s="30">
        <v>97</v>
      </c>
      <c r="H28" s="30">
        <v>56</v>
      </c>
      <c r="I28" s="30">
        <v>89</v>
      </c>
      <c r="J28" s="30"/>
      <c r="K28" s="34" t="s">
        <v>69</v>
      </c>
      <c r="L28" s="35">
        <f>INDEX($B$22:$I$42,MATCH($L$27,$C$22:$C$42,0),MATCH($K28,$B$22:$I$22,0))</f>
        <v>87</v>
      </c>
      <c r="M28" s="33"/>
      <c r="N28" s="33"/>
    </row>
    <row r="29" spans="2:14" ht="15.6" x14ac:dyDescent="0.3">
      <c r="B29" s="30">
        <v>7</v>
      </c>
      <c r="C29" s="30" t="s">
        <v>82</v>
      </c>
      <c r="D29" s="30">
        <v>68</v>
      </c>
      <c r="E29" s="30">
        <v>65</v>
      </c>
      <c r="F29" s="30">
        <v>68</v>
      </c>
      <c r="G29" s="30">
        <v>45</v>
      </c>
      <c r="H29" s="30">
        <v>45</v>
      </c>
      <c r="I29" s="30">
        <v>95</v>
      </c>
      <c r="J29" s="30"/>
      <c r="K29" s="34" t="s">
        <v>70</v>
      </c>
      <c r="L29" s="35">
        <f t="shared" ref="L29:L33" si="0">INDEX($B$22:$I$42,MATCH($L$27,$C$22:$C$42,0),MATCH($K29,$B$22:$I$22,0))</f>
        <v>45</v>
      </c>
      <c r="M29" s="33"/>
      <c r="N29" s="33"/>
    </row>
    <row r="30" spans="2:14" ht="15.6" x14ac:dyDescent="0.3">
      <c r="B30" s="30">
        <v>8</v>
      </c>
      <c r="C30" s="30" t="s">
        <v>83</v>
      </c>
      <c r="D30" s="30">
        <v>69</v>
      </c>
      <c r="E30" s="30">
        <v>34</v>
      </c>
      <c r="F30" s="30">
        <v>76</v>
      </c>
      <c r="G30" s="30">
        <v>68</v>
      </c>
      <c r="H30" s="30">
        <v>87</v>
      </c>
      <c r="I30" s="30">
        <v>59</v>
      </c>
      <c r="J30" s="30"/>
      <c r="K30" s="34" t="s">
        <v>71</v>
      </c>
      <c r="L30" s="35">
        <f t="shared" si="0"/>
        <v>65</v>
      </c>
      <c r="M30" s="33"/>
      <c r="N30" s="33"/>
    </row>
    <row r="31" spans="2:14" ht="15.6" x14ac:dyDescent="0.3">
      <c r="B31" s="30">
        <v>9</v>
      </c>
      <c r="C31" s="30" t="s">
        <v>84</v>
      </c>
      <c r="D31" s="30">
        <v>79</v>
      </c>
      <c r="E31" s="30">
        <v>56</v>
      </c>
      <c r="F31" s="30">
        <v>86</v>
      </c>
      <c r="G31" s="30">
        <v>56</v>
      </c>
      <c r="H31" s="30">
        <v>75</v>
      </c>
      <c r="I31" s="30">
        <v>78</v>
      </c>
      <c r="J31" s="30"/>
      <c r="K31" s="34" t="s">
        <v>72</v>
      </c>
      <c r="L31" s="35">
        <f t="shared" si="0"/>
        <v>56</v>
      </c>
      <c r="M31" s="33"/>
      <c r="N31" s="33"/>
    </row>
    <row r="32" spans="2:14" ht="15.6" x14ac:dyDescent="0.3">
      <c r="B32" s="30">
        <v>10</v>
      </c>
      <c r="C32" s="30" t="s">
        <v>85</v>
      </c>
      <c r="D32" s="30">
        <v>89</v>
      </c>
      <c r="E32" s="30">
        <v>76</v>
      </c>
      <c r="F32" s="30">
        <v>67</v>
      </c>
      <c r="G32" s="30">
        <v>77</v>
      </c>
      <c r="H32" s="30">
        <v>76</v>
      </c>
      <c r="I32" s="30">
        <v>77</v>
      </c>
      <c r="J32" s="30"/>
      <c r="K32" s="34" t="s">
        <v>73</v>
      </c>
      <c r="L32" s="35">
        <f t="shared" si="0"/>
        <v>56</v>
      </c>
      <c r="M32" s="33"/>
      <c r="N32" s="33"/>
    </row>
    <row r="33" spans="2:14" ht="15.6" x14ac:dyDescent="0.3">
      <c r="B33" s="30">
        <v>11</v>
      </c>
      <c r="C33" s="30" t="s">
        <v>86</v>
      </c>
      <c r="D33" s="30">
        <v>45</v>
      </c>
      <c r="E33" s="30">
        <v>56</v>
      </c>
      <c r="F33" s="30">
        <v>72</v>
      </c>
      <c r="G33" s="30">
        <v>65</v>
      </c>
      <c r="H33" s="30">
        <v>50</v>
      </c>
      <c r="I33" s="30">
        <v>78</v>
      </c>
      <c r="J33" s="30"/>
      <c r="K33" s="34" t="s">
        <v>74</v>
      </c>
      <c r="L33" s="35">
        <f t="shared" si="0"/>
        <v>65</v>
      </c>
      <c r="M33" s="33"/>
      <c r="N33" s="33"/>
    </row>
    <row r="34" spans="2:14" ht="15.6" x14ac:dyDescent="0.3">
      <c r="B34" s="30">
        <v>12</v>
      </c>
      <c r="C34" s="30" t="s">
        <v>87</v>
      </c>
      <c r="D34" s="30">
        <v>75</v>
      </c>
      <c r="E34" s="30">
        <v>65</v>
      </c>
      <c r="F34" s="30">
        <v>67</v>
      </c>
      <c r="G34" s="30">
        <v>89</v>
      </c>
      <c r="H34" s="30">
        <v>34</v>
      </c>
      <c r="I34" s="30">
        <v>58</v>
      </c>
      <c r="J34" s="30"/>
      <c r="K34" s="30"/>
      <c r="L34" s="33"/>
      <c r="M34" s="33"/>
      <c r="N34" s="33"/>
    </row>
    <row r="35" spans="2:14" ht="15.6" x14ac:dyDescent="0.3">
      <c r="B35" s="30">
        <v>13</v>
      </c>
      <c r="C35" s="30" t="s">
        <v>68</v>
      </c>
      <c r="D35" s="30">
        <v>87</v>
      </c>
      <c r="E35" s="30">
        <v>45</v>
      </c>
      <c r="F35" s="30">
        <v>65</v>
      </c>
      <c r="G35" s="30">
        <v>56</v>
      </c>
      <c r="H35" s="30">
        <v>56</v>
      </c>
      <c r="I35" s="30">
        <v>65</v>
      </c>
      <c r="J35" s="30"/>
      <c r="K35" s="30"/>
      <c r="L35" s="33"/>
      <c r="M35" s="33"/>
      <c r="N35" s="33"/>
    </row>
    <row r="36" spans="2:14" ht="15.6" x14ac:dyDescent="0.3">
      <c r="B36" s="30">
        <v>14</v>
      </c>
      <c r="C36" s="30" t="s">
        <v>88</v>
      </c>
      <c r="D36" s="30">
        <v>67</v>
      </c>
      <c r="E36" s="30">
        <v>65</v>
      </c>
      <c r="F36" s="30">
        <v>67</v>
      </c>
      <c r="G36" s="30">
        <v>75</v>
      </c>
      <c r="H36" s="30">
        <v>67</v>
      </c>
      <c r="I36" s="30">
        <v>66</v>
      </c>
      <c r="J36" s="30"/>
      <c r="K36" s="30"/>
      <c r="L36" s="30"/>
      <c r="M36" s="30"/>
      <c r="N36" s="30"/>
    </row>
    <row r="37" spans="2:14" ht="15.6" x14ac:dyDescent="0.3">
      <c r="B37" s="30">
        <v>15</v>
      </c>
      <c r="C37" s="30" t="s">
        <v>89</v>
      </c>
      <c r="D37" s="30">
        <v>56</v>
      </c>
      <c r="E37" s="30">
        <v>67</v>
      </c>
      <c r="F37" s="30">
        <v>77</v>
      </c>
      <c r="G37" s="30">
        <v>68</v>
      </c>
      <c r="H37" s="30">
        <v>64</v>
      </c>
      <c r="I37" s="30">
        <v>76</v>
      </c>
      <c r="J37" s="30"/>
      <c r="K37" s="30"/>
      <c r="L37" s="30"/>
      <c r="M37" s="30"/>
      <c r="N37" s="30"/>
    </row>
    <row r="38" spans="2:14" ht="15.6" x14ac:dyDescent="0.3">
      <c r="B38" s="30">
        <v>16</v>
      </c>
      <c r="C38" s="30" t="s">
        <v>90</v>
      </c>
      <c r="D38" s="30">
        <v>68</v>
      </c>
      <c r="E38" s="30">
        <v>89</v>
      </c>
      <c r="F38" s="30">
        <v>78</v>
      </c>
      <c r="G38" s="30">
        <v>97</v>
      </c>
      <c r="H38" s="30">
        <v>56</v>
      </c>
      <c r="I38" s="30">
        <v>89</v>
      </c>
      <c r="J38" s="30"/>
      <c r="K38" s="30"/>
      <c r="L38" s="30"/>
      <c r="M38" s="30"/>
      <c r="N38" s="30"/>
    </row>
    <row r="39" spans="2:14" ht="15.6" x14ac:dyDescent="0.3">
      <c r="B39" s="30">
        <v>17</v>
      </c>
      <c r="C39" s="30" t="s">
        <v>91</v>
      </c>
      <c r="D39" s="30">
        <v>68</v>
      </c>
      <c r="E39" s="30">
        <v>65</v>
      </c>
      <c r="F39" s="30">
        <v>68</v>
      </c>
      <c r="G39" s="30">
        <v>45</v>
      </c>
      <c r="H39" s="30">
        <v>45</v>
      </c>
      <c r="I39" s="30">
        <v>95</v>
      </c>
      <c r="J39" s="30"/>
      <c r="K39" s="30"/>
      <c r="L39" s="30"/>
      <c r="M39" s="30"/>
      <c r="N39" s="30"/>
    </row>
    <row r="40" spans="2:14" ht="15.6" x14ac:dyDescent="0.3">
      <c r="B40" s="30">
        <v>18</v>
      </c>
      <c r="C40" s="30" t="s">
        <v>92</v>
      </c>
      <c r="D40" s="30">
        <v>69</v>
      </c>
      <c r="E40" s="30">
        <v>34</v>
      </c>
      <c r="F40" s="30">
        <v>76</v>
      </c>
      <c r="G40" s="30" t="s">
        <v>41</v>
      </c>
      <c r="H40" s="30">
        <v>87</v>
      </c>
      <c r="I40" s="30">
        <v>59</v>
      </c>
      <c r="J40" s="30"/>
      <c r="K40" s="30"/>
      <c r="L40" s="30"/>
      <c r="M40" s="30"/>
      <c r="N40" s="30"/>
    </row>
    <row r="41" spans="2:14" ht="15.6" x14ac:dyDescent="0.3">
      <c r="B41" s="30">
        <v>19</v>
      </c>
      <c r="C41" s="30" t="s">
        <v>93</v>
      </c>
      <c r="D41" s="30">
        <v>79</v>
      </c>
      <c r="E41" s="30">
        <v>56</v>
      </c>
      <c r="F41" s="30">
        <v>86</v>
      </c>
      <c r="G41" s="30">
        <v>56</v>
      </c>
      <c r="H41" s="30">
        <v>75</v>
      </c>
      <c r="I41" s="30">
        <v>78</v>
      </c>
      <c r="J41" s="30"/>
      <c r="K41" s="30"/>
      <c r="L41" s="30"/>
      <c r="M41" s="30"/>
      <c r="N41" s="30"/>
    </row>
    <row r="42" spans="2:14" ht="15.6" x14ac:dyDescent="0.3">
      <c r="B42" s="30">
        <v>20</v>
      </c>
      <c r="C42" s="30" t="s">
        <v>94</v>
      </c>
      <c r="D42" s="30">
        <v>78</v>
      </c>
      <c r="E42" s="30">
        <v>76</v>
      </c>
      <c r="F42" s="30">
        <v>67</v>
      </c>
      <c r="G42" s="30">
        <v>77</v>
      </c>
      <c r="H42" s="30">
        <v>76</v>
      </c>
      <c r="I42" s="30">
        <v>77</v>
      </c>
      <c r="J42" s="30"/>
      <c r="K42" s="30"/>
      <c r="L42" s="30"/>
      <c r="M42" s="30"/>
      <c r="N42" s="30"/>
    </row>
  </sheetData>
  <mergeCells count="6">
    <mergeCell ref="L3:Q3"/>
    <mergeCell ref="L5:R5"/>
    <mergeCell ref="B3:H3"/>
    <mergeCell ref="B13:H13"/>
    <mergeCell ref="B15:H15"/>
    <mergeCell ref="B6:G6"/>
  </mergeCells>
  <dataValidations count="1">
    <dataValidation type="list" allowBlank="1" showInputMessage="1" showErrorMessage="1" sqref="L27 C22" xr:uid="{702D18E3-1EAD-4252-A72C-44ABA21F4C19}">
      <formula1>$B$2:$B$21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286A-80F8-4B17-9612-B0AD44FEC94B}">
  <dimension ref="B2:N72"/>
  <sheetViews>
    <sheetView workbookViewId="0">
      <selection activeCell="G17" sqref="G17"/>
    </sheetView>
  </sheetViews>
  <sheetFormatPr defaultRowHeight="14.4" x14ac:dyDescent="0.3"/>
  <cols>
    <col min="2" max="2" width="10.5546875" customWidth="1"/>
    <col min="3" max="3" width="30.109375" customWidth="1"/>
    <col min="4" max="4" width="26.77734375" customWidth="1"/>
    <col min="5" max="5" width="16.77734375" customWidth="1"/>
    <col min="6" max="6" width="15.109375" customWidth="1"/>
    <col min="7" max="7" width="10.88671875" customWidth="1"/>
    <col min="8" max="8" width="13.44140625" customWidth="1"/>
    <col min="9" max="9" width="11.77734375" customWidth="1"/>
    <col min="10" max="10" width="15.33203125" customWidth="1"/>
    <col min="12" max="12" width="15.77734375" customWidth="1"/>
    <col min="13" max="13" width="13.44140625" customWidth="1"/>
    <col min="14" max="14" width="13.21875" customWidth="1"/>
  </cols>
  <sheetData>
    <row r="2" spans="2:14" x14ac:dyDescent="0.3">
      <c r="B2" s="73"/>
      <c r="C2" s="24"/>
      <c r="D2" s="25"/>
      <c r="E2" s="18"/>
      <c r="F2" s="24"/>
      <c r="G2" s="25"/>
      <c r="H2" s="18"/>
      <c r="I2" s="24"/>
      <c r="J2" s="25"/>
    </row>
    <row r="5" spans="2:14" ht="14.4" customHeight="1" x14ac:dyDescent="0.3">
      <c r="B5" s="37" t="s">
        <v>169</v>
      </c>
      <c r="C5" s="68" t="s">
        <v>40</v>
      </c>
      <c r="D5" s="68"/>
      <c r="E5" s="68"/>
      <c r="F5" s="68"/>
      <c r="G5" s="68"/>
      <c r="H5" s="68"/>
      <c r="I5" s="68"/>
      <c r="J5" s="68"/>
      <c r="K5" s="26"/>
    </row>
    <row r="6" spans="2:14" ht="14.4" customHeight="1" x14ac:dyDescent="0.3">
      <c r="C6" s="38"/>
      <c r="D6" s="22"/>
      <c r="E6" s="22"/>
      <c r="F6" s="22"/>
      <c r="G6" s="22"/>
      <c r="H6" s="26"/>
      <c r="I6" s="26"/>
      <c r="J6" s="26"/>
      <c r="K6" s="26"/>
    </row>
    <row r="7" spans="2:14" ht="14.4" customHeight="1" x14ac:dyDescent="0.3">
      <c r="C7" s="13"/>
      <c r="D7" s="13"/>
      <c r="E7" s="71" t="s">
        <v>22</v>
      </c>
      <c r="F7" s="71"/>
      <c r="G7" s="13"/>
      <c r="H7" s="13"/>
      <c r="I7" s="64" t="s">
        <v>25</v>
      </c>
      <c r="J7" s="66"/>
      <c r="K7" s="13"/>
    </row>
    <row r="8" spans="2:14" ht="14.4" customHeight="1" x14ac:dyDescent="0.3">
      <c r="C8" s="27" t="s">
        <v>36</v>
      </c>
      <c r="D8" s="13"/>
      <c r="E8" s="8" t="s">
        <v>23</v>
      </c>
      <c r="F8" s="8" t="s">
        <v>24</v>
      </c>
      <c r="G8" s="13"/>
      <c r="H8" s="13"/>
      <c r="I8" s="8" t="s">
        <v>23</v>
      </c>
      <c r="J8" s="8" t="s">
        <v>24</v>
      </c>
      <c r="K8" s="13"/>
      <c r="L8" s="18"/>
      <c r="M8" s="18"/>
      <c r="N8" s="18"/>
    </row>
    <row r="9" spans="2:14" ht="14.4" customHeight="1" x14ac:dyDescent="0.3">
      <c r="C9" s="28" t="s">
        <v>37</v>
      </c>
      <c r="D9" s="13"/>
      <c r="E9" s="9">
        <v>0</v>
      </c>
      <c r="F9" s="10">
        <v>0</v>
      </c>
      <c r="G9" s="13"/>
      <c r="I9" s="9">
        <v>30000</v>
      </c>
      <c r="J9" s="11">
        <f>LOOKUP(I9,E9:F12)</f>
        <v>0.03</v>
      </c>
      <c r="K9" s="13"/>
      <c r="L9" s="19"/>
      <c r="M9" s="19"/>
      <c r="N9" s="18"/>
    </row>
    <row r="10" spans="2:14" ht="14.4" customHeight="1" x14ac:dyDescent="0.3">
      <c r="C10" s="22"/>
      <c r="D10" s="13"/>
      <c r="E10" s="9">
        <v>5000</v>
      </c>
      <c r="F10" s="10">
        <v>0.01</v>
      </c>
      <c r="G10" s="13"/>
      <c r="H10" s="18"/>
      <c r="I10" s="29"/>
      <c r="J10" s="29"/>
      <c r="K10" s="13"/>
    </row>
    <row r="11" spans="2:14" x14ac:dyDescent="0.3">
      <c r="C11" s="18"/>
      <c r="D11" s="18"/>
      <c r="E11" s="9">
        <v>10000</v>
      </c>
      <c r="F11" s="10">
        <v>0.02</v>
      </c>
      <c r="H11" s="18"/>
      <c r="I11" s="23"/>
      <c r="J11" s="23"/>
      <c r="L11" s="19"/>
      <c r="M11" s="19"/>
    </row>
    <row r="12" spans="2:14" x14ac:dyDescent="0.3">
      <c r="C12" s="70"/>
      <c r="D12" s="70"/>
      <c r="E12" s="9">
        <v>25000</v>
      </c>
      <c r="F12" s="10">
        <v>0.03</v>
      </c>
      <c r="H12" s="18"/>
      <c r="I12" s="24"/>
      <c r="J12" s="25"/>
      <c r="L12" s="23"/>
      <c r="M12" s="23"/>
    </row>
    <row r="13" spans="2:14" x14ac:dyDescent="0.3">
      <c r="C13" s="23"/>
      <c r="D13" s="23"/>
      <c r="E13" s="18"/>
      <c r="F13" s="67"/>
      <c r="G13" s="67"/>
      <c r="H13" s="18"/>
      <c r="I13" s="24"/>
      <c r="J13" s="25"/>
      <c r="L13" s="24"/>
      <c r="M13" s="25"/>
    </row>
    <row r="14" spans="2:14" x14ac:dyDescent="0.3">
      <c r="C14" s="23"/>
      <c r="D14" s="23"/>
      <c r="E14" s="18"/>
      <c r="F14" s="40"/>
      <c r="G14" s="40"/>
      <c r="H14" s="18"/>
      <c r="I14" s="24"/>
      <c r="J14" s="25"/>
      <c r="L14" s="24"/>
      <c r="M14" s="25"/>
    </row>
    <row r="15" spans="2:14" x14ac:dyDescent="0.3">
      <c r="C15" s="23"/>
      <c r="D15" s="23"/>
      <c r="E15" s="18"/>
      <c r="F15" s="40"/>
      <c r="G15" s="40"/>
      <c r="H15" s="18"/>
      <c r="I15" s="24"/>
      <c r="J15" s="25"/>
      <c r="L15" s="24"/>
      <c r="M15" s="25"/>
    </row>
    <row r="16" spans="2:14" x14ac:dyDescent="0.3">
      <c r="C16" s="24"/>
      <c r="D16" s="25"/>
      <c r="E16" s="18"/>
      <c r="F16" s="23"/>
      <c r="G16" s="23"/>
      <c r="H16" s="18"/>
      <c r="I16" s="24"/>
      <c r="J16" s="25"/>
      <c r="M16" s="12"/>
    </row>
    <row r="17" spans="2:14" x14ac:dyDescent="0.3">
      <c r="C17" s="24"/>
      <c r="D17" s="25"/>
      <c r="E17" s="18"/>
      <c r="F17" s="23"/>
      <c r="G17" s="23"/>
      <c r="H17" s="18"/>
      <c r="I17" s="24"/>
      <c r="J17" s="25"/>
      <c r="M17" s="12"/>
    </row>
    <row r="18" spans="2:14" x14ac:dyDescent="0.3">
      <c r="C18" s="24"/>
      <c r="D18" s="25"/>
      <c r="E18" s="18"/>
      <c r="F18" s="23"/>
      <c r="G18" s="23"/>
      <c r="H18" s="18"/>
      <c r="I18" s="24"/>
      <c r="J18" s="25"/>
      <c r="M18" s="12"/>
    </row>
    <row r="19" spans="2:14" x14ac:dyDescent="0.3">
      <c r="C19" s="24"/>
      <c r="D19" s="25"/>
      <c r="E19" s="18"/>
      <c r="F19" s="23"/>
      <c r="G19" s="23"/>
      <c r="H19" s="18"/>
      <c r="I19" s="24"/>
      <c r="J19" s="25"/>
      <c r="M19" s="12"/>
    </row>
    <row r="20" spans="2:14" x14ac:dyDescent="0.3">
      <c r="B20" s="73"/>
      <c r="C20" s="24"/>
      <c r="D20" s="25"/>
      <c r="E20" s="18"/>
      <c r="F20" s="24"/>
      <c r="G20" s="25"/>
      <c r="H20" s="18"/>
      <c r="I20" s="24"/>
      <c r="J20" s="25"/>
    </row>
    <row r="21" spans="2:14" x14ac:dyDescent="0.3">
      <c r="B21" s="73" t="s">
        <v>173</v>
      </c>
      <c r="C21" s="24"/>
      <c r="D21" s="25"/>
      <c r="E21" s="18"/>
      <c r="F21" s="24"/>
      <c r="G21" s="25"/>
      <c r="H21" s="18"/>
      <c r="I21" s="24"/>
      <c r="J21" s="25"/>
    </row>
    <row r="22" spans="2:14" x14ac:dyDescent="0.3">
      <c r="B22" s="73"/>
      <c r="C22" s="24"/>
      <c r="D22" s="25"/>
      <c r="E22" s="18"/>
      <c r="F22" s="24"/>
      <c r="G22" s="25"/>
      <c r="H22" s="18"/>
      <c r="I22" s="24"/>
      <c r="J22" s="25"/>
    </row>
    <row r="23" spans="2:14" x14ac:dyDescent="0.3">
      <c r="B23" s="37" t="s">
        <v>170</v>
      </c>
      <c r="C23" s="69" t="s">
        <v>26</v>
      </c>
      <c r="D23" s="69"/>
      <c r="E23" s="44" t="s">
        <v>167</v>
      </c>
      <c r="J23" s="52"/>
      <c r="L23" s="44" t="s">
        <v>168</v>
      </c>
    </row>
    <row r="24" spans="2:14" x14ac:dyDescent="0.3">
      <c r="E24" s="53" t="s">
        <v>129</v>
      </c>
      <c r="F24" s="53" t="s">
        <v>130</v>
      </c>
      <c r="G24" s="53" t="s">
        <v>131</v>
      </c>
      <c r="H24" s="54" t="s">
        <v>132</v>
      </c>
      <c r="I24" s="53" t="s">
        <v>133</v>
      </c>
      <c r="J24" s="55" t="s">
        <v>134</v>
      </c>
      <c r="L24" s="53" t="s">
        <v>129</v>
      </c>
      <c r="M24" s="53" t="s">
        <v>130</v>
      </c>
      <c r="N24" s="55" t="s">
        <v>126</v>
      </c>
    </row>
    <row r="25" spans="2:14" x14ac:dyDescent="0.3">
      <c r="C25" s="21" t="s">
        <v>33</v>
      </c>
      <c r="E25" s="56" t="s">
        <v>135</v>
      </c>
      <c r="F25" s="56" t="s">
        <v>136</v>
      </c>
      <c r="G25" s="56" t="s">
        <v>137</v>
      </c>
      <c r="H25" s="57">
        <v>0.95</v>
      </c>
      <c r="I25" s="56" t="s">
        <v>138</v>
      </c>
      <c r="J25" s="58">
        <f t="shared" ref="J25:J37" si="0">VLOOKUP($E25,$L$25:$N$37,3,0)</f>
        <v>9000</v>
      </c>
      <c r="L25" s="56" t="s">
        <v>139</v>
      </c>
      <c r="M25" s="56" t="s">
        <v>140</v>
      </c>
      <c r="N25" s="59">
        <v>15000</v>
      </c>
    </row>
    <row r="26" spans="2:14" x14ac:dyDescent="0.3">
      <c r="E26" s="56" t="s">
        <v>141</v>
      </c>
      <c r="F26" s="56" t="s">
        <v>142</v>
      </c>
      <c r="G26" s="56" t="s">
        <v>137</v>
      </c>
      <c r="H26" s="57">
        <v>0.98</v>
      </c>
      <c r="I26" s="56" t="s">
        <v>143</v>
      </c>
      <c r="J26" s="58">
        <f t="shared" si="0"/>
        <v>15000</v>
      </c>
      <c r="L26" s="56" t="s">
        <v>144</v>
      </c>
      <c r="M26" s="56" t="s">
        <v>145</v>
      </c>
      <c r="N26" s="59">
        <v>9000</v>
      </c>
    </row>
    <row r="27" spans="2:14" x14ac:dyDescent="0.3">
      <c r="C27" t="s">
        <v>34</v>
      </c>
      <c r="E27" s="56" t="s">
        <v>146</v>
      </c>
      <c r="F27" s="56" t="s">
        <v>147</v>
      </c>
      <c r="G27" s="56" t="s">
        <v>148</v>
      </c>
      <c r="H27" s="57">
        <v>0.91</v>
      </c>
      <c r="I27" s="56" t="s">
        <v>138</v>
      </c>
      <c r="J27" s="58">
        <f t="shared" si="0"/>
        <v>8000</v>
      </c>
      <c r="L27" s="56" t="s">
        <v>149</v>
      </c>
      <c r="M27" s="56" t="s">
        <v>150</v>
      </c>
      <c r="N27" s="59">
        <v>15000</v>
      </c>
    </row>
    <row r="28" spans="2:14" x14ac:dyDescent="0.3">
      <c r="C28" t="s">
        <v>35</v>
      </c>
      <c r="E28" s="56" t="s">
        <v>139</v>
      </c>
      <c r="F28" s="56" t="s">
        <v>140</v>
      </c>
      <c r="G28" s="56" t="s">
        <v>148</v>
      </c>
      <c r="H28" s="57">
        <v>0.81</v>
      </c>
      <c r="I28" s="56" t="s">
        <v>143</v>
      </c>
      <c r="J28" s="58">
        <f t="shared" si="0"/>
        <v>15000</v>
      </c>
      <c r="L28" s="56" t="s">
        <v>151</v>
      </c>
      <c r="M28" s="56" t="s">
        <v>152</v>
      </c>
      <c r="N28" s="59">
        <v>9000</v>
      </c>
    </row>
    <row r="29" spans="2:14" x14ac:dyDescent="0.3">
      <c r="C29" t="s">
        <v>39</v>
      </c>
      <c r="E29" s="56" t="s">
        <v>153</v>
      </c>
      <c r="F29" s="56" t="s">
        <v>154</v>
      </c>
      <c r="G29" s="56" t="s">
        <v>137</v>
      </c>
      <c r="H29" s="57">
        <v>0.75</v>
      </c>
      <c r="I29" s="56" t="s">
        <v>143</v>
      </c>
      <c r="J29" s="58">
        <f t="shared" si="0"/>
        <v>15000</v>
      </c>
      <c r="L29" s="56" t="s">
        <v>141</v>
      </c>
      <c r="M29" s="56" t="s">
        <v>142</v>
      </c>
      <c r="N29" s="59">
        <v>15000</v>
      </c>
    </row>
    <row r="30" spans="2:14" x14ac:dyDescent="0.3">
      <c r="C30" t="s">
        <v>32</v>
      </c>
      <c r="E30" s="56" t="s">
        <v>144</v>
      </c>
      <c r="F30" s="56" t="s">
        <v>145</v>
      </c>
      <c r="G30" s="56" t="s">
        <v>155</v>
      </c>
      <c r="H30" s="57">
        <v>0.91</v>
      </c>
      <c r="I30" s="56" t="s">
        <v>138</v>
      </c>
      <c r="J30" s="58">
        <f t="shared" si="0"/>
        <v>9000</v>
      </c>
      <c r="L30" s="56" t="s">
        <v>156</v>
      </c>
      <c r="M30" s="56" t="s">
        <v>157</v>
      </c>
      <c r="N30" s="59">
        <v>18000</v>
      </c>
    </row>
    <row r="31" spans="2:14" ht="15" customHeight="1" x14ac:dyDescent="0.3">
      <c r="E31" s="56" t="s">
        <v>149</v>
      </c>
      <c r="F31" s="56" t="s">
        <v>150</v>
      </c>
      <c r="G31" s="56" t="s">
        <v>155</v>
      </c>
      <c r="H31" s="57">
        <v>0.7</v>
      </c>
      <c r="I31" s="56" t="s">
        <v>143</v>
      </c>
      <c r="J31" s="58">
        <f t="shared" si="0"/>
        <v>15000</v>
      </c>
      <c r="L31" s="56" t="s">
        <v>158</v>
      </c>
      <c r="M31" s="56" t="s">
        <v>159</v>
      </c>
      <c r="N31" s="59">
        <v>9000</v>
      </c>
    </row>
    <row r="32" spans="2:14" x14ac:dyDescent="0.3">
      <c r="E32" s="56" t="s">
        <v>158</v>
      </c>
      <c r="F32" s="56" t="s">
        <v>159</v>
      </c>
      <c r="G32" s="56" t="s">
        <v>137</v>
      </c>
      <c r="H32" s="57">
        <v>0.93</v>
      </c>
      <c r="I32" s="56" t="s">
        <v>138</v>
      </c>
      <c r="J32" s="58">
        <f t="shared" si="0"/>
        <v>9000</v>
      </c>
      <c r="L32" s="56" t="s">
        <v>160</v>
      </c>
      <c r="M32" s="56" t="s">
        <v>161</v>
      </c>
      <c r="N32" s="59">
        <v>8000</v>
      </c>
    </row>
    <row r="33" spans="2:14" x14ac:dyDescent="0.3">
      <c r="E33" s="56" t="s">
        <v>160</v>
      </c>
      <c r="F33" s="56" t="s">
        <v>161</v>
      </c>
      <c r="G33" s="56" t="s">
        <v>148</v>
      </c>
      <c r="H33" s="57">
        <v>0.49</v>
      </c>
      <c r="I33" s="56" t="s">
        <v>138</v>
      </c>
      <c r="J33" s="58">
        <f t="shared" si="0"/>
        <v>8000</v>
      </c>
      <c r="L33" s="56" t="s">
        <v>153</v>
      </c>
      <c r="M33" s="56" t="s">
        <v>154</v>
      </c>
      <c r="N33" s="59">
        <v>15000</v>
      </c>
    </row>
    <row r="34" spans="2:14" x14ac:dyDescent="0.3">
      <c r="B34" s="5"/>
      <c r="C34" s="72"/>
      <c r="D34" s="72"/>
      <c r="E34" s="56" t="s">
        <v>151</v>
      </c>
      <c r="F34" s="56" t="s">
        <v>152</v>
      </c>
      <c r="G34" s="56" t="s">
        <v>148</v>
      </c>
      <c r="H34" s="57">
        <v>0.48</v>
      </c>
      <c r="I34" s="56" t="s">
        <v>138</v>
      </c>
      <c r="J34" s="58">
        <f t="shared" si="0"/>
        <v>9000</v>
      </c>
      <c r="L34" s="56" t="s">
        <v>162</v>
      </c>
      <c r="M34" s="56" t="s">
        <v>163</v>
      </c>
      <c r="N34" s="59">
        <v>9000</v>
      </c>
    </row>
    <row r="35" spans="2:14" x14ac:dyDescent="0.3">
      <c r="B35" s="5"/>
      <c r="C35" s="5"/>
      <c r="D35" s="5"/>
      <c r="E35" s="56" t="s">
        <v>156</v>
      </c>
      <c r="F35" s="56" t="s">
        <v>157</v>
      </c>
      <c r="G35" s="56" t="s">
        <v>155</v>
      </c>
      <c r="H35" s="57">
        <v>0.95</v>
      </c>
      <c r="I35" s="56" t="s">
        <v>164</v>
      </c>
      <c r="J35" s="58">
        <f t="shared" si="0"/>
        <v>18000</v>
      </c>
      <c r="L35" s="56" t="s">
        <v>165</v>
      </c>
      <c r="M35" s="56" t="s">
        <v>166</v>
      </c>
      <c r="N35" s="59">
        <v>8000</v>
      </c>
    </row>
    <row r="36" spans="2:14" x14ac:dyDescent="0.3">
      <c r="B36" s="18"/>
      <c r="C36" s="15"/>
      <c r="D36" s="16"/>
      <c r="E36" s="56" t="s">
        <v>165</v>
      </c>
      <c r="F36" s="56" t="s">
        <v>166</v>
      </c>
      <c r="G36" s="56" t="s">
        <v>137</v>
      </c>
      <c r="H36" s="57">
        <v>0.94</v>
      </c>
      <c r="I36" s="56" t="s">
        <v>138</v>
      </c>
      <c r="J36" s="58">
        <f t="shared" si="0"/>
        <v>8000</v>
      </c>
      <c r="L36" s="56" t="s">
        <v>146</v>
      </c>
      <c r="M36" s="56" t="s">
        <v>147</v>
      </c>
      <c r="N36" s="59">
        <v>8000</v>
      </c>
    </row>
    <row r="37" spans="2:14" x14ac:dyDescent="0.3">
      <c r="B37" s="18"/>
      <c r="C37" s="16"/>
      <c r="D37" s="16"/>
      <c r="E37" s="56" t="s">
        <v>162</v>
      </c>
      <c r="F37" s="56" t="s">
        <v>163</v>
      </c>
      <c r="G37" s="56" t="s">
        <v>155</v>
      </c>
      <c r="H37" s="57">
        <v>0.8</v>
      </c>
      <c r="I37" s="56" t="s">
        <v>138</v>
      </c>
      <c r="J37" s="58">
        <f t="shared" si="0"/>
        <v>9000</v>
      </c>
      <c r="L37" s="56" t="s">
        <v>135</v>
      </c>
      <c r="M37" s="56" t="s">
        <v>136</v>
      </c>
      <c r="N37" s="59">
        <v>9000</v>
      </c>
    </row>
    <row r="38" spans="2:14" x14ac:dyDescent="0.3">
      <c r="B38" s="18"/>
      <c r="C38" s="16"/>
      <c r="D38" s="16"/>
      <c r="E38" s="75"/>
      <c r="F38" s="75"/>
      <c r="G38" s="75"/>
      <c r="H38" s="76"/>
      <c r="I38" s="75"/>
      <c r="J38" s="77"/>
      <c r="L38" s="75"/>
      <c r="M38" s="75"/>
      <c r="N38" s="77"/>
    </row>
    <row r="39" spans="2:14" x14ac:dyDescent="0.3">
      <c r="B39" s="18"/>
      <c r="C39" s="16"/>
      <c r="D39" s="16"/>
      <c r="E39" s="75"/>
      <c r="F39" s="75"/>
      <c r="G39" s="75"/>
      <c r="H39" s="76"/>
      <c r="I39" s="75"/>
      <c r="J39" s="77"/>
      <c r="L39" s="75"/>
      <c r="M39" s="75"/>
      <c r="N39" s="77"/>
    </row>
    <row r="40" spans="2:14" x14ac:dyDescent="0.3">
      <c r="B40" s="18"/>
      <c r="C40" s="16"/>
      <c r="D40" s="16"/>
      <c r="J40" s="52"/>
    </row>
    <row r="41" spans="2:14" x14ac:dyDescent="0.3">
      <c r="B41" s="18"/>
      <c r="C41" s="16"/>
      <c r="D41" s="16"/>
      <c r="J41" s="52"/>
    </row>
    <row r="42" spans="2:14" s="21" customFormat="1" x14ac:dyDescent="0.3">
      <c r="B42" s="23" t="s">
        <v>172</v>
      </c>
      <c r="C42" s="15"/>
      <c r="D42" s="15"/>
      <c r="E42" s="15"/>
      <c r="F42" s="15"/>
      <c r="G42" s="15"/>
      <c r="H42" s="15"/>
    </row>
    <row r="43" spans="2:14" s="21" customFormat="1" x14ac:dyDescent="0.3">
      <c r="B43" s="23"/>
      <c r="C43" s="15"/>
      <c r="D43" s="15"/>
      <c r="E43" s="15"/>
      <c r="F43" s="15"/>
      <c r="G43" s="15"/>
      <c r="H43" s="15"/>
    </row>
    <row r="44" spans="2:14" x14ac:dyDescent="0.3">
      <c r="B44" s="37" t="s">
        <v>171</v>
      </c>
      <c r="C44" s="69" t="s">
        <v>27</v>
      </c>
      <c r="D44" s="69"/>
      <c r="F44" s="17"/>
      <c r="G44" s="17"/>
      <c r="H44" s="17"/>
    </row>
    <row r="45" spans="2:14" x14ac:dyDescent="0.3">
      <c r="B45" s="5"/>
      <c r="C45" s="39"/>
      <c r="D45" s="39"/>
      <c r="F45" s="17"/>
      <c r="G45" s="17"/>
      <c r="H45" s="17"/>
    </row>
    <row r="46" spans="2:14" x14ac:dyDescent="0.3">
      <c r="B46" s="18"/>
      <c r="C46" s="15" t="s">
        <v>29</v>
      </c>
      <c r="D46" s="15"/>
      <c r="E46" s="16"/>
      <c r="F46" s="18"/>
      <c r="G46" s="18"/>
      <c r="H46" s="18"/>
    </row>
    <row r="47" spans="2:14" x14ac:dyDescent="0.3">
      <c r="B47" s="18"/>
      <c r="C47" s="16"/>
      <c r="D47" s="16"/>
      <c r="E47" s="16"/>
      <c r="F47" s="18"/>
      <c r="G47" s="18"/>
      <c r="H47" s="18"/>
    </row>
    <row r="48" spans="2:14" x14ac:dyDescent="0.3">
      <c r="B48" s="18"/>
      <c r="C48" s="16" t="s">
        <v>30</v>
      </c>
      <c r="D48" s="16"/>
      <c r="E48" s="16"/>
      <c r="F48" s="18"/>
      <c r="G48" s="18"/>
      <c r="H48" s="18"/>
    </row>
    <row r="49" spans="2:8" x14ac:dyDescent="0.3">
      <c r="B49" s="18"/>
      <c r="C49" s="16" t="s">
        <v>31</v>
      </c>
      <c r="D49" s="16"/>
      <c r="E49" s="17"/>
      <c r="F49" s="18"/>
      <c r="G49" s="18"/>
      <c r="H49" s="18"/>
    </row>
    <row r="50" spans="2:8" x14ac:dyDescent="0.3">
      <c r="B50" s="18"/>
      <c r="C50" s="16" t="s">
        <v>38</v>
      </c>
      <c r="D50" s="16"/>
      <c r="E50" s="18"/>
      <c r="F50" s="18"/>
      <c r="G50" s="18"/>
      <c r="H50" s="18"/>
    </row>
    <row r="51" spans="2:8" x14ac:dyDescent="0.3">
      <c r="B51" s="18"/>
      <c r="C51" s="20" t="s">
        <v>32</v>
      </c>
      <c r="D51" s="20"/>
      <c r="E51" s="19"/>
      <c r="F51" s="18"/>
      <c r="G51" s="18"/>
      <c r="H51" s="18"/>
    </row>
    <row r="53" spans="2:8" x14ac:dyDescent="0.3">
      <c r="C53" t="s">
        <v>113</v>
      </c>
      <c r="E53" s="18"/>
      <c r="F53" s="18"/>
      <c r="G53" s="18"/>
      <c r="H53" s="18"/>
    </row>
    <row r="54" spans="2:8" x14ac:dyDescent="0.3">
      <c r="C54" s="44" t="s">
        <v>114</v>
      </c>
      <c r="D54" s="45"/>
      <c r="E54" s="45"/>
      <c r="F54" s="45"/>
      <c r="G54" s="45"/>
      <c r="H54" s="45"/>
    </row>
    <row r="55" spans="2:8" x14ac:dyDescent="0.3">
      <c r="C55" s="46" t="s">
        <v>115</v>
      </c>
      <c r="D55" s="47" t="s">
        <v>116</v>
      </c>
      <c r="E55" s="47" t="s">
        <v>117</v>
      </c>
      <c r="F55" s="47" t="s">
        <v>118</v>
      </c>
      <c r="G55" s="47" t="s">
        <v>119</v>
      </c>
      <c r="H55" s="47" t="s">
        <v>120</v>
      </c>
    </row>
    <row r="56" spans="2:8" x14ac:dyDescent="0.3">
      <c r="C56" s="46" t="s">
        <v>121</v>
      </c>
      <c r="D56" s="47" t="s">
        <v>122</v>
      </c>
      <c r="E56" s="47" t="s">
        <v>123</v>
      </c>
      <c r="F56" s="47" t="s">
        <v>124</v>
      </c>
      <c r="G56" s="47" t="s">
        <v>123</v>
      </c>
      <c r="H56" s="47" t="s">
        <v>125</v>
      </c>
    </row>
    <row r="57" spans="2:8" x14ac:dyDescent="0.3">
      <c r="C57" s="46" t="s">
        <v>126</v>
      </c>
      <c r="D57" s="48">
        <v>15000</v>
      </c>
      <c r="E57" s="48">
        <v>9000</v>
      </c>
      <c r="F57" s="48">
        <v>15000</v>
      </c>
      <c r="G57" s="48">
        <v>9000</v>
      </c>
      <c r="H57" s="48">
        <v>8000</v>
      </c>
    </row>
    <row r="59" spans="2:8" x14ac:dyDescent="0.3">
      <c r="C59" s="64" t="s">
        <v>127</v>
      </c>
      <c r="D59" s="65"/>
      <c r="E59" s="66"/>
    </row>
    <row r="60" spans="2:8" x14ac:dyDescent="0.3">
      <c r="C60" s="49" t="s">
        <v>28</v>
      </c>
      <c r="D60" s="49" t="s">
        <v>128</v>
      </c>
      <c r="E60" s="50" t="s">
        <v>126</v>
      </c>
    </row>
    <row r="61" spans="2:8" x14ac:dyDescent="0.3">
      <c r="C61" s="47" t="s">
        <v>117</v>
      </c>
      <c r="D61" s="51" t="str">
        <f>HLOOKUP($C$61,$C$55:$H$57,2,0)</f>
        <v>Khan</v>
      </c>
      <c r="E61" s="51">
        <f>HLOOKUP($C$61,$C$55:$H$57,3,0)</f>
        <v>9000</v>
      </c>
    </row>
    <row r="70" spans="4:4" x14ac:dyDescent="0.3">
      <c r="D70" s="74"/>
    </row>
    <row r="72" spans="4:4" x14ac:dyDescent="0.3">
      <c r="D72" s="74"/>
    </row>
  </sheetData>
  <mergeCells count="9">
    <mergeCell ref="C59:E59"/>
    <mergeCell ref="I7:J7"/>
    <mergeCell ref="C5:J5"/>
    <mergeCell ref="C23:D23"/>
    <mergeCell ref="C34:D34"/>
    <mergeCell ref="C12:D12"/>
    <mergeCell ref="F13:G13"/>
    <mergeCell ref="E7:F7"/>
    <mergeCell ref="C44:D4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AB0B-8DAE-46B5-8781-97E0DC87495B}">
  <dimension ref="B3:M19"/>
  <sheetViews>
    <sheetView workbookViewId="0">
      <selection activeCell="B18" sqref="B18"/>
    </sheetView>
  </sheetViews>
  <sheetFormatPr defaultRowHeight="14.4" x14ac:dyDescent="0.3"/>
  <cols>
    <col min="2" max="2" width="179.88671875" customWidth="1"/>
  </cols>
  <sheetData>
    <row r="3" spans="2:13" x14ac:dyDescent="0.3">
      <c r="B3" s="21" t="s">
        <v>111</v>
      </c>
    </row>
    <row r="5" spans="2:13" ht="28.8" x14ac:dyDescent="0.3">
      <c r="B5" s="42" t="s">
        <v>109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8" spans="2:13" x14ac:dyDescent="0.3">
      <c r="B8" s="21"/>
    </row>
    <row r="10" spans="2:13" ht="30" customHeight="1" x14ac:dyDescent="0.3">
      <c r="B10" s="42"/>
    </row>
    <row r="17" spans="2:2" x14ac:dyDescent="0.3">
      <c r="B17" s="21" t="s">
        <v>112</v>
      </c>
    </row>
    <row r="19" spans="2:2" ht="28.8" x14ac:dyDescent="0.3">
      <c r="B19" s="42" t="s">
        <v>110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BDF5-72AB-4D23-AA58-E8F09A8B76F4}">
  <dimension ref="B4:C14"/>
  <sheetViews>
    <sheetView workbookViewId="0">
      <selection activeCell="C17" sqref="C17"/>
    </sheetView>
  </sheetViews>
  <sheetFormatPr defaultRowHeight="14.4" x14ac:dyDescent="0.3"/>
  <cols>
    <col min="2" max="2" width="13.44140625" customWidth="1"/>
    <col min="3" max="3" width="44.44140625" customWidth="1"/>
  </cols>
  <sheetData>
    <row r="4" spans="2:3" x14ac:dyDescent="0.3">
      <c r="B4" t="s">
        <v>44</v>
      </c>
      <c r="C4" t="s">
        <v>98</v>
      </c>
    </row>
    <row r="5" spans="2:3" x14ac:dyDescent="0.3">
      <c r="B5" t="s">
        <v>45</v>
      </c>
      <c r="C5" t="s">
        <v>99</v>
      </c>
    </row>
    <row r="6" spans="2:3" x14ac:dyDescent="0.3">
      <c r="B6" t="s">
        <v>46</v>
      </c>
      <c r="C6" t="s">
        <v>100</v>
      </c>
    </row>
    <row r="7" spans="2:3" x14ac:dyDescent="0.3">
      <c r="B7" t="s">
        <v>47</v>
      </c>
      <c r="C7" t="s">
        <v>101</v>
      </c>
    </row>
    <row r="8" spans="2:3" x14ac:dyDescent="0.3">
      <c r="B8" t="s">
        <v>48</v>
      </c>
      <c r="C8" t="s">
        <v>102</v>
      </c>
    </row>
    <row r="9" spans="2:3" x14ac:dyDescent="0.3">
      <c r="B9" t="s">
        <v>49</v>
      </c>
      <c r="C9" t="s">
        <v>103</v>
      </c>
    </row>
    <row r="10" spans="2:3" x14ac:dyDescent="0.3">
      <c r="B10" t="s">
        <v>50</v>
      </c>
      <c r="C10" t="s">
        <v>104</v>
      </c>
    </row>
    <row r="11" spans="2:3" x14ac:dyDescent="0.3">
      <c r="B11" t="s">
        <v>51</v>
      </c>
      <c r="C11" t="s">
        <v>105</v>
      </c>
    </row>
    <row r="12" spans="2:3" x14ac:dyDescent="0.3">
      <c r="B12" t="s">
        <v>52</v>
      </c>
      <c r="C12" t="s">
        <v>106</v>
      </c>
    </row>
    <row r="13" spans="2:3" x14ac:dyDescent="0.3">
      <c r="B13" t="s">
        <v>53</v>
      </c>
      <c r="C13" t="s">
        <v>107</v>
      </c>
    </row>
    <row r="14" spans="2:3" x14ac:dyDescent="0.3">
      <c r="B14" t="s">
        <v>54</v>
      </c>
      <c r="C14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B1CE-FD5B-4F66-81E3-A6DE1CE1F9CC}">
  <dimension ref="A1:B16"/>
  <sheetViews>
    <sheetView tabSelected="1" topLeftCell="A13" workbookViewId="0">
      <selection activeCell="B22" sqref="B22"/>
    </sheetView>
  </sheetViews>
  <sheetFormatPr defaultRowHeight="14.4" x14ac:dyDescent="0.3"/>
  <cols>
    <col min="1" max="1" width="8.109375" customWidth="1"/>
    <col min="2" max="2" width="196.88671875" customWidth="1"/>
  </cols>
  <sheetData>
    <row r="1" spans="1:2" ht="18.600000000000001" x14ac:dyDescent="0.45">
      <c r="A1" s="78"/>
      <c r="B1" s="79"/>
    </row>
    <row r="2" spans="1:2" ht="21.6" customHeight="1" x14ac:dyDescent="0.45">
      <c r="A2" s="78"/>
      <c r="B2" s="85" t="s">
        <v>174</v>
      </c>
    </row>
    <row r="3" spans="1:2" ht="18.600000000000001" x14ac:dyDescent="0.45">
      <c r="A3" s="78"/>
      <c r="B3" s="79"/>
    </row>
    <row r="4" spans="1:2" ht="18.600000000000001" x14ac:dyDescent="0.45">
      <c r="A4" s="78"/>
      <c r="B4" s="84" t="s">
        <v>175</v>
      </c>
    </row>
    <row r="5" spans="1:2" ht="18.600000000000001" x14ac:dyDescent="0.3">
      <c r="A5" s="78"/>
      <c r="B5" s="80" t="s">
        <v>176</v>
      </c>
    </row>
    <row r="6" spans="1:2" ht="18.600000000000001" x14ac:dyDescent="0.45">
      <c r="A6" s="78"/>
      <c r="B6" s="81" t="s">
        <v>177</v>
      </c>
    </row>
    <row r="7" spans="1:2" ht="53.4" customHeight="1" x14ac:dyDescent="0.45">
      <c r="A7" s="78"/>
      <c r="B7" s="82" t="s">
        <v>180</v>
      </c>
    </row>
    <row r="8" spans="1:2" ht="18.600000000000001" x14ac:dyDescent="0.3">
      <c r="A8" s="78"/>
      <c r="B8" s="80" t="s">
        <v>178</v>
      </c>
    </row>
    <row r="9" spans="1:2" ht="18.600000000000001" x14ac:dyDescent="0.45">
      <c r="A9" s="78"/>
      <c r="B9" s="79"/>
    </row>
    <row r="10" spans="1:2" ht="18.600000000000001" x14ac:dyDescent="0.45">
      <c r="A10" s="78"/>
      <c r="B10" s="79"/>
    </row>
    <row r="11" spans="1:2" ht="18.600000000000001" x14ac:dyDescent="0.3">
      <c r="A11" s="78"/>
      <c r="B11" s="83" t="s">
        <v>179</v>
      </c>
    </row>
    <row r="12" spans="1:2" ht="78.599999999999994" customHeight="1" x14ac:dyDescent="0.3">
      <c r="A12" s="78"/>
      <c r="B12" s="80" t="s">
        <v>181</v>
      </c>
    </row>
    <row r="13" spans="1:2" ht="30" customHeight="1" x14ac:dyDescent="0.3">
      <c r="A13" s="78"/>
      <c r="B13" s="80" t="s">
        <v>182</v>
      </c>
    </row>
    <row r="14" spans="1:2" ht="37.200000000000003" x14ac:dyDescent="0.3">
      <c r="A14" s="78"/>
      <c r="B14" s="80" t="s">
        <v>184</v>
      </c>
    </row>
    <row r="15" spans="1:2" ht="37.200000000000003" x14ac:dyDescent="0.3">
      <c r="A15" s="78"/>
      <c r="B15" s="80" t="s">
        <v>183</v>
      </c>
    </row>
    <row r="16" spans="1:2" ht="37.200000000000003" x14ac:dyDescent="0.3">
      <c r="A16" s="78"/>
      <c r="B16" s="80" t="s">
        <v>185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BC8A-7DD5-4F83-9795-022162580EF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Basic</vt:lpstr>
      <vt:lpstr>If Condition</vt:lpstr>
      <vt:lpstr>Index &amp; Match</vt:lpstr>
      <vt:lpstr>LookUp</vt:lpstr>
      <vt:lpstr>Relative , Absolute Referencing</vt:lpstr>
      <vt:lpstr>Text Formula</vt:lpstr>
      <vt:lpstr>Pivot -Table</vt:lpstr>
      <vt:lpstr>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2022-05-11T04:35:35Z</dcterms:created>
  <dcterms:modified xsi:type="dcterms:W3CDTF">2022-08-22T10:31:40Z</dcterms:modified>
</cp:coreProperties>
</file>