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ventryac-my.sharepoint.com/personal/khadkak_uni_coventry_ac_uk/Documents/"/>
    </mc:Choice>
  </mc:AlternateContent>
  <xr:revisionPtr revIDLastSave="0" documentId="8_{715B5DF4-B0BB-422C-BFE4-CFE936BEA0EA}" xr6:coauthVersionLast="47" xr6:coauthVersionMax="47" xr10:uidLastSave="{00000000-0000-0000-0000-000000000000}"/>
  <bookViews>
    <workbookView xWindow="-108" yWindow="-108" windowWidth="23256" windowHeight="12576" firstSheet="1" activeTab="1" xr2:uid="{F3B44309-FA94-47BE-9CA9-D0D1183D78DD}"/>
  </bookViews>
  <sheets>
    <sheet name="backlog and story point 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 s="1"/>
  <c r="E9" i="2" s="1"/>
  <c r="F9" i="2" s="1"/>
  <c r="G9" i="2" s="1"/>
  <c r="H9" i="2" s="1"/>
  <c r="C10" i="2"/>
  <c r="F10" i="2" s="1"/>
  <c r="D10" i="2"/>
  <c r="E10" i="2"/>
  <c r="C35" i="2"/>
  <c r="D35" i="2" s="1"/>
  <c r="E35" i="2" s="1"/>
  <c r="F35" i="2" s="1"/>
  <c r="G35" i="2" s="1"/>
  <c r="H35" i="2" s="1"/>
  <c r="C36" i="2"/>
  <c r="D36" i="2"/>
  <c r="E36" i="2"/>
  <c r="F36" i="2"/>
  <c r="G36" i="2"/>
  <c r="H36" i="2"/>
  <c r="C62" i="2"/>
  <c r="D62" i="2" s="1"/>
  <c r="E62" i="2" s="1"/>
  <c r="F62" i="2" s="1"/>
  <c r="G62" i="2" s="1"/>
  <c r="H62" i="2" s="1"/>
  <c r="C63" i="2"/>
  <c r="F63" i="2" s="1"/>
  <c r="D63" i="2"/>
  <c r="E63" i="2"/>
  <c r="C91" i="2"/>
  <c r="D91" i="2" s="1"/>
  <c r="E91" i="2" s="1"/>
  <c r="F91" i="2" s="1"/>
  <c r="G91" i="2" s="1"/>
  <c r="H91" i="2" s="1"/>
  <c r="C92" i="2"/>
  <c r="D92" i="2"/>
  <c r="E92" i="2"/>
  <c r="F92" i="2"/>
  <c r="G92" i="2"/>
  <c r="H92" i="2"/>
  <c r="C145" i="2"/>
  <c r="D145" i="2" s="1"/>
  <c r="E145" i="2" s="1"/>
  <c r="F145" i="2" s="1"/>
  <c r="G145" i="2" s="1"/>
  <c r="H145" i="2" s="1"/>
  <c r="C146" i="2"/>
  <c r="F146" i="2" s="1"/>
  <c r="D146" i="2"/>
  <c r="E146" i="2"/>
  <c r="H146" i="2" l="1"/>
  <c r="H63" i="2"/>
  <c r="H10" i="2"/>
  <c r="G63" i="2"/>
  <c r="G10" i="2"/>
  <c r="G146" i="2"/>
</calcChain>
</file>

<file path=xl/sharedStrings.xml><?xml version="1.0" encoding="utf-8"?>
<sst xmlns="http://schemas.openxmlformats.org/spreadsheetml/2006/main" count="172" uniqueCount="73">
  <si>
    <t>Backlog Task ID</t>
  </si>
  <si>
    <t xml:space="preserve">Story </t>
  </si>
  <si>
    <t xml:space="preserve">Assigned to </t>
  </si>
  <si>
    <t xml:space="preserve">Status </t>
  </si>
  <si>
    <t xml:space="preserve">Original </t>
  </si>
  <si>
    <t>Day 1</t>
  </si>
  <si>
    <t>Day 2</t>
  </si>
  <si>
    <t>Day 3</t>
  </si>
  <si>
    <t>Day 4</t>
  </si>
  <si>
    <t>Day 5</t>
  </si>
  <si>
    <t>Sprint</t>
  </si>
  <si>
    <t>UserStory 1: landing page</t>
  </si>
  <si>
    <t>Backend Development</t>
  </si>
  <si>
    <t>Krishika Khadka</t>
  </si>
  <si>
    <t xml:space="preserve">Done </t>
  </si>
  <si>
    <t xml:space="preserve">Frontend Development </t>
  </si>
  <si>
    <t>Testing</t>
  </si>
  <si>
    <t xml:space="preserve">UserStory 2: Login </t>
  </si>
  <si>
    <t xml:space="preserve">Ashish k.Shrestha </t>
  </si>
  <si>
    <t>UserStory 3: Registration Page</t>
  </si>
  <si>
    <t xml:space="preserve">Prajwal Pokhrel </t>
  </si>
  <si>
    <t>Done</t>
  </si>
  <si>
    <t xml:space="preserve">UserStory 4: Dashboard </t>
  </si>
  <si>
    <t>Prajwal Pokhrel</t>
  </si>
  <si>
    <t>done</t>
  </si>
  <si>
    <t>Hasina KC Khatri</t>
  </si>
  <si>
    <t xml:space="preserve">UserStory 5: Add mvoies </t>
  </si>
  <si>
    <t>Hasina KC khatri</t>
  </si>
  <si>
    <t xml:space="preserve">Ashish k.shrestha </t>
  </si>
  <si>
    <t xml:space="preserve">UserStory 5: Available movies </t>
  </si>
  <si>
    <t>Prajwal Pokhrel ,Ashish k</t>
  </si>
  <si>
    <t xml:space="preserve">UserStory 6: Customer page </t>
  </si>
  <si>
    <t xml:space="preserve">Hasina kC </t>
  </si>
  <si>
    <t xml:space="preserve">UserStory 7: EDIT SCREENING PAGE  </t>
  </si>
  <si>
    <t>Ashish K.S</t>
  </si>
  <si>
    <t xml:space="preserve">Krishika khadka </t>
  </si>
  <si>
    <t xml:space="preserve">UserStory 8: ADMIN PROFILE   </t>
  </si>
  <si>
    <t>TOTAL :</t>
  </si>
  <si>
    <t>SPRINT 1</t>
  </si>
  <si>
    <t xml:space="preserve">  FEATURES/PAGE</t>
  </si>
  <si>
    <t>day 0</t>
  </si>
  <si>
    <t>day 1</t>
  </si>
  <si>
    <t>day 2</t>
  </si>
  <si>
    <t>day 3</t>
  </si>
  <si>
    <t>day 4</t>
  </si>
  <si>
    <t>day 5</t>
  </si>
  <si>
    <t xml:space="preserve">Registration page </t>
  </si>
  <si>
    <t>Login page</t>
  </si>
  <si>
    <t>landing page</t>
  </si>
  <si>
    <t>dashboard</t>
  </si>
  <si>
    <t xml:space="preserve">remaining </t>
  </si>
  <si>
    <t xml:space="preserve">ideal trend </t>
  </si>
  <si>
    <t>SPRINT 2</t>
  </si>
  <si>
    <t xml:space="preserve"> FEATURES/PAGE</t>
  </si>
  <si>
    <t xml:space="preserve">ADD MOVIES </t>
  </si>
  <si>
    <t>RESET PASSWORD</t>
  </si>
  <si>
    <t>AVMV FRAME</t>
  </si>
  <si>
    <t xml:space="preserve">PURCHASE TICKET </t>
  </si>
  <si>
    <t>SPRINT 3</t>
  </si>
  <si>
    <t>ADD MOVIES PAGE</t>
  </si>
  <si>
    <t>IMPORT MV IMG</t>
  </si>
  <si>
    <t xml:space="preserve">SHOW RECIEPT/BUY </t>
  </si>
  <si>
    <t>UPADTE/</t>
  </si>
  <si>
    <t>SPRINT 4</t>
  </si>
  <si>
    <t>DELETE MV/update</t>
  </si>
  <si>
    <t xml:space="preserve">ENHANCEMENTS </t>
  </si>
  <si>
    <t>SHOW SALES/TICKET SOLD</t>
  </si>
  <si>
    <t>EDIT SCR FRAME</t>
  </si>
  <si>
    <t>SPRINT 5</t>
  </si>
  <si>
    <t>GENERATE TICKETS</t>
  </si>
  <si>
    <t>PROFILE DATA CHARTS</t>
  </si>
  <si>
    <t>ADMIN PROFILE</t>
  </si>
  <si>
    <t>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</si>
</sst>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</a:t>
            </a:r>
            <a:r>
              <a:rPr lang="en-US" baseline="0"/>
              <a:t> for SPRINT-1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0.15319444444444447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Sheet2!$C$9:$H$9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5.5</c:v>
                </c:pt>
                <c:pt idx="3">
                  <c:v>1.5</c:v>
                </c:pt>
                <c:pt idx="4">
                  <c:v>-1.5</c:v>
                </c:pt>
                <c:pt idx="5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4-44E7-88A7-CCBC129192B8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Sheet2!$C$10:$H$10</c:f>
              <c:numCache>
                <c:formatCode>General</c:formatCode>
                <c:ptCount val="6"/>
                <c:pt idx="0">
                  <c:v>9</c:v>
                </c:pt>
                <c:pt idx="1">
                  <c:v>7.2</c:v>
                </c:pt>
                <c:pt idx="2">
                  <c:v>5.4</c:v>
                </c:pt>
                <c:pt idx="3">
                  <c:v>3.5999999999999996</c:v>
                </c:pt>
                <c:pt idx="4">
                  <c:v>1.7999999999999998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4-44E7-88A7-CCBC12919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047600"/>
        <c:axId val="1908430624"/>
      </c:lineChart>
      <c:catAx>
        <c:axId val="14110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30624"/>
        <c:crosses val="autoZero"/>
        <c:auto val="1"/>
        <c:lblAlgn val="ctr"/>
        <c:lblOffset val="100"/>
        <c:noMultiLvlLbl val="0"/>
      </c:catAx>
      <c:valAx>
        <c:axId val="19084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Chart  for SPRINT-2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work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Sheet2!$C$35:$H$35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9-4EF2-9F75-FC0E8F382E0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Sheet2!$C$36:$H$36</c:f>
              <c:numCache>
                <c:formatCode>General</c:formatCode>
                <c:ptCount val="6"/>
                <c:pt idx="0">
                  <c:v>8</c:v>
                </c:pt>
                <c:pt idx="1">
                  <c:v>6.4</c:v>
                </c:pt>
                <c:pt idx="2">
                  <c:v>4.8</c:v>
                </c:pt>
                <c:pt idx="3">
                  <c:v>3.1999999999999993</c:v>
                </c:pt>
                <c:pt idx="4">
                  <c:v>1.5999999999999996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9-4EF2-9F75-FC0E8F38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923648"/>
        <c:axId val="1416904304"/>
      </c:lineChart>
      <c:catAx>
        <c:axId val="15579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04304"/>
        <c:crosses val="autoZero"/>
        <c:auto val="1"/>
        <c:lblAlgn val="ctr"/>
        <c:lblOffset val="100"/>
        <c:noMultiLvlLbl val="0"/>
      </c:catAx>
      <c:valAx>
        <c:axId val="14169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Chart  for SPRINT-3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work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Sheet2!$C$62:$H$62</c:f>
              <c:numCache>
                <c:formatCode>General</c:formatCode>
                <c:ptCount val="6"/>
                <c:pt idx="0">
                  <c:v>10</c:v>
                </c:pt>
                <c:pt idx="1">
                  <c:v>8.5</c:v>
                </c:pt>
                <c:pt idx="2">
                  <c:v>7</c:v>
                </c:pt>
                <c:pt idx="3">
                  <c:v>4.5</c:v>
                </c:pt>
                <c:pt idx="4">
                  <c:v>1.5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8-49D4-934C-BFE6FB8AA9BB}"/>
            </c:ext>
          </c:extLst>
        </c:ser>
        <c:ser>
          <c:idx val="1"/>
          <c:order val="1"/>
          <c:tx>
            <c:v>Ideal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Sheet2!$C$63:$H$63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8-49D4-934C-BFE6FB8A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894384"/>
        <c:axId val="1056640768"/>
      </c:lineChart>
      <c:catAx>
        <c:axId val="14118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40768"/>
        <c:crosses val="autoZero"/>
        <c:auto val="1"/>
        <c:lblAlgn val="ctr"/>
        <c:lblOffset val="100"/>
        <c:noMultiLvlLbl val="0"/>
      </c:catAx>
      <c:valAx>
        <c:axId val="10566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Chart  for SPRINT-4</a:t>
            </a:r>
          </a:p>
          <a:p>
            <a:pPr>
              <a:defRPr/>
            </a:pP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Work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Sheet2!$C$91:$H$91</c:f>
              <c:numCache>
                <c:formatCode>General</c:formatCode>
                <c:ptCount val="6"/>
                <c:pt idx="0">
                  <c:v>11</c:v>
                </c:pt>
                <c:pt idx="1">
                  <c:v>9.5</c:v>
                </c:pt>
                <c:pt idx="2">
                  <c:v>8</c:v>
                </c:pt>
                <c:pt idx="3">
                  <c:v>5.5</c:v>
                </c:pt>
                <c:pt idx="4">
                  <c:v>2.5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E-4574-A1CF-535C47ACA3FD}"/>
            </c:ext>
          </c:extLst>
        </c:ser>
        <c:ser>
          <c:idx val="1"/>
          <c:order val="1"/>
          <c:tx>
            <c:v>Ideal Trend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Sheet2!$C$92:$H$92</c:f>
              <c:numCache>
                <c:formatCode>General</c:formatCode>
                <c:ptCount val="6"/>
                <c:pt idx="0">
                  <c:v>11</c:v>
                </c:pt>
                <c:pt idx="1">
                  <c:v>8.8000000000000007</c:v>
                </c:pt>
                <c:pt idx="2">
                  <c:v>6.6</c:v>
                </c:pt>
                <c:pt idx="3">
                  <c:v>4.3999999999999995</c:v>
                </c:pt>
                <c:pt idx="4">
                  <c:v>2.1999999999999993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E-4574-A1CF-535C47A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50512"/>
        <c:axId val="1028433024"/>
      </c:lineChart>
      <c:catAx>
        <c:axId val="15620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33024"/>
        <c:crosses val="autoZero"/>
        <c:auto val="1"/>
        <c:lblAlgn val="ctr"/>
        <c:lblOffset val="100"/>
        <c:noMultiLvlLbl val="0"/>
      </c:catAx>
      <c:valAx>
        <c:axId val="10284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Chart  for SPRINT-5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Work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Sheet2!$C$145:$H$145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7.5</c:v>
                </c:pt>
                <c:pt idx="3">
                  <c:v>5</c:v>
                </c:pt>
                <c:pt idx="4">
                  <c:v>1.5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D-492A-A8D7-F17092A57FD8}"/>
            </c:ext>
          </c:extLst>
        </c:ser>
        <c:ser>
          <c:idx val="1"/>
          <c:order val="1"/>
          <c:tx>
            <c:v>Ideal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Sheet2!$C$146:$H$146</c:f>
              <c:numCache>
                <c:formatCode>General</c:formatCode>
                <c:ptCount val="6"/>
                <c:pt idx="0">
                  <c:v>12</c:v>
                </c:pt>
                <c:pt idx="1">
                  <c:v>9.6</c:v>
                </c:pt>
                <c:pt idx="2">
                  <c:v>7.2</c:v>
                </c:pt>
                <c:pt idx="3">
                  <c:v>4.8000000000000007</c:v>
                </c:pt>
                <c:pt idx="4">
                  <c:v>2.4000000000000004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D-492A-A8D7-F17092A5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517952"/>
        <c:axId val="1558110896"/>
      </c:lineChart>
      <c:catAx>
        <c:axId val="14155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10896"/>
        <c:crosses val="autoZero"/>
        <c:auto val="1"/>
        <c:lblAlgn val="ctr"/>
        <c:lblOffset val="100"/>
        <c:noMultiLvlLbl val="0"/>
      </c:catAx>
      <c:valAx>
        <c:axId val="15581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269341</xdr:colOff>
      <xdr:row>11</xdr:row>
      <xdr:rowOff>97604</xdr:rowOff>
    </xdr:from>
    <xdr:to>
      <xdr:col>7</xdr:col>
      <xdr:colOff>297662</xdr:colOff>
      <xdr:row>26</xdr:row>
      <xdr:rowOff>52998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18B7F-9072-9E40-9870-85B118078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256359</xdr:colOff>
      <xdr:row>36</xdr:row>
      <xdr:rowOff>177172</xdr:rowOff>
    </xdr:from>
    <xdr:to>
      <xdr:col>7</xdr:col>
      <xdr:colOff>320842</xdr:colOff>
      <xdr:row>51</xdr:row>
      <xdr:rowOff>120867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24457-E8F1-9832-CED7-71532188A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350274</xdr:colOff>
      <xdr:row>65</xdr:row>
      <xdr:rowOff>133964</xdr:rowOff>
    </xdr:from>
    <xdr:to>
      <xdr:col>7</xdr:col>
      <xdr:colOff>424016</xdr:colOff>
      <xdr:row>80</xdr:row>
      <xdr:rowOff>111842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25DD6-FE96-AE28-ADDC-7A5C6255C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401412</xdr:colOff>
      <xdr:row>93</xdr:row>
      <xdr:rowOff>74160</xdr:rowOff>
    </xdr:from>
    <xdr:to>
      <xdr:col>7</xdr:col>
      <xdr:colOff>40822</xdr:colOff>
      <xdr:row>108</xdr:row>
      <xdr:rowOff>61914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31BB04-9085-194D-CF24-54F015EBC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281859</xdr:colOff>
      <xdr:row>148</xdr:row>
      <xdr:rowOff>154949</xdr:rowOff>
    </xdr:from>
    <xdr:to>
      <xdr:col>6</xdr:col>
      <xdr:colOff>520387</xdr:colOff>
      <xdr:row>163</xdr:row>
      <xdr:rowOff>161389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31FC3-7FA7-2823-ED19-69F7A99D8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8437-7978-479F-A368-06D7A70B1BBB}">
  <dimension ref="A1:M47"/>
  <sheetViews>
    <sheetView zoomScale="64" zoomScaleNormal="85" workbookViewId="0">
      <selection activeCell="P19" sqref="P19"/>
    </sheetView>
  </sheetViews>
  <sheetFormatPr defaultRowHeight="14.45"/>
  <cols>
    <col min="1" max="1" width="32.42578125" customWidth="1"/>
    <col min="3" max="3" width="30.28515625" customWidth="1"/>
  </cols>
  <sheetData>
    <row r="1" spans="1:12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>
      <c r="A2" s="2" t="s">
        <v>11</v>
      </c>
      <c r="B2" s="2">
        <v>1</v>
      </c>
      <c r="C2" s="2"/>
      <c r="D2" s="2"/>
      <c r="E2" s="2">
        <v>3</v>
      </c>
      <c r="F2" s="2"/>
      <c r="G2" s="2"/>
      <c r="H2" s="2"/>
      <c r="I2" s="2"/>
      <c r="J2" s="2"/>
      <c r="K2" s="2">
        <v>3.5</v>
      </c>
    </row>
    <row r="3" spans="1:12">
      <c r="A3" t="s">
        <v>12</v>
      </c>
      <c r="C3" t="s">
        <v>13</v>
      </c>
      <c r="D3" t="s">
        <v>14</v>
      </c>
      <c r="F3">
        <v>0</v>
      </c>
      <c r="G3">
        <v>0</v>
      </c>
      <c r="H3">
        <v>1</v>
      </c>
      <c r="I3">
        <v>1.5</v>
      </c>
      <c r="J3">
        <v>0</v>
      </c>
      <c r="K3">
        <v>2.5</v>
      </c>
    </row>
    <row r="4" spans="1:12">
      <c r="A4" t="s">
        <v>15</v>
      </c>
      <c r="C4" t="s">
        <v>13</v>
      </c>
      <c r="D4" t="s">
        <v>14</v>
      </c>
      <c r="F4">
        <v>0</v>
      </c>
      <c r="G4">
        <v>0</v>
      </c>
      <c r="H4">
        <v>0</v>
      </c>
      <c r="I4">
        <v>0</v>
      </c>
      <c r="J4">
        <v>0.5</v>
      </c>
      <c r="K4">
        <v>0.5</v>
      </c>
    </row>
    <row r="5" spans="1:12">
      <c r="A5" t="s">
        <v>16</v>
      </c>
      <c r="C5" t="s">
        <v>13</v>
      </c>
      <c r="D5" t="s">
        <v>14</v>
      </c>
      <c r="F5">
        <v>0</v>
      </c>
      <c r="G5">
        <v>0</v>
      </c>
      <c r="H5">
        <v>0</v>
      </c>
      <c r="I5">
        <v>0</v>
      </c>
      <c r="J5">
        <v>0.5</v>
      </c>
      <c r="K5">
        <v>0.5</v>
      </c>
    </row>
    <row r="7" spans="1:12">
      <c r="A7" s="2" t="s">
        <v>17</v>
      </c>
      <c r="B7" s="2">
        <v>1</v>
      </c>
      <c r="C7" s="2"/>
      <c r="D7" s="2"/>
      <c r="E7" s="2">
        <v>3</v>
      </c>
      <c r="F7" s="2"/>
      <c r="G7" s="2"/>
      <c r="H7" s="2"/>
      <c r="I7" s="2"/>
      <c r="J7" s="2"/>
      <c r="K7" s="2">
        <v>3.5</v>
      </c>
    </row>
    <row r="8" spans="1:12">
      <c r="A8" t="s">
        <v>12</v>
      </c>
      <c r="C8" t="s">
        <v>18</v>
      </c>
      <c r="D8" t="s">
        <v>14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</row>
    <row r="9" spans="1:12">
      <c r="A9" t="s">
        <v>15</v>
      </c>
      <c r="C9" t="s">
        <v>18</v>
      </c>
      <c r="D9" t="s">
        <v>14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</row>
    <row r="10" spans="1:12">
      <c r="A10" t="s">
        <v>16</v>
      </c>
      <c r="C10" t="s">
        <v>18</v>
      </c>
      <c r="D10" t="s">
        <v>14</v>
      </c>
      <c r="F10">
        <v>0</v>
      </c>
      <c r="G10">
        <v>0</v>
      </c>
      <c r="H10">
        <v>0</v>
      </c>
      <c r="I10">
        <v>0</v>
      </c>
      <c r="J10">
        <v>0.5</v>
      </c>
      <c r="K10">
        <v>0.5</v>
      </c>
    </row>
    <row r="12" spans="1:12">
      <c r="A12" s="2" t="s">
        <v>19</v>
      </c>
      <c r="B12" s="2">
        <v>1</v>
      </c>
      <c r="C12" s="2"/>
      <c r="D12" s="2"/>
      <c r="E12" s="2">
        <v>3</v>
      </c>
      <c r="F12" s="2"/>
      <c r="G12" s="2"/>
      <c r="H12" s="2"/>
      <c r="I12" s="2"/>
      <c r="J12" s="2"/>
      <c r="K12" s="2">
        <v>3.5</v>
      </c>
    </row>
    <row r="13" spans="1:12">
      <c r="A13" t="s">
        <v>12</v>
      </c>
      <c r="C13" t="s">
        <v>20</v>
      </c>
      <c r="D13" t="s">
        <v>21</v>
      </c>
      <c r="F13">
        <v>0</v>
      </c>
      <c r="G13">
        <v>1</v>
      </c>
      <c r="H13">
        <v>0.5</v>
      </c>
      <c r="I13">
        <v>0</v>
      </c>
      <c r="J13">
        <v>0</v>
      </c>
      <c r="K13">
        <v>1.5</v>
      </c>
    </row>
    <row r="14" spans="1:12">
      <c r="A14" t="s">
        <v>15</v>
      </c>
      <c r="C14" t="s">
        <v>20</v>
      </c>
      <c r="D14" t="s">
        <v>21</v>
      </c>
      <c r="F14">
        <v>0</v>
      </c>
      <c r="G14">
        <v>0.5</v>
      </c>
      <c r="H14">
        <v>1</v>
      </c>
      <c r="I14">
        <v>0.5</v>
      </c>
      <c r="J14">
        <v>0.5</v>
      </c>
      <c r="K14">
        <v>1.5</v>
      </c>
    </row>
    <row r="15" spans="1:12">
      <c r="A15" t="s">
        <v>16</v>
      </c>
      <c r="C15" t="s">
        <v>20</v>
      </c>
      <c r="D15" t="s">
        <v>14</v>
      </c>
      <c r="F15">
        <v>0</v>
      </c>
      <c r="G15">
        <v>0</v>
      </c>
      <c r="H15">
        <v>0</v>
      </c>
      <c r="I15">
        <v>0.5</v>
      </c>
      <c r="J15">
        <v>0</v>
      </c>
      <c r="K15">
        <v>0.5</v>
      </c>
    </row>
    <row r="17" spans="1:11">
      <c r="A17" s="2" t="s">
        <v>22</v>
      </c>
      <c r="B17" s="2">
        <v>1</v>
      </c>
      <c r="C17" s="2"/>
      <c r="D17" s="2"/>
      <c r="E17" s="2">
        <v>3</v>
      </c>
      <c r="F17" s="2"/>
      <c r="G17" s="2"/>
      <c r="H17" s="2"/>
      <c r="I17" s="2"/>
      <c r="J17" s="2"/>
      <c r="K17" s="2">
        <v>2.5</v>
      </c>
    </row>
    <row r="18" spans="1:11">
      <c r="A18" t="s">
        <v>12</v>
      </c>
      <c r="C18" t="s">
        <v>23</v>
      </c>
      <c r="D18" t="s">
        <v>24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</row>
    <row r="19" spans="1:11">
      <c r="A19" t="s">
        <v>15</v>
      </c>
      <c r="C19" t="s">
        <v>25</v>
      </c>
      <c r="D19" t="s">
        <v>21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>
      <c r="A20" t="s">
        <v>16</v>
      </c>
      <c r="C20" t="s">
        <v>25</v>
      </c>
      <c r="D20" t="s">
        <v>14</v>
      </c>
      <c r="F20">
        <v>0</v>
      </c>
      <c r="G20">
        <v>0</v>
      </c>
      <c r="H20">
        <v>0</v>
      </c>
      <c r="I20">
        <v>0</v>
      </c>
      <c r="J20">
        <v>0.5</v>
      </c>
      <c r="K20">
        <v>0.5</v>
      </c>
    </row>
    <row r="22" spans="1:11">
      <c r="A22" s="2" t="s">
        <v>26</v>
      </c>
      <c r="B22" s="2">
        <v>1</v>
      </c>
      <c r="C22" s="2"/>
      <c r="D22" s="2"/>
      <c r="E22" s="2">
        <v>3</v>
      </c>
      <c r="F22" s="2"/>
      <c r="G22" s="2"/>
      <c r="H22" s="2"/>
      <c r="I22" s="2"/>
      <c r="J22" s="2"/>
      <c r="K22" s="2">
        <v>4</v>
      </c>
    </row>
    <row r="23" spans="1:11">
      <c r="A23" t="s">
        <v>12</v>
      </c>
      <c r="C23" t="s">
        <v>27</v>
      </c>
      <c r="D23" t="s">
        <v>24</v>
      </c>
      <c r="F23">
        <v>1</v>
      </c>
      <c r="G23">
        <v>0</v>
      </c>
      <c r="I23">
        <v>0.5</v>
      </c>
      <c r="J23">
        <v>1</v>
      </c>
      <c r="K23">
        <v>2.5</v>
      </c>
    </row>
    <row r="24" spans="1:11">
      <c r="A24" t="s">
        <v>15</v>
      </c>
      <c r="C24" t="s">
        <v>28</v>
      </c>
      <c r="D24" t="s">
        <v>21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</row>
    <row r="25" spans="1:11">
      <c r="A25" t="s">
        <v>16</v>
      </c>
      <c r="C25" t="s">
        <v>27</v>
      </c>
      <c r="D25" t="s">
        <v>14</v>
      </c>
      <c r="F25">
        <v>0</v>
      </c>
      <c r="G25">
        <v>0</v>
      </c>
      <c r="H25">
        <v>0</v>
      </c>
      <c r="I25">
        <v>0</v>
      </c>
      <c r="J25">
        <v>0.5</v>
      </c>
      <c r="K25">
        <v>0.5</v>
      </c>
    </row>
    <row r="27" spans="1:11">
      <c r="A27" s="2" t="s">
        <v>29</v>
      </c>
      <c r="B27" s="2">
        <v>1</v>
      </c>
      <c r="C27" s="2"/>
      <c r="D27" s="2"/>
      <c r="E27" s="2">
        <v>3</v>
      </c>
      <c r="F27" s="2"/>
      <c r="G27" s="2"/>
      <c r="H27" s="2"/>
      <c r="I27" s="2"/>
      <c r="J27" s="2"/>
      <c r="K27" s="2">
        <v>3.5</v>
      </c>
    </row>
    <row r="28" spans="1:11">
      <c r="A28" t="s">
        <v>12</v>
      </c>
      <c r="C28" t="s">
        <v>30</v>
      </c>
      <c r="D28" t="s">
        <v>24</v>
      </c>
      <c r="F28">
        <v>0</v>
      </c>
      <c r="G28">
        <v>0</v>
      </c>
      <c r="H28">
        <v>0.5</v>
      </c>
      <c r="I28">
        <v>1</v>
      </c>
      <c r="J28">
        <v>0.5</v>
      </c>
      <c r="K28">
        <v>2</v>
      </c>
    </row>
    <row r="29" spans="1:11">
      <c r="A29" t="s">
        <v>15</v>
      </c>
      <c r="C29" t="s">
        <v>23</v>
      </c>
      <c r="D29" t="s">
        <v>21</v>
      </c>
      <c r="F29">
        <v>0</v>
      </c>
      <c r="G29">
        <v>0.5</v>
      </c>
      <c r="H29">
        <v>0</v>
      </c>
      <c r="I29">
        <v>0</v>
      </c>
      <c r="J29">
        <v>0</v>
      </c>
      <c r="K29">
        <v>0.5</v>
      </c>
    </row>
    <row r="30" spans="1:11">
      <c r="A30" t="s">
        <v>16</v>
      </c>
      <c r="C30" t="s">
        <v>23</v>
      </c>
      <c r="D30" t="s">
        <v>14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</row>
    <row r="32" spans="1:11">
      <c r="A32" s="2" t="s">
        <v>31</v>
      </c>
      <c r="B32" s="2">
        <v>1</v>
      </c>
      <c r="C32" s="2"/>
      <c r="D32" s="2"/>
      <c r="E32" s="2">
        <v>3</v>
      </c>
      <c r="F32" s="2"/>
      <c r="G32" s="2"/>
      <c r="H32" s="2"/>
      <c r="I32" s="2"/>
      <c r="J32" s="2"/>
      <c r="K32" s="2">
        <v>5</v>
      </c>
    </row>
    <row r="33" spans="1:13">
      <c r="A33" t="s">
        <v>12</v>
      </c>
      <c r="C33" t="s">
        <v>32</v>
      </c>
      <c r="D33" t="s">
        <v>14</v>
      </c>
      <c r="F33">
        <v>0</v>
      </c>
      <c r="G33">
        <v>0</v>
      </c>
      <c r="H33">
        <v>0.5</v>
      </c>
      <c r="I33">
        <v>1</v>
      </c>
      <c r="J33">
        <v>1</v>
      </c>
      <c r="K33">
        <v>3.5</v>
      </c>
    </row>
    <row r="34" spans="1:13">
      <c r="A34" t="s">
        <v>15</v>
      </c>
      <c r="C34" t="s">
        <v>32</v>
      </c>
      <c r="D34" t="s">
        <v>14</v>
      </c>
      <c r="F34">
        <v>0</v>
      </c>
      <c r="G34">
        <v>0</v>
      </c>
      <c r="H34">
        <v>0.5</v>
      </c>
      <c r="J34">
        <v>0</v>
      </c>
      <c r="K34">
        <v>0.5</v>
      </c>
    </row>
    <row r="35" spans="1:13">
      <c r="A35" t="s">
        <v>16</v>
      </c>
      <c r="C35" t="s">
        <v>32</v>
      </c>
      <c r="D35" t="s">
        <v>14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</row>
    <row r="37" spans="1:13">
      <c r="A37" s="2" t="s">
        <v>33</v>
      </c>
      <c r="B37" s="2">
        <v>1</v>
      </c>
      <c r="C37" s="2"/>
      <c r="D37" s="2"/>
      <c r="E37" s="2">
        <v>3</v>
      </c>
      <c r="F37" s="2"/>
      <c r="G37" s="2"/>
      <c r="H37" s="2"/>
      <c r="I37" s="2"/>
      <c r="J37" s="2"/>
      <c r="K37" s="2">
        <v>3.5</v>
      </c>
    </row>
    <row r="38" spans="1:13">
      <c r="A38" t="s">
        <v>12</v>
      </c>
      <c r="C38" t="s">
        <v>34</v>
      </c>
      <c r="D38" t="s">
        <v>14</v>
      </c>
      <c r="F38">
        <v>0</v>
      </c>
      <c r="G38">
        <v>0</v>
      </c>
      <c r="H38">
        <v>0.5</v>
      </c>
      <c r="I38">
        <v>0.5</v>
      </c>
      <c r="J38">
        <v>1</v>
      </c>
      <c r="K38">
        <v>2</v>
      </c>
    </row>
    <row r="39" spans="1:13">
      <c r="A39" t="s">
        <v>15</v>
      </c>
      <c r="C39" t="s">
        <v>35</v>
      </c>
      <c r="D39" t="s">
        <v>14</v>
      </c>
      <c r="F39">
        <v>0</v>
      </c>
      <c r="G39">
        <v>0.5</v>
      </c>
      <c r="H39">
        <v>0</v>
      </c>
      <c r="I39">
        <v>0</v>
      </c>
      <c r="J39">
        <v>0</v>
      </c>
      <c r="K39">
        <v>0.5</v>
      </c>
    </row>
    <row r="40" spans="1:13">
      <c r="A40" t="s">
        <v>16</v>
      </c>
      <c r="C40" t="s">
        <v>34</v>
      </c>
      <c r="D40" t="s">
        <v>14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</row>
    <row r="42" spans="1:13">
      <c r="A42" s="2" t="s">
        <v>36</v>
      </c>
      <c r="B42" s="2">
        <v>1</v>
      </c>
      <c r="C42" s="2"/>
      <c r="D42" s="2"/>
      <c r="E42" s="2">
        <v>3</v>
      </c>
      <c r="F42" s="2"/>
      <c r="G42" s="2"/>
      <c r="H42" s="2"/>
      <c r="I42" s="2"/>
      <c r="J42" s="2"/>
      <c r="K42" s="2">
        <v>3.5</v>
      </c>
    </row>
    <row r="43" spans="1:13">
      <c r="A43" t="s">
        <v>12</v>
      </c>
      <c r="C43" t="s">
        <v>32</v>
      </c>
      <c r="D43" t="s">
        <v>14</v>
      </c>
      <c r="F43">
        <v>0</v>
      </c>
      <c r="G43">
        <v>1</v>
      </c>
      <c r="H43">
        <v>0.5</v>
      </c>
      <c r="I43">
        <v>0.5</v>
      </c>
      <c r="J43">
        <v>0</v>
      </c>
      <c r="K43">
        <v>2</v>
      </c>
    </row>
    <row r="44" spans="1:13">
      <c r="A44" t="s">
        <v>15</v>
      </c>
      <c r="C44" t="s">
        <v>32</v>
      </c>
      <c r="D44" t="s">
        <v>14</v>
      </c>
      <c r="F44">
        <v>0</v>
      </c>
      <c r="G44">
        <v>0</v>
      </c>
      <c r="H44">
        <v>0.5</v>
      </c>
      <c r="I44">
        <v>0.5</v>
      </c>
      <c r="J44">
        <v>0</v>
      </c>
      <c r="K44">
        <v>1</v>
      </c>
    </row>
    <row r="45" spans="1:13">
      <c r="A45" t="s">
        <v>16</v>
      </c>
      <c r="C45" t="s">
        <v>32</v>
      </c>
      <c r="D45" t="s">
        <v>14</v>
      </c>
      <c r="F45">
        <v>0</v>
      </c>
      <c r="G45">
        <v>0</v>
      </c>
      <c r="H45">
        <v>0</v>
      </c>
      <c r="I45">
        <v>0</v>
      </c>
      <c r="J45">
        <v>0.5</v>
      </c>
      <c r="K45">
        <v>0.5</v>
      </c>
    </row>
    <row r="47" spans="1:13">
      <c r="A47" s="2"/>
      <c r="B47" s="2"/>
      <c r="C47" s="2"/>
      <c r="D47" s="2"/>
      <c r="E47" s="2" t="s">
        <v>37</v>
      </c>
      <c r="F47" s="2">
        <v>1</v>
      </c>
      <c r="G47" s="2">
        <v>3.5</v>
      </c>
      <c r="H47" s="2">
        <v>5.5</v>
      </c>
      <c r="I47" s="2">
        <v>5.5</v>
      </c>
      <c r="J47" s="2">
        <v>13</v>
      </c>
      <c r="K47" s="2">
        <v>28.5</v>
      </c>
      <c r="L47" s="2"/>
      <c r="M4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7F19-8B9C-46B1-B7B8-012A21DF228E}">
  <dimension ref="B2:H146"/>
  <sheetViews>
    <sheetView tabSelected="1" topLeftCell="A2" zoomScale="50" zoomScaleNormal="130" workbookViewId="0">
      <selection activeCell="H7" sqref="H7"/>
    </sheetView>
  </sheetViews>
  <sheetFormatPr defaultRowHeight="14.45"/>
  <cols>
    <col min="2" max="2" width="24.7109375" customWidth="1"/>
    <col min="3" max="3" width="11.5703125" customWidth="1"/>
  </cols>
  <sheetData>
    <row r="2" spans="2:8">
      <c r="B2" s="6" t="s">
        <v>38</v>
      </c>
      <c r="C2" s="6"/>
      <c r="D2" s="6"/>
      <c r="E2" s="6"/>
      <c r="F2" s="6"/>
      <c r="G2" s="6"/>
      <c r="H2" s="6"/>
    </row>
    <row r="4" spans="2:8"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 t="s">
        <v>44</v>
      </c>
      <c r="H4" s="5" t="s">
        <v>45</v>
      </c>
    </row>
    <row r="5" spans="2:8">
      <c r="B5" t="s">
        <v>46</v>
      </c>
      <c r="C5">
        <v>1</v>
      </c>
      <c r="D5">
        <v>0.5</v>
      </c>
      <c r="F5">
        <v>1</v>
      </c>
      <c r="G5">
        <v>1</v>
      </c>
    </row>
    <row r="6" spans="2:8">
      <c r="B6" t="s">
        <v>47</v>
      </c>
      <c r="C6">
        <v>3</v>
      </c>
      <c r="E6">
        <v>0.5</v>
      </c>
      <c r="F6">
        <v>1</v>
      </c>
      <c r="G6">
        <v>1</v>
      </c>
      <c r="H6">
        <v>1</v>
      </c>
    </row>
    <row r="7" spans="2:8">
      <c r="B7" t="s">
        <v>48</v>
      </c>
      <c r="C7">
        <v>2</v>
      </c>
      <c r="D7">
        <v>0.5</v>
      </c>
      <c r="F7">
        <v>1</v>
      </c>
      <c r="G7">
        <v>1</v>
      </c>
      <c r="H7">
        <v>0</v>
      </c>
    </row>
    <row r="8" spans="2:8">
      <c r="B8" t="s">
        <v>49</v>
      </c>
      <c r="C8">
        <v>3</v>
      </c>
      <c r="D8">
        <v>1</v>
      </c>
      <c r="E8">
        <v>1</v>
      </c>
      <c r="F8">
        <v>1</v>
      </c>
      <c r="H8">
        <v>0</v>
      </c>
    </row>
    <row r="9" spans="2:8">
      <c r="B9" s="3" t="s">
        <v>50</v>
      </c>
      <c r="C9" s="3">
        <f>SUM(C5:C8)</f>
        <v>9</v>
      </c>
      <c r="D9" s="3">
        <f>C9-SUM(D5:D8)</f>
        <v>7</v>
      </c>
      <c r="E9" s="3">
        <f>D9-SUM(E5:E8)</f>
        <v>5.5</v>
      </c>
      <c r="F9" s="3">
        <f>E9-SUM(F5:F8)</f>
        <v>1.5</v>
      </c>
      <c r="G9" s="3">
        <f>F9-SUM(G5:G8)</f>
        <v>-1.5</v>
      </c>
      <c r="H9" s="3">
        <f>G9-SUM(H5:H8)</f>
        <v>-2.5</v>
      </c>
    </row>
    <row r="10" spans="2:8">
      <c r="B10" s="4" t="s">
        <v>51</v>
      </c>
      <c r="C10" s="4">
        <f>SUM(C5:C8)</f>
        <v>9</v>
      </c>
      <c r="D10" s="4">
        <f>$C$10-($C$10/10*2)</f>
        <v>7.2</v>
      </c>
      <c r="E10" s="4">
        <f>$C$10-($C$10/10*4)</f>
        <v>5.4</v>
      </c>
      <c r="F10" s="4">
        <f>$C$10-($C$10/10*6)</f>
        <v>3.5999999999999996</v>
      </c>
      <c r="G10" s="4">
        <f>$C$10-($C$10/10*8)</f>
        <v>1.7999999999999998</v>
      </c>
      <c r="H10" s="4">
        <f>$C$10-($C$10/10*10)</f>
        <v>0</v>
      </c>
    </row>
    <row r="28" spans="2:8">
      <c r="B28" s="6" t="s">
        <v>52</v>
      </c>
      <c r="C28" s="6"/>
      <c r="D28" s="6"/>
      <c r="E28" s="6"/>
      <c r="F28" s="6"/>
      <c r="G28" s="6"/>
      <c r="H28" s="6"/>
    </row>
    <row r="30" spans="2:8">
      <c r="B30" s="5" t="s">
        <v>53</v>
      </c>
      <c r="C30" s="5" t="s">
        <v>40</v>
      </c>
      <c r="D30" s="5" t="s">
        <v>41</v>
      </c>
      <c r="E30" s="5" t="s">
        <v>42</v>
      </c>
      <c r="F30" s="5" t="s">
        <v>43</v>
      </c>
      <c r="G30" s="5" t="s">
        <v>44</v>
      </c>
      <c r="H30" s="5" t="s">
        <v>45</v>
      </c>
    </row>
    <row r="31" spans="2:8">
      <c r="B31" t="s">
        <v>54</v>
      </c>
      <c r="C31">
        <v>3</v>
      </c>
      <c r="D31">
        <v>0.5</v>
      </c>
      <c r="F31">
        <v>1</v>
      </c>
      <c r="G31">
        <v>1</v>
      </c>
    </row>
    <row r="32" spans="2:8">
      <c r="B32" t="s">
        <v>55</v>
      </c>
      <c r="C32">
        <v>2</v>
      </c>
      <c r="E32">
        <v>0.5</v>
      </c>
      <c r="F32">
        <v>0.5</v>
      </c>
      <c r="G32">
        <v>0.5</v>
      </c>
      <c r="H32">
        <v>0.5</v>
      </c>
    </row>
    <row r="33" spans="2:8">
      <c r="B33" t="s">
        <v>56</v>
      </c>
      <c r="C33">
        <v>1</v>
      </c>
      <c r="D33">
        <v>0.5</v>
      </c>
      <c r="E33">
        <v>0.5</v>
      </c>
      <c r="F33">
        <v>0</v>
      </c>
      <c r="G33">
        <v>0</v>
      </c>
      <c r="H33">
        <v>0</v>
      </c>
    </row>
    <row r="34" spans="2:8">
      <c r="B34" t="s">
        <v>57</v>
      </c>
      <c r="C34">
        <v>2</v>
      </c>
      <c r="D34">
        <v>1</v>
      </c>
      <c r="E34">
        <v>1</v>
      </c>
      <c r="F34">
        <v>0.5</v>
      </c>
      <c r="G34">
        <v>0.5</v>
      </c>
      <c r="H34">
        <v>0</v>
      </c>
    </row>
    <row r="35" spans="2:8">
      <c r="B35" s="3" t="s">
        <v>50</v>
      </c>
      <c r="C35" s="3">
        <f>SUM(C31:C34)</f>
        <v>8</v>
      </c>
      <c r="D35" s="3">
        <f>C35-SUM(D31:D34)</f>
        <v>6</v>
      </c>
      <c r="E35" s="3">
        <f>D35-SUM(E31:E34)</f>
        <v>4</v>
      </c>
      <c r="F35" s="3">
        <f>E35-SUM(F31:F34)</f>
        <v>2</v>
      </c>
      <c r="G35" s="3">
        <f>F35-SUM(G31:G34)</f>
        <v>0</v>
      </c>
      <c r="H35" s="3">
        <f>G35-SUM(H31:H34)</f>
        <v>-0.5</v>
      </c>
    </row>
    <row r="36" spans="2:8">
      <c r="B36" s="4" t="s">
        <v>51</v>
      </c>
      <c r="C36" s="4">
        <f>SUM(C31:C34)</f>
        <v>8</v>
      </c>
      <c r="D36" s="4">
        <f>$C$36-($C$36/10*2)</f>
        <v>6.4</v>
      </c>
      <c r="E36" s="4">
        <f>$C$36-($C$36/10*4)</f>
        <v>4.8</v>
      </c>
      <c r="F36" s="4">
        <f>$C$36-($C$36/10*6)</f>
        <v>3.1999999999999993</v>
      </c>
      <c r="G36" s="4">
        <f>$C$36-($C$36/10*8)</f>
        <v>1.5999999999999996</v>
      </c>
      <c r="H36" s="4">
        <f>$C$36-($C$36/10*10)</f>
        <v>0</v>
      </c>
    </row>
    <row r="55" spans="2:8">
      <c r="B55" s="6" t="s">
        <v>58</v>
      </c>
      <c r="C55" s="6"/>
      <c r="D55" s="6"/>
      <c r="E55" s="6"/>
      <c r="F55" s="6"/>
      <c r="G55" s="6"/>
      <c r="H55" s="6"/>
    </row>
    <row r="57" spans="2:8">
      <c r="B57" s="5" t="s">
        <v>53</v>
      </c>
      <c r="C57" s="5" t="s">
        <v>40</v>
      </c>
      <c r="D57" s="5" t="s">
        <v>41</v>
      </c>
      <c r="E57" s="5" t="s">
        <v>42</v>
      </c>
      <c r="F57" s="5" t="s">
        <v>43</v>
      </c>
      <c r="G57" s="5" t="s">
        <v>44</v>
      </c>
      <c r="H57" s="5" t="s">
        <v>45</v>
      </c>
    </row>
    <row r="58" spans="2:8">
      <c r="B58" t="s">
        <v>59</v>
      </c>
      <c r="C58">
        <v>3</v>
      </c>
      <c r="D58">
        <v>0.5</v>
      </c>
      <c r="E58">
        <v>0.5</v>
      </c>
      <c r="F58">
        <v>1</v>
      </c>
      <c r="G58">
        <v>1</v>
      </c>
    </row>
    <row r="59" spans="2:8">
      <c r="B59" t="s">
        <v>60</v>
      </c>
      <c r="C59">
        <v>3</v>
      </c>
      <c r="D59">
        <v>0.5</v>
      </c>
      <c r="E59">
        <v>0.5</v>
      </c>
      <c r="F59">
        <v>1</v>
      </c>
      <c r="G59">
        <v>1</v>
      </c>
      <c r="H59">
        <v>0</v>
      </c>
    </row>
    <row r="60" spans="2:8">
      <c r="B60" t="s">
        <v>61</v>
      </c>
      <c r="C60">
        <v>2</v>
      </c>
      <c r="D60">
        <v>0.5</v>
      </c>
      <c r="E60">
        <v>0.5</v>
      </c>
      <c r="F60">
        <v>0</v>
      </c>
      <c r="G60">
        <v>0.5</v>
      </c>
      <c r="H60">
        <v>0.5</v>
      </c>
    </row>
    <row r="61" spans="2:8">
      <c r="B61" t="s">
        <v>62</v>
      </c>
      <c r="C61">
        <v>2</v>
      </c>
      <c r="D61">
        <v>0</v>
      </c>
      <c r="E61">
        <v>0</v>
      </c>
      <c r="F61">
        <v>0.5</v>
      </c>
      <c r="G61">
        <v>0.5</v>
      </c>
      <c r="H61">
        <v>1</v>
      </c>
    </row>
    <row r="62" spans="2:8">
      <c r="B62" s="3" t="s">
        <v>50</v>
      </c>
      <c r="C62" s="3">
        <f>SUM(C58:C61)</f>
        <v>10</v>
      </c>
      <c r="D62" s="3">
        <f>C62-SUM(D58:D61)</f>
        <v>8.5</v>
      </c>
      <c r="E62" s="3">
        <f>D62-SUM(E58:E61)</f>
        <v>7</v>
      </c>
      <c r="F62" s="3">
        <f>E62-SUM(F58:F61)</f>
        <v>4.5</v>
      </c>
      <c r="G62" s="3">
        <f>F62-SUM(G58:G61)</f>
        <v>1.5</v>
      </c>
      <c r="H62" s="3">
        <f>G62-SUM(H58:H61)</f>
        <v>0</v>
      </c>
    </row>
    <row r="63" spans="2:8">
      <c r="B63" s="4" t="s">
        <v>51</v>
      </c>
      <c r="C63" s="4">
        <f>SUM(C58:C61)</f>
        <v>10</v>
      </c>
      <c r="D63" s="4">
        <f>$C$63-($C$63/10*2)</f>
        <v>8</v>
      </c>
      <c r="E63" s="4">
        <f>$C$63-($C$63/10*4)</f>
        <v>6</v>
      </c>
      <c r="F63" s="4">
        <f>$C$63-($C$63/10*6)</f>
        <v>4</v>
      </c>
      <c r="G63" s="4">
        <f>$C$63-($C$63/10*8)</f>
        <v>2</v>
      </c>
      <c r="H63" s="4">
        <f>$C$63-($C$63/10*10)</f>
        <v>0</v>
      </c>
    </row>
    <row r="84" spans="2:8">
      <c r="B84" s="6" t="s">
        <v>63</v>
      </c>
      <c r="C84" s="6"/>
      <c r="D84" s="6"/>
      <c r="E84" s="6"/>
      <c r="F84" s="6"/>
      <c r="G84" s="6"/>
      <c r="H84" s="6"/>
    </row>
    <row r="86" spans="2:8">
      <c r="B86" s="5" t="s">
        <v>53</v>
      </c>
      <c r="C86" s="5" t="s">
        <v>40</v>
      </c>
      <c r="D86" s="5" t="s">
        <v>41</v>
      </c>
      <c r="E86" s="5" t="s">
        <v>42</v>
      </c>
      <c r="F86" s="5" t="s">
        <v>43</v>
      </c>
      <c r="G86" s="5" t="s">
        <v>44</v>
      </c>
      <c r="H86" s="5" t="s">
        <v>45</v>
      </c>
    </row>
    <row r="87" spans="2:8">
      <c r="B87" t="s">
        <v>64</v>
      </c>
      <c r="C87">
        <v>3</v>
      </c>
      <c r="D87">
        <v>0.5</v>
      </c>
      <c r="E87">
        <v>0.5</v>
      </c>
      <c r="F87">
        <v>1</v>
      </c>
      <c r="G87">
        <v>1</v>
      </c>
    </row>
    <row r="88" spans="2:8">
      <c r="B88" t="s">
        <v>65</v>
      </c>
      <c r="C88">
        <v>3</v>
      </c>
      <c r="D88">
        <v>0.5</v>
      </c>
      <c r="E88">
        <v>0.5</v>
      </c>
      <c r="F88">
        <v>1</v>
      </c>
      <c r="G88">
        <v>1</v>
      </c>
      <c r="H88">
        <v>0</v>
      </c>
    </row>
    <row r="89" spans="2:8">
      <c r="B89" t="s">
        <v>66</v>
      </c>
      <c r="C89">
        <v>3</v>
      </c>
      <c r="D89">
        <v>0.5</v>
      </c>
      <c r="E89">
        <v>0.5</v>
      </c>
      <c r="F89">
        <v>0</v>
      </c>
      <c r="G89">
        <v>0.5</v>
      </c>
      <c r="H89">
        <v>1</v>
      </c>
    </row>
    <row r="90" spans="2:8">
      <c r="B90" t="s">
        <v>67</v>
      </c>
      <c r="C90">
        <v>2</v>
      </c>
      <c r="D90">
        <v>0</v>
      </c>
      <c r="E90">
        <v>0</v>
      </c>
      <c r="F90">
        <v>0.5</v>
      </c>
      <c r="G90">
        <v>0.5</v>
      </c>
      <c r="H90">
        <v>1</v>
      </c>
    </row>
    <row r="91" spans="2:8">
      <c r="B91" s="3" t="s">
        <v>50</v>
      </c>
      <c r="C91" s="3">
        <f>SUM(C87:C90)</f>
        <v>11</v>
      </c>
      <c r="D91" s="3">
        <f>C91-SUM(D87:D90)</f>
        <v>9.5</v>
      </c>
      <c r="E91" s="3">
        <f t="shared" ref="E91:H91" si="0">D91-SUM(E87:E90)</f>
        <v>8</v>
      </c>
      <c r="F91" s="3">
        <f t="shared" si="0"/>
        <v>5.5</v>
      </c>
      <c r="G91" s="3">
        <f t="shared" si="0"/>
        <v>2.5</v>
      </c>
      <c r="H91" s="3">
        <f t="shared" si="0"/>
        <v>0.5</v>
      </c>
    </row>
    <row r="92" spans="2:8">
      <c r="B92" s="4" t="s">
        <v>51</v>
      </c>
      <c r="C92" s="4">
        <f>SUM(C87:C90)</f>
        <v>11</v>
      </c>
      <c r="D92" s="4">
        <f>$C$92-($C$92/10*2)</f>
        <v>8.8000000000000007</v>
      </c>
      <c r="E92" s="4">
        <f>$C$92-($C$92/10*4)</f>
        <v>6.6</v>
      </c>
      <c r="F92" s="4">
        <f>$C$92-($C$92/10*6)</f>
        <v>4.3999999999999995</v>
      </c>
      <c r="G92" s="4">
        <f>$C$92-($C$92/10*8)</f>
        <v>2.1999999999999993</v>
      </c>
      <c r="H92" s="4">
        <f>$C$92-($C$92/10*10)</f>
        <v>0</v>
      </c>
    </row>
    <row r="138" spans="2:8">
      <c r="B138" s="6" t="s">
        <v>68</v>
      </c>
      <c r="C138" s="6"/>
      <c r="D138" s="6"/>
      <c r="E138" s="6"/>
      <c r="F138" s="6"/>
      <c r="G138" s="6"/>
      <c r="H138" s="6"/>
    </row>
    <row r="140" spans="2:8">
      <c r="B140" s="5" t="s">
        <v>53</v>
      </c>
      <c r="C140" s="5" t="s">
        <v>40</v>
      </c>
      <c r="D140" s="5" t="s">
        <v>41</v>
      </c>
      <c r="E140" s="5" t="s">
        <v>42</v>
      </c>
      <c r="F140" s="5" t="s">
        <v>43</v>
      </c>
      <c r="G140" s="5" t="s">
        <v>44</v>
      </c>
      <c r="H140" s="5" t="s">
        <v>45</v>
      </c>
    </row>
    <row r="141" spans="2:8">
      <c r="B141" t="s">
        <v>69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</row>
    <row r="142" spans="2:8">
      <c r="B142" t="s">
        <v>70</v>
      </c>
      <c r="C142">
        <v>3</v>
      </c>
      <c r="D142">
        <v>1</v>
      </c>
      <c r="E142">
        <v>0.5</v>
      </c>
      <c r="F142">
        <v>1</v>
      </c>
      <c r="G142">
        <v>1</v>
      </c>
      <c r="H142">
        <v>0</v>
      </c>
    </row>
    <row r="143" spans="2:8">
      <c r="B143" t="s">
        <v>71</v>
      </c>
      <c r="C143">
        <v>2</v>
      </c>
      <c r="D143">
        <v>0</v>
      </c>
      <c r="E143">
        <v>0</v>
      </c>
      <c r="F143">
        <v>0</v>
      </c>
      <c r="G143">
        <v>1</v>
      </c>
      <c r="H143">
        <v>0.5</v>
      </c>
    </row>
    <row r="144" spans="2:8">
      <c r="B144" t="s">
        <v>72</v>
      </c>
      <c r="C144">
        <v>6</v>
      </c>
      <c r="D144">
        <v>1</v>
      </c>
      <c r="E144">
        <v>1</v>
      </c>
      <c r="F144">
        <v>1.5</v>
      </c>
      <c r="G144">
        <v>1.5</v>
      </c>
      <c r="H144">
        <v>1</v>
      </c>
    </row>
    <row r="145" spans="2:8">
      <c r="B145" s="3" t="s">
        <v>50</v>
      </c>
      <c r="C145" s="3">
        <f>SUM(C141:C144)</f>
        <v>12</v>
      </c>
      <c r="D145" s="3">
        <f>C145-SUM(D141:D144)</f>
        <v>10</v>
      </c>
      <c r="E145" s="3">
        <f t="shared" ref="E145:H145" si="1">D145-SUM(E141:E144)</f>
        <v>7.5</v>
      </c>
      <c r="F145" s="3">
        <f t="shared" si="1"/>
        <v>5</v>
      </c>
      <c r="G145" s="3">
        <f t="shared" si="1"/>
        <v>1.5</v>
      </c>
      <c r="H145" s="3">
        <f t="shared" si="1"/>
        <v>0</v>
      </c>
    </row>
    <row r="146" spans="2:8">
      <c r="B146" s="4" t="s">
        <v>51</v>
      </c>
      <c r="C146" s="4">
        <f>SUM(C141:C144)</f>
        <v>12</v>
      </c>
      <c r="D146" s="4">
        <f>$C$146-($C$146/10*2)</f>
        <v>9.6</v>
      </c>
      <c r="E146" s="4">
        <f>$C$146-($C$146/10*4)</f>
        <v>7.2</v>
      </c>
      <c r="F146" s="4">
        <f>$C$146-($C$146/10*6)</f>
        <v>4.8000000000000007</v>
      </c>
      <c r="G146" s="4">
        <f>$C$146-($C$146/10*8)</f>
        <v>2.4000000000000004</v>
      </c>
      <c r="H146" s="4">
        <f>$C$146-($C$146/10*10)</f>
        <v>0</v>
      </c>
    </row>
  </sheetData>
  <mergeCells count="5">
    <mergeCell ref="B2:H2"/>
    <mergeCell ref="B28:H28"/>
    <mergeCell ref="B55:H55"/>
    <mergeCell ref="B84:H84"/>
    <mergeCell ref="B138:H138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E3988DB955A4483EDDD4A9A335C40" ma:contentTypeVersion="6" ma:contentTypeDescription="Create a new document." ma:contentTypeScope="" ma:versionID="5de1ccfbd96aa03ad568b6793cd022a3">
  <xsd:schema xmlns:xsd="http://www.w3.org/2001/XMLSchema" xmlns:xs="http://www.w3.org/2001/XMLSchema" xmlns:p="http://schemas.microsoft.com/office/2006/metadata/properties" xmlns:ns3="0638661a-74c1-464f-8c52-17e3faf41026" xmlns:ns4="4b48d122-f0f2-4bd5-9900-b70c60027010" targetNamespace="http://schemas.microsoft.com/office/2006/metadata/properties" ma:root="true" ma:fieldsID="e1ec2250528220a4eff9bd13565c114c" ns3:_="" ns4:_="">
    <xsd:import namespace="0638661a-74c1-464f-8c52-17e3faf41026"/>
    <xsd:import namespace="4b48d122-f0f2-4bd5-9900-b70c600270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8661a-74c1-464f-8c52-17e3faf41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48d122-f0f2-4bd5-9900-b70c6002701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38661a-74c1-464f-8c52-17e3faf41026" xsi:nil="true"/>
  </documentManagement>
</p:properties>
</file>

<file path=customXml/itemProps1.xml><?xml version="1.0" encoding="utf-8"?>
<ds:datastoreItem xmlns:ds="http://schemas.openxmlformats.org/officeDocument/2006/customXml" ds:itemID="{F1BC8000-57D2-49DB-A706-534171F939DC}"/>
</file>

<file path=customXml/itemProps2.xml><?xml version="1.0" encoding="utf-8"?>
<ds:datastoreItem xmlns:ds="http://schemas.openxmlformats.org/officeDocument/2006/customXml" ds:itemID="{527BEF4E-1180-495D-B63E-55D3B16E2C91}"/>
</file>

<file path=customXml/itemProps3.xml><?xml version="1.0" encoding="utf-8"?>
<ds:datastoreItem xmlns:ds="http://schemas.openxmlformats.org/officeDocument/2006/customXml" ds:itemID="{D2BA0E52-F50F-45BA-B59F-CA94C8F9A1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Shishir</dc:creator>
  <cp:keywords/>
  <dc:description/>
  <cp:lastModifiedBy/>
  <cp:revision/>
  <dcterms:created xsi:type="dcterms:W3CDTF">2023-05-30T17:39:12Z</dcterms:created>
  <dcterms:modified xsi:type="dcterms:W3CDTF">2023-08-11T12:52:19Z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0x010100809E3988DB955A4483EDDD4A9A335C40</vt:lpwstr>
  </property>
</Properties>
</file>