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oject Cost" sheetId="1" r:id="rId1"/>
    <sheet name="Sheet2" sheetId="2" r:id="rId2"/>
    <sheet name="Sheet3" sheetId="3" r:id="rId3"/>
  </sheets>
  <definedNames>
    <definedName name="_xlnm.Print_Area" localSheetId="0">'Project Cost'!$A$5:$M$50</definedName>
  </definedNames>
  <calcPr calcId="124519"/>
</workbook>
</file>

<file path=xl/calcChain.xml><?xml version="1.0" encoding="utf-8"?>
<calcChain xmlns="http://schemas.openxmlformats.org/spreadsheetml/2006/main">
  <c r="J31" i="1"/>
  <c r="J22"/>
  <c r="M22"/>
  <c r="J13"/>
  <c r="M13"/>
  <c r="M31"/>
  <c r="J40"/>
  <c r="M40"/>
  <c r="J48"/>
  <c r="L48" s="1"/>
  <c r="I48"/>
  <c r="J47"/>
  <c r="L47" s="1"/>
  <c r="I47"/>
  <c r="I46"/>
  <c r="G46"/>
  <c r="J46" s="1"/>
  <c r="L46" s="1"/>
  <c r="I45"/>
  <c r="G45"/>
  <c r="J45" s="1"/>
  <c r="I44"/>
  <c r="G44"/>
  <c r="J44" s="1"/>
  <c r="I43"/>
  <c r="G43"/>
  <c r="J43" s="1"/>
  <c r="J39"/>
  <c r="L39" s="1"/>
  <c r="I39"/>
  <c r="J38"/>
  <c r="L38" s="1"/>
  <c r="I38"/>
  <c r="I37"/>
  <c r="G37"/>
  <c r="J37" s="1"/>
  <c r="I36"/>
  <c r="G36"/>
  <c r="J36" s="1"/>
  <c r="I35"/>
  <c r="G35"/>
  <c r="J35" s="1"/>
  <c r="L35" s="1"/>
  <c r="I34"/>
  <c r="G34"/>
  <c r="J34" s="1"/>
  <c r="J30"/>
  <c r="I30"/>
  <c r="J29"/>
  <c r="L29" s="1"/>
  <c r="I29"/>
  <c r="I28"/>
  <c r="G28"/>
  <c r="J28" s="1"/>
  <c r="I27"/>
  <c r="G27"/>
  <c r="J27" s="1"/>
  <c r="I26"/>
  <c r="G26"/>
  <c r="J26" s="1"/>
  <c r="I25"/>
  <c r="G25"/>
  <c r="J25" s="1"/>
  <c r="J21"/>
  <c r="L21" s="1"/>
  <c r="M21" s="1"/>
  <c r="I21"/>
  <c r="J20"/>
  <c r="L20" s="1"/>
  <c r="M20" s="1"/>
  <c r="I20"/>
  <c r="I19"/>
  <c r="G19"/>
  <c r="J19" s="1"/>
  <c r="I18"/>
  <c r="G18"/>
  <c r="J18" s="1"/>
  <c r="I17"/>
  <c r="G17"/>
  <c r="J17" s="1"/>
  <c r="L17" s="1"/>
  <c r="I16"/>
  <c r="G16"/>
  <c r="J16" s="1"/>
  <c r="L16" s="1"/>
  <c r="G9"/>
  <c r="J9" s="1"/>
  <c r="L9" s="1"/>
  <c r="I12"/>
  <c r="J12"/>
  <c r="L12" s="1"/>
  <c r="J11"/>
  <c r="I11"/>
  <c r="I10"/>
  <c r="G10"/>
  <c r="J10" s="1"/>
  <c r="L10" s="1"/>
  <c r="I9"/>
  <c r="I8"/>
  <c r="G8"/>
  <c r="J8" s="1"/>
  <c r="L8" s="1"/>
  <c r="I7"/>
  <c r="G7"/>
  <c r="J7" s="1"/>
  <c r="J50" l="1"/>
  <c r="L44"/>
  <c r="M44"/>
  <c r="L43"/>
  <c r="M43" s="1"/>
  <c r="L45"/>
  <c r="M45" s="1"/>
  <c r="M46"/>
  <c r="M47"/>
  <c r="M48"/>
  <c r="L28"/>
  <c r="M28" s="1"/>
  <c r="M39"/>
  <c r="L11"/>
  <c r="M11" s="1"/>
  <c r="M38"/>
  <c r="M29"/>
  <c r="L30"/>
  <c r="M30" s="1"/>
  <c r="L36"/>
  <c r="M36" s="1"/>
  <c r="L34"/>
  <c r="M34" s="1"/>
  <c r="L37"/>
  <c r="M37" s="1"/>
  <c r="M35"/>
  <c r="L25"/>
  <c r="M25" s="1"/>
  <c r="L27"/>
  <c r="M27" s="1"/>
  <c r="L26"/>
  <c r="M26" s="1"/>
  <c r="L19"/>
  <c r="M19" s="1"/>
  <c r="L18"/>
  <c r="M18" s="1"/>
  <c r="M17"/>
  <c r="M16"/>
  <c r="L7"/>
  <c r="M7" s="1"/>
  <c r="M12"/>
  <c r="M10"/>
  <c r="M9"/>
  <c r="M8"/>
  <c r="M50" l="1"/>
</calcChain>
</file>

<file path=xl/sharedStrings.xml><?xml version="1.0" encoding="utf-8"?>
<sst xmlns="http://schemas.openxmlformats.org/spreadsheetml/2006/main" count="181" uniqueCount="48">
  <si>
    <t>SL NO.</t>
  </si>
  <si>
    <t>Item Descrption</t>
  </si>
  <si>
    <t>Total Cap</t>
  </si>
  <si>
    <t>UOM</t>
  </si>
  <si>
    <t>UOM Rate</t>
  </si>
  <si>
    <t>Total Rate</t>
  </si>
  <si>
    <t>Solar Module</t>
  </si>
  <si>
    <t>QTY</t>
  </si>
  <si>
    <t>Watts</t>
  </si>
  <si>
    <t>Capacity</t>
  </si>
  <si>
    <t>Unit Rate</t>
  </si>
  <si>
    <t>Tax %</t>
  </si>
  <si>
    <t>Total Tax</t>
  </si>
  <si>
    <t>Total Value</t>
  </si>
  <si>
    <t>D.C Cable</t>
  </si>
  <si>
    <t>Mtrs</t>
  </si>
  <si>
    <t>DC DB</t>
  </si>
  <si>
    <t>AC DB</t>
  </si>
  <si>
    <t>Make</t>
  </si>
  <si>
    <t>Greentek</t>
  </si>
  <si>
    <t>Polycab</t>
  </si>
  <si>
    <t>1 KW On-Grid Project</t>
  </si>
  <si>
    <t>2 KW On-Grid Project</t>
  </si>
  <si>
    <t>3 KW On-Grid Project</t>
  </si>
  <si>
    <t>5 KW On-Grid Project</t>
  </si>
  <si>
    <t xml:space="preserve">Inverter - Tie Grid </t>
  </si>
  <si>
    <t>Module Mount Struc</t>
  </si>
  <si>
    <t>10 KW On-Grid Project</t>
  </si>
  <si>
    <t>Project Cost</t>
  </si>
  <si>
    <t>10 KW</t>
  </si>
  <si>
    <t>Rs.60 /Watt</t>
  </si>
  <si>
    <t>Rs.6,00,000</t>
  </si>
  <si>
    <t xml:space="preserve">GST </t>
  </si>
  <si>
    <t>Total</t>
  </si>
  <si>
    <t>Rs.6,30,000</t>
  </si>
  <si>
    <t>Rs.    30,000</t>
  </si>
  <si>
    <t xml:space="preserve">Advance </t>
  </si>
  <si>
    <t>Rs. 2,00,000</t>
  </si>
  <si>
    <t>24/08/2017</t>
  </si>
  <si>
    <t>Before Despatch</t>
  </si>
  <si>
    <t>30/08/2017</t>
  </si>
  <si>
    <t>Rs. 2,30,000</t>
  </si>
  <si>
    <t>15/09/2017</t>
  </si>
  <si>
    <t>Project Value</t>
  </si>
  <si>
    <t>Payment Terms</t>
  </si>
  <si>
    <t>Rs.     30,000</t>
  </si>
  <si>
    <t>After Completion Including Net Meter Installation</t>
  </si>
  <si>
    <t>Commision For GG ( 100% Payment received from cus)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</si>
</sst>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NumberFormat="1" applyFont="1" applyBorder="1"/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M50"/>
  <sheetViews>
    <sheetView tabSelected="1" topLeftCell="A26" workbookViewId="0">
      <selection activeCell="P33" sqref="P33"/>
    </sheetView>
  </sheetViews>
  <sheetFormatPr defaultRowHeight="12.75"/>
  <cols>
    <col min="1" max="1" width="4.28515625" style="2" customWidth="1"/>
    <col min="2" max="2" width="18.85546875" style="2" customWidth="1"/>
    <col min="3" max="3" width="9.28515625" style="2" customWidth="1"/>
    <col min="4" max="4" width="5" style="2" customWidth="1"/>
    <col min="5" max="5" width="6" style="2" customWidth="1"/>
    <col min="6" max="7" width="6.140625" style="2" customWidth="1"/>
    <col min="8" max="8" width="4.85546875" style="2" customWidth="1"/>
    <col min="9" max="9" width="6" style="2" customWidth="1"/>
    <col min="10" max="10" width="7.42578125" style="2" customWidth="1"/>
    <col min="11" max="11" width="4.7109375" style="2" customWidth="1"/>
    <col min="12" max="12" width="6.42578125" style="2" customWidth="1"/>
    <col min="13" max="13" width="7.7109375" style="2" customWidth="1"/>
    <col min="14" max="16384" width="9.140625" style="2"/>
  </cols>
  <sheetData>
    <row r="5" spans="1:13">
      <c r="A5" s="13" t="s">
        <v>21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4" customFormat="1" ht="33" customHeight="1">
      <c r="A6" s="3" t="s">
        <v>0</v>
      </c>
      <c r="B6" s="3" t="s">
        <v>1</v>
      </c>
      <c r="C6" s="3" t="s">
        <v>18</v>
      </c>
      <c r="D6" s="3" t="s">
        <v>9</v>
      </c>
      <c r="E6" s="3" t="s">
        <v>3</v>
      </c>
      <c r="F6" s="3" t="s">
        <v>4</v>
      </c>
      <c r="G6" s="3" t="s">
        <v>10</v>
      </c>
      <c r="H6" s="3" t="s">
        <v>7</v>
      </c>
      <c r="I6" s="3" t="s">
        <v>2</v>
      </c>
      <c r="J6" s="3" t="s">
        <v>5</v>
      </c>
      <c r="K6" s="3" t="s">
        <v>11</v>
      </c>
      <c r="L6" s="3" t="s">
        <v>12</v>
      </c>
      <c r="M6" s="3" t="s">
        <v>13</v>
      </c>
    </row>
    <row r="7" spans="1:13">
      <c r="A7" s="5">
        <v>1</v>
      </c>
      <c r="B7" s="6" t="s">
        <v>6</v>
      </c>
      <c r="C7" s="6" t="s">
        <v>19</v>
      </c>
      <c r="D7" s="6">
        <v>260</v>
      </c>
      <c r="E7" s="6" t="s">
        <v>8</v>
      </c>
      <c r="F7" s="6">
        <v>28</v>
      </c>
      <c r="G7" s="6">
        <f>D7*F7</f>
        <v>7280</v>
      </c>
      <c r="H7" s="6">
        <v>4</v>
      </c>
      <c r="I7" s="6">
        <f t="shared" ref="I7:I12" si="0">D7*H7</f>
        <v>1040</v>
      </c>
      <c r="J7" s="6">
        <f t="shared" ref="J7:J12" si="1">G7*H7</f>
        <v>29120</v>
      </c>
      <c r="K7" s="6">
        <v>5</v>
      </c>
      <c r="L7" s="6">
        <f t="shared" ref="L7:L12" si="2">J7*K7%</f>
        <v>1456</v>
      </c>
      <c r="M7" s="6">
        <f t="shared" ref="M7:M12" si="3">J7+L7</f>
        <v>30576</v>
      </c>
    </row>
    <row r="8" spans="1:13">
      <c r="A8" s="5">
        <v>2</v>
      </c>
      <c r="B8" s="6" t="s">
        <v>26</v>
      </c>
      <c r="C8" s="6" t="s">
        <v>19</v>
      </c>
      <c r="D8" s="6">
        <v>260</v>
      </c>
      <c r="E8" s="6" t="s">
        <v>8</v>
      </c>
      <c r="F8" s="6">
        <v>6</v>
      </c>
      <c r="G8" s="6">
        <f>D8*F8</f>
        <v>1560</v>
      </c>
      <c r="H8" s="6">
        <v>4</v>
      </c>
      <c r="I8" s="6">
        <f t="shared" si="0"/>
        <v>1040</v>
      </c>
      <c r="J8" s="6">
        <f t="shared" si="1"/>
        <v>6240</v>
      </c>
      <c r="K8" s="6">
        <v>5</v>
      </c>
      <c r="L8" s="6">
        <f t="shared" si="2"/>
        <v>312</v>
      </c>
      <c r="M8" s="6">
        <f t="shared" si="3"/>
        <v>6552</v>
      </c>
    </row>
    <row r="9" spans="1:13">
      <c r="A9" s="5">
        <v>3</v>
      </c>
      <c r="B9" s="6" t="s">
        <v>25</v>
      </c>
      <c r="C9" s="6" t="s">
        <v>20</v>
      </c>
      <c r="D9" s="6">
        <v>1</v>
      </c>
      <c r="E9" s="6" t="s">
        <v>7</v>
      </c>
      <c r="F9" s="6">
        <v>18000</v>
      </c>
      <c r="G9" s="6">
        <f>D9*F9</f>
        <v>18000</v>
      </c>
      <c r="H9" s="6">
        <v>1</v>
      </c>
      <c r="I9" s="6">
        <f t="shared" si="0"/>
        <v>1</v>
      </c>
      <c r="J9" s="6">
        <f t="shared" si="1"/>
        <v>18000</v>
      </c>
      <c r="K9" s="6">
        <v>5</v>
      </c>
      <c r="L9" s="6">
        <f t="shared" si="2"/>
        <v>900</v>
      </c>
      <c r="M9" s="6">
        <f t="shared" si="3"/>
        <v>18900</v>
      </c>
    </row>
    <row r="10" spans="1:13">
      <c r="A10" s="5">
        <v>4</v>
      </c>
      <c r="B10" s="6" t="s">
        <v>14</v>
      </c>
      <c r="C10" s="6" t="s">
        <v>20</v>
      </c>
      <c r="D10" s="6">
        <v>1</v>
      </c>
      <c r="E10" s="6" t="s">
        <v>15</v>
      </c>
      <c r="F10" s="6">
        <v>36</v>
      </c>
      <c r="G10" s="6">
        <f>D10*F10</f>
        <v>36</v>
      </c>
      <c r="H10" s="6">
        <v>100</v>
      </c>
      <c r="I10" s="6">
        <f t="shared" si="0"/>
        <v>100</v>
      </c>
      <c r="J10" s="6">
        <f t="shared" si="1"/>
        <v>3600</v>
      </c>
      <c r="K10" s="6">
        <v>5</v>
      </c>
      <c r="L10" s="6">
        <f t="shared" si="2"/>
        <v>180</v>
      </c>
      <c r="M10" s="6">
        <f t="shared" si="3"/>
        <v>3780</v>
      </c>
    </row>
    <row r="11" spans="1:13">
      <c r="A11" s="5">
        <v>5</v>
      </c>
      <c r="B11" s="6" t="s">
        <v>16</v>
      </c>
      <c r="C11" s="6" t="s">
        <v>19</v>
      </c>
      <c r="D11" s="6">
        <v>1</v>
      </c>
      <c r="E11" s="6" t="s">
        <v>7</v>
      </c>
      <c r="F11" s="6">
        <v>3000</v>
      </c>
      <c r="G11" s="6">
        <v>3000</v>
      </c>
      <c r="H11" s="6">
        <v>1</v>
      </c>
      <c r="I11" s="6">
        <f t="shared" si="0"/>
        <v>1</v>
      </c>
      <c r="J11" s="6">
        <f t="shared" si="1"/>
        <v>3000</v>
      </c>
      <c r="K11" s="6">
        <v>5</v>
      </c>
      <c r="L11" s="6">
        <f t="shared" si="2"/>
        <v>150</v>
      </c>
      <c r="M11" s="6">
        <f t="shared" si="3"/>
        <v>3150</v>
      </c>
    </row>
    <row r="12" spans="1:13">
      <c r="A12" s="5">
        <v>6</v>
      </c>
      <c r="B12" s="6" t="s">
        <v>17</v>
      </c>
      <c r="C12" s="6" t="s">
        <v>19</v>
      </c>
      <c r="D12" s="6">
        <v>1</v>
      </c>
      <c r="E12" s="6" t="s">
        <v>7</v>
      </c>
      <c r="F12" s="6">
        <v>3000</v>
      </c>
      <c r="G12" s="6">
        <v>3000</v>
      </c>
      <c r="H12" s="6">
        <v>1</v>
      </c>
      <c r="I12" s="6">
        <f t="shared" si="0"/>
        <v>1</v>
      </c>
      <c r="J12" s="6">
        <f t="shared" si="1"/>
        <v>3000</v>
      </c>
      <c r="K12" s="6">
        <v>5</v>
      </c>
      <c r="L12" s="6">
        <f t="shared" si="2"/>
        <v>150</v>
      </c>
      <c r="M12" s="6">
        <f t="shared" si="3"/>
        <v>3150</v>
      </c>
    </row>
    <row r="13" spans="1:13">
      <c r="A13" s="7"/>
      <c r="J13" s="2">
        <f>SUM(J7:J12)</f>
        <v>62960</v>
      </c>
      <c r="M13" s="2">
        <f>SUM(M7:M12)</f>
        <v>66108</v>
      </c>
    </row>
    <row r="14" spans="1:13">
      <c r="A14" s="13" t="s">
        <v>22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s="4" customFormat="1" ht="33.75" customHeight="1">
      <c r="A15" s="3" t="s">
        <v>0</v>
      </c>
      <c r="B15" s="3" t="s">
        <v>1</v>
      </c>
      <c r="C15" s="3" t="s">
        <v>18</v>
      </c>
      <c r="D15" s="3" t="s">
        <v>9</v>
      </c>
      <c r="E15" s="3" t="s">
        <v>3</v>
      </c>
      <c r="F15" s="3" t="s">
        <v>4</v>
      </c>
      <c r="G15" s="3" t="s">
        <v>10</v>
      </c>
      <c r="H15" s="3" t="s">
        <v>7</v>
      </c>
      <c r="I15" s="3" t="s">
        <v>2</v>
      </c>
      <c r="J15" s="3" t="s">
        <v>5</v>
      </c>
      <c r="K15" s="3" t="s">
        <v>11</v>
      </c>
      <c r="L15" s="3" t="s">
        <v>12</v>
      </c>
      <c r="M15" s="3" t="s">
        <v>13</v>
      </c>
    </row>
    <row r="16" spans="1:13">
      <c r="A16" s="5">
        <v>1</v>
      </c>
      <c r="B16" s="6" t="s">
        <v>6</v>
      </c>
      <c r="C16" s="6" t="s">
        <v>19</v>
      </c>
      <c r="D16" s="6">
        <v>260</v>
      </c>
      <c r="E16" s="6" t="s">
        <v>8</v>
      </c>
      <c r="F16" s="6">
        <v>28</v>
      </c>
      <c r="G16" s="6">
        <f>D16*F16</f>
        <v>7280</v>
      </c>
      <c r="H16" s="6">
        <v>8</v>
      </c>
      <c r="I16" s="6">
        <f t="shared" ref="I16:I21" si="4">D16*H16</f>
        <v>2080</v>
      </c>
      <c r="J16" s="6">
        <f t="shared" ref="J16:J21" si="5">G16*H16</f>
        <v>58240</v>
      </c>
      <c r="K16" s="6">
        <v>5</v>
      </c>
      <c r="L16" s="6">
        <f t="shared" ref="L16:L21" si="6">J16*K16%</f>
        <v>2912</v>
      </c>
      <c r="M16" s="6">
        <f t="shared" ref="M16:M21" si="7">J16+L16</f>
        <v>61152</v>
      </c>
    </row>
    <row r="17" spans="1:13">
      <c r="A17" s="5">
        <v>2</v>
      </c>
      <c r="B17" s="6" t="s">
        <v>26</v>
      </c>
      <c r="C17" s="6" t="s">
        <v>19</v>
      </c>
      <c r="D17" s="6">
        <v>260</v>
      </c>
      <c r="E17" s="6" t="s">
        <v>8</v>
      </c>
      <c r="F17" s="6">
        <v>6</v>
      </c>
      <c r="G17" s="6">
        <f>D17*F17</f>
        <v>1560</v>
      </c>
      <c r="H17" s="6">
        <v>8</v>
      </c>
      <c r="I17" s="6">
        <f t="shared" si="4"/>
        <v>2080</v>
      </c>
      <c r="J17" s="6">
        <f t="shared" si="5"/>
        <v>12480</v>
      </c>
      <c r="K17" s="6">
        <v>5</v>
      </c>
      <c r="L17" s="6">
        <f t="shared" si="6"/>
        <v>624</v>
      </c>
      <c r="M17" s="6">
        <f t="shared" si="7"/>
        <v>13104</v>
      </c>
    </row>
    <row r="18" spans="1:13">
      <c r="A18" s="5">
        <v>3</v>
      </c>
      <c r="B18" s="6" t="s">
        <v>25</v>
      </c>
      <c r="C18" s="6" t="s">
        <v>20</v>
      </c>
      <c r="D18" s="6">
        <v>1</v>
      </c>
      <c r="E18" s="6" t="s">
        <v>7</v>
      </c>
      <c r="F18" s="6">
        <v>25000</v>
      </c>
      <c r="G18" s="6">
        <f>D18*F18</f>
        <v>25000</v>
      </c>
      <c r="H18" s="6">
        <v>1</v>
      </c>
      <c r="I18" s="6">
        <f t="shared" si="4"/>
        <v>1</v>
      </c>
      <c r="J18" s="6">
        <f t="shared" si="5"/>
        <v>25000</v>
      </c>
      <c r="K18" s="6">
        <v>5</v>
      </c>
      <c r="L18" s="6">
        <f t="shared" si="6"/>
        <v>1250</v>
      </c>
      <c r="M18" s="6">
        <f t="shared" si="7"/>
        <v>26250</v>
      </c>
    </row>
    <row r="19" spans="1:13">
      <c r="A19" s="5">
        <v>4</v>
      </c>
      <c r="B19" s="6" t="s">
        <v>14</v>
      </c>
      <c r="C19" s="6" t="s">
        <v>20</v>
      </c>
      <c r="D19" s="6">
        <v>1</v>
      </c>
      <c r="E19" s="6" t="s">
        <v>15</v>
      </c>
      <c r="F19" s="6">
        <v>36</v>
      </c>
      <c r="G19" s="6">
        <f>D19*F19</f>
        <v>36</v>
      </c>
      <c r="H19" s="6">
        <v>100</v>
      </c>
      <c r="I19" s="6">
        <f t="shared" si="4"/>
        <v>100</v>
      </c>
      <c r="J19" s="6">
        <f t="shared" si="5"/>
        <v>3600</v>
      </c>
      <c r="K19" s="6">
        <v>5</v>
      </c>
      <c r="L19" s="6">
        <f t="shared" si="6"/>
        <v>180</v>
      </c>
      <c r="M19" s="6">
        <f t="shared" si="7"/>
        <v>3780</v>
      </c>
    </row>
    <row r="20" spans="1:13">
      <c r="A20" s="5">
        <v>5</v>
      </c>
      <c r="B20" s="6" t="s">
        <v>16</v>
      </c>
      <c r="C20" s="6" t="s">
        <v>19</v>
      </c>
      <c r="D20" s="6">
        <v>1</v>
      </c>
      <c r="E20" s="6" t="s">
        <v>7</v>
      </c>
      <c r="F20" s="6">
        <v>3000</v>
      </c>
      <c r="G20" s="6">
        <v>3000</v>
      </c>
      <c r="H20" s="6">
        <v>1</v>
      </c>
      <c r="I20" s="6">
        <f t="shared" si="4"/>
        <v>1</v>
      </c>
      <c r="J20" s="6">
        <f t="shared" si="5"/>
        <v>3000</v>
      </c>
      <c r="K20" s="6">
        <v>5</v>
      </c>
      <c r="L20" s="6">
        <f t="shared" si="6"/>
        <v>150</v>
      </c>
      <c r="M20" s="6">
        <f t="shared" si="7"/>
        <v>3150</v>
      </c>
    </row>
    <row r="21" spans="1:13">
      <c r="A21" s="5">
        <v>6</v>
      </c>
      <c r="B21" s="6" t="s">
        <v>17</v>
      </c>
      <c r="C21" s="6" t="s">
        <v>19</v>
      </c>
      <c r="D21" s="6">
        <v>1</v>
      </c>
      <c r="E21" s="6" t="s">
        <v>7</v>
      </c>
      <c r="F21" s="6">
        <v>3000</v>
      </c>
      <c r="G21" s="6">
        <v>3000</v>
      </c>
      <c r="H21" s="6">
        <v>1</v>
      </c>
      <c r="I21" s="6">
        <f t="shared" si="4"/>
        <v>1</v>
      </c>
      <c r="J21" s="6">
        <f t="shared" si="5"/>
        <v>3000</v>
      </c>
      <c r="K21" s="6">
        <v>5</v>
      </c>
      <c r="L21" s="6">
        <f t="shared" si="6"/>
        <v>150</v>
      </c>
      <c r="M21" s="6">
        <f t="shared" si="7"/>
        <v>3150</v>
      </c>
    </row>
    <row r="22" spans="1:13">
      <c r="A22" s="7"/>
      <c r="J22" s="2">
        <f>SUM(J16:J21)</f>
        <v>105320</v>
      </c>
      <c r="M22" s="2">
        <f>SUM(M16:M21)</f>
        <v>110586</v>
      </c>
    </row>
    <row r="23" spans="1:13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s="4" customFormat="1" ht="33" customHeight="1">
      <c r="A24" s="3" t="s">
        <v>0</v>
      </c>
      <c r="B24" s="3" t="s">
        <v>1</v>
      </c>
      <c r="C24" s="3" t="s">
        <v>18</v>
      </c>
      <c r="D24" s="3" t="s">
        <v>9</v>
      </c>
      <c r="E24" s="3" t="s">
        <v>3</v>
      </c>
      <c r="F24" s="3" t="s">
        <v>4</v>
      </c>
      <c r="G24" s="3" t="s">
        <v>10</v>
      </c>
      <c r="H24" s="3" t="s">
        <v>7</v>
      </c>
      <c r="I24" s="3" t="s">
        <v>2</v>
      </c>
      <c r="J24" s="3" t="s">
        <v>5</v>
      </c>
      <c r="K24" s="3" t="s">
        <v>11</v>
      </c>
      <c r="L24" s="3" t="s">
        <v>12</v>
      </c>
      <c r="M24" s="3" t="s">
        <v>13</v>
      </c>
    </row>
    <row r="25" spans="1:13">
      <c r="A25" s="5">
        <v>1</v>
      </c>
      <c r="B25" s="6" t="s">
        <v>6</v>
      </c>
      <c r="C25" s="6" t="s">
        <v>19</v>
      </c>
      <c r="D25" s="6">
        <v>320</v>
      </c>
      <c r="E25" s="6" t="s">
        <v>8</v>
      </c>
      <c r="F25" s="6">
        <v>28</v>
      </c>
      <c r="G25" s="6">
        <f>D25*F25</f>
        <v>8960</v>
      </c>
      <c r="H25" s="6">
        <v>10</v>
      </c>
      <c r="I25" s="6">
        <f t="shared" ref="I25:I30" si="8">D25*H25</f>
        <v>3200</v>
      </c>
      <c r="J25" s="6">
        <f t="shared" ref="J25:J30" si="9">G25*H25</f>
        <v>89600</v>
      </c>
      <c r="K25" s="6">
        <v>5</v>
      </c>
      <c r="L25" s="6">
        <f t="shared" ref="L25:L30" si="10">J25*K25%</f>
        <v>4480</v>
      </c>
      <c r="M25" s="6">
        <f t="shared" ref="M25:M30" si="11">J25+L25</f>
        <v>94080</v>
      </c>
    </row>
    <row r="26" spans="1:13">
      <c r="A26" s="5">
        <v>2</v>
      </c>
      <c r="B26" s="6" t="s">
        <v>26</v>
      </c>
      <c r="C26" s="6" t="s">
        <v>19</v>
      </c>
      <c r="D26" s="6">
        <v>320</v>
      </c>
      <c r="E26" s="6" t="s">
        <v>8</v>
      </c>
      <c r="F26" s="6">
        <v>6</v>
      </c>
      <c r="G26" s="6">
        <f>D26*F26</f>
        <v>1920</v>
      </c>
      <c r="H26" s="6">
        <v>10</v>
      </c>
      <c r="I26" s="6">
        <f t="shared" si="8"/>
        <v>3200</v>
      </c>
      <c r="J26" s="6">
        <f t="shared" si="9"/>
        <v>19200</v>
      </c>
      <c r="K26" s="6">
        <v>5</v>
      </c>
      <c r="L26" s="6">
        <f t="shared" si="10"/>
        <v>960</v>
      </c>
      <c r="M26" s="6">
        <f t="shared" si="11"/>
        <v>20160</v>
      </c>
    </row>
    <row r="27" spans="1:13">
      <c r="A27" s="5">
        <v>3</v>
      </c>
      <c r="B27" s="6" t="s">
        <v>25</v>
      </c>
      <c r="C27" s="6" t="s">
        <v>20</v>
      </c>
      <c r="D27" s="6">
        <v>1</v>
      </c>
      <c r="E27" s="6" t="s">
        <v>7</v>
      </c>
      <c r="F27" s="6">
        <v>38000</v>
      </c>
      <c r="G27" s="6">
        <f>D27*F27</f>
        <v>38000</v>
      </c>
      <c r="H27" s="6">
        <v>1</v>
      </c>
      <c r="I27" s="6">
        <f t="shared" si="8"/>
        <v>1</v>
      </c>
      <c r="J27" s="6">
        <f t="shared" si="9"/>
        <v>38000</v>
      </c>
      <c r="K27" s="6">
        <v>5</v>
      </c>
      <c r="L27" s="6">
        <f t="shared" si="10"/>
        <v>1900</v>
      </c>
      <c r="M27" s="6">
        <f t="shared" si="11"/>
        <v>39900</v>
      </c>
    </row>
    <row r="28" spans="1:13">
      <c r="A28" s="5">
        <v>4</v>
      </c>
      <c r="B28" s="6" t="s">
        <v>14</v>
      </c>
      <c r="C28" s="6" t="s">
        <v>20</v>
      </c>
      <c r="D28" s="6">
        <v>1</v>
      </c>
      <c r="E28" s="6" t="s">
        <v>15</v>
      </c>
      <c r="F28" s="6">
        <v>36</v>
      </c>
      <c r="G28" s="6">
        <f>D28*F28</f>
        <v>36</v>
      </c>
      <c r="H28" s="6">
        <v>100</v>
      </c>
      <c r="I28" s="6">
        <f t="shared" si="8"/>
        <v>100</v>
      </c>
      <c r="J28" s="6">
        <f t="shared" si="9"/>
        <v>3600</v>
      </c>
      <c r="K28" s="6">
        <v>5</v>
      </c>
      <c r="L28" s="6">
        <f t="shared" si="10"/>
        <v>180</v>
      </c>
      <c r="M28" s="6">
        <f t="shared" si="11"/>
        <v>3780</v>
      </c>
    </row>
    <row r="29" spans="1:13">
      <c r="A29" s="5">
        <v>5</v>
      </c>
      <c r="B29" s="6" t="s">
        <v>16</v>
      </c>
      <c r="C29" s="6" t="s">
        <v>19</v>
      </c>
      <c r="D29" s="6">
        <v>1</v>
      </c>
      <c r="E29" s="6" t="s">
        <v>7</v>
      </c>
      <c r="F29" s="6">
        <v>3000</v>
      </c>
      <c r="G29" s="6">
        <v>3000</v>
      </c>
      <c r="H29" s="6">
        <v>1</v>
      </c>
      <c r="I29" s="6">
        <f t="shared" si="8"/>
        <v>1</v>
      </c>
      <c r="J29" s="6">
        <f t="shared" si="9"/>
        <v>3000</v>
      </c>
      <c r="K29" s="6">
        <v>5</v>
      </c>
      <c r="L29" s="6">
        <f t="shared" si="10"/>
        <v>150</v>
      </c>
      <c r="M29" s="6">
        <f t="shared" si="11"/>
        <v>3150</v>
      </c>
    </row>
    <row r="30" spans="1:13">
      <c r="A30" s="5">
        <v>6</v>
      </c>
      <c r="B30" s="6" t="s">
        <v>17</v>
      </c>
      <c r="C30" s="6" t="s">
        <v>19</v>
      </c>
      <c r="D30" s="6">
        <v>1</v>
      </c>
      <c r="E30" s="6" t="s">
        <v>7</v>
      </c>
      <c r="F30" s="6">
        <v>3000</v>
      </c>
      <c r="G30" s="6">
        <v>3000</v>
      </c>
      <c r="H30" s="6">
        <v>1</v>
      </c>
      <c r="I30" s="6">
        <f t="shared" si="8"/>
        <v>1</v>
      </c>
      <c r="J30" s="6">
        <f t="shared" si="9"/>
        <v>3000</v>
      </c>
      <c r="K30" s="6">
        <v>5</v>
      </c>
      <c r="L30" s="6">
        <f t="shared" si="10"/>
        <v>150</v>
      </c>
      <c r="M30" s="6">
        <f t="shared" si="11"/>
        <v>3150</v>
      </c>
    </row>
    <row r="31" spans="1:13">
      <c r="A31" s="7"/>
      <c r="J31" s="2">
        <f>SUM(J25:J30)</f>
        <v>156400</v>
      </c>
      <c r="M31" s="2">
        <f>SUM(M25:M30)</f>
        <v>164220</v>
      </c>
    </row>
    <row r="32" spans="1:13">
      <c r="A32" s="13" t="s">
        <v>24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s="4" customFormat="1" ht="32.25" customHeight="1">
      <c r="A33" s="8" t="s">
        <v>0</v>
      </c>
      <c r="B33" s="8" t="s">
        <v>1</v>
      </c>
      <c r="C33" s="8" t="s">
        <v>18</v>
      </c>
      <c r="D33" s="8" t="s">
        <v>9</v>
      </c>
      <c r="E33" s="8" t="s">
        <v>3</v>
      </c>
      <c r="F33" s="8" t="s">
        <v>4</v>
      </c>
      <c r="G33" s="8" t="s">
        <v>10</v>
      </c>
      <c r="H33" s="8" t="s">
        <v>7</v>
      </c>
      <c r="I33" s="8" t="s">
        <v>2</v>
      </c>
      <c r="J33" s="8" t="s">
        <v>5</v>
      </c>
      <c r="K33" s="8" t="s">
        <v>11</v>
      </c>
      <c r="L33" s="8" t="s">
        <v>12</v>
      </c>
      <c r="M33" s="8" t="s">
        <v>13</v>
      </c>
    </row>
    <row r="34" spans="1:13">
      <c r="A34" s="5">
        <v>1</v>
      </c>
      <c r="B34" s="6" t="s">
        <v>6</v>
      </c>
      <c r="C34" s="6" t="s">
        <v>19</v>
      </c>
      <c r="D34" s="6">
        <v>320</v>
      </c>
      <c r="E34" s="6" t="s">
        <v>8</v>
      </c>
      <c r="F34" s="6">
        <v>28</v>
      </c>
      <c r="G34" s="6">
        <f>D34*F34</f>
        <v>8960</v>
      </c>
      <c r="H34" s="6">
        <v>16</v>
      </c>
      <c r="I34" s="6">
        <f t="shared" ref="I34:I39" si="12">D34*H34</f>
        <v>5120</v>
      </c>
      <c r="J34" s="6">
        <f t="shared" ref="J34:J39" si="13">G34*H34</f>
        <v>143360</v>
      </c>
      <c r="K34" s="6">
        <v>5</v>
      </c>
      <c r="L34" s="6">
        <f t="shared" ref="L34:L39" si="14">J34*K34%</f>
        <v>7168</v>
      </c>
      <c r="M34" s="6">
        <f t="shared" ref="M34:M39" si="15">J34+L34</f>
        <v>150528</v>
      </c>
    </row>
    <row r="35" spans="1:13">
      <c r="A35" s="5">
        <v>2</v>
      </c>
      <c r="B35" s="6" t="s">
        <v>26</v>
      </c>
      <c r="C35" s="6" t="s">
        <v>19</v>
      </c>
      <c r="D35" s="6">
        <v>320</v>
      </c>
      <c r="E35" s="6" t="s">
        <v>8</v>
      </c>
      <c r="F35" s="6">
        <v>6</v>
      </c>
      <c r="G35" s="6">
        <f>D35*F35</f>
        <v>1920</v>
      </c>
      <c r="H35" s="6">
        <v>16</v>
      </c>
      <c r="I35" s="6">
        <f t="shared" si="12"/>
        <v>5120</v>
      </c>
      <c r="J35" s="6">
        <f t="shared" si="13"/>
        <v>30720</v>
      </c>
      <c r="K35" s="6">
        <v>5</v>
      </c>
      <c r="L35" s="6">
        <f t="shared" si="14"/>
        <v>1536</v>
      </c>
      <c r="M35" s="6">
        <f t="shared" si="15"/>
        <v>32256</v>
      </c>
    </row>
    <row r="36" spans="1:13">
      <c r="A36" s="5">
        <v>3</v>
      </c>
      <c r="B36" s="6" t="s">
        <v>25</v>
      </c>
      <c r="C36" s="6" t="s">
        <v>20</v>
      </c>
      <c r="D36" s="6">
        <v>1</v>
      </c>
      <c r="E36" s="6" t="s">
        <v>7</v>
      </c>
      <c r="F36" s="6">
        <v>67500</v>
      </c>
      <c r="G36" s="6">
        <f>D36*F36</f>
        <v>67500</v>
      </c>
      <c r="H36" s="6">
        <v>1</v>
      </c>
      <c r="I36" s="6">
        <f t="shared" si="12"/>
        <v>1</v>
      </c>
      <c r="J36" s="6">
        <f t="shared" si="13"/>
        <v>67500</v>
      </c>
      <c r="K36" s="6">
        <v>5</v>
      </c>
      <c r="L36" s="6">
        <f t="shared" si="14"/>
        <v>3375</v>
      </c>
      <c r="M36" s="6">
        <f t="shared" si="15"/>
        <v>70875</v>
      </c>
    </row>
    <row r="37" spans="1:13">
      <c r="A37" s="5">
        <v>4</v>
      </c>
      <c r="B37" s="6" t="s">
        <v>14</v>
      </c>
      <c r="C37" s="6" t="s">
        <v>20</v>
      </c>
      <c r="D37" s="6">
        <v>1</v>
      </c>
      <c r="E37" s="6" t="s">
        <v>15</v>
      </c>
      <c r="F37" s="6">
        <v>36</v>
      </c>
      <c r="G37" s="6">
        <f>D37*F37</f>
        <v>36</v>
      </c>
      <c r="H37" s="6">
        <v>150</v>
      </c>
      <c r="I37" s="6">
        <f t="shared" si="12"/>
        <v>150</v>
      </c>
      <c r="J37" s="6">
        <f t="shared" si="13"/>
        <v>5400</v>
      </c>
      <c r="K37" s="6">
        <v>5</v>
      </c>
      <c r="L37" s="6">
        <f t="shared" si="14"/>
        <v>270</v>
      </c>
      <c r="M37" s="6">
        <f t="shared" si="15"/>
        <v>5670</v>
      </c>
    </row>
    <row r="38" spans="1:13">
      <c r="A38" s="5">
        <v>5</v>
      </c>
      <c r="B38" s="6" t="s">
        <v>16</v>
      </c>
      <c r="C38" s="6" t="s">
        <v>19</v>
      </c>
      <c r="D38" s="6">
        <v>1</v>
      </c>
      <c r="E38" s="6" t="s">
        <v>7</v>
      </c>
      <c r="F38" s="6">
        <v>5000</v>
      </c>
      <c r="G38" s="6">
        <v>3000</v>
      </c>
      <c r="H38" s="6">
        <v>1</v>
      </c>
      <c r="I38" s="6">
        <f t="shared" si="12"/>
        <v>1</v>
      </c>
      <c r="J38" s="6">
        <f t="shared" si="13"/>
        <v>3000</v>
      </c>
      <c r="K38" s="6">
        <v>5</v>
      </c>
      <c r="L38" s="6">
        <f t="shared" si="14"/>
        <v>150</v>
      </c>
      <c r="M38" s="6">
        <f t="shared" si="15"/>
        <v>3150</v>
      </c>
    </row>
    <row r="39" spans="1:13">
      <c r="A39" s="5">
        <v>6</v>
      </c>
      <c r="B39" s="6" t="s">
        <v>17</v>
      </c>
      <c r="C39" s="6" t="s">
        <v>19</v>
      </c>
      <c r="D39" s="6">
        <v>1</v>
      </c>
      <c r="E39" s="6" t="s">
        <v>7</v>
      </c>
      <c r="F39" s="6">
        <v>5000</v>
      </c>
      <c r="G39" s="6">
        <v>3000</v>
      </c>
      <c r="H39" s="6">
        <v>1</v>
      </c>
      <c r="I39" s="6">
        <f t="shared" si="12"/>
        <v>1</v>
      </c>
      <c r="J39" s="6">
        <f t="shared" si="13"/>
        <v>3000</v>
      </c>
      <c r="K39" s="6">
        <v>5</v>
      </c>
      <c r="L39" s="6">
        <f t="shared" si="14"/>
        <v>150</v>
      </c>
      <c r="M39" s="6">
        <f t="shared" si="15"/>
        <v>3150</v>
      </c>
    </row>
    <row r="40" spans="1:13">
      <c r="A40" s="7"/>
      <c r="J40" s="2">
        <f>SUM(J34:J39)</f>
        <v>252980</v>
      </c>
      <c r="M40" s="2">
        <f>SUM(M34:M39)</f>
        <v>265629</v>
      </c>
    </row>
    <row r="41" spans="1:13">
      <c r="A41" s="13" t="s">
        <v>27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31.5" customHeight="1">
      <c r="A42" s="8" t="s">
        <v>0</v>
      </c>
      <c r="B42" s="8" t="s">
        <v>1</v>
      </c>
      <c r="C42" s="8" t="s">
        <v>18</v>
      </c>
      <c r="D42" s="8" t="s">
        <v>9</v>
      </c>
      <c r="E42" s="8" t="s">
        <v>3</v>
      </c>
      <c r="F42" s="8" t="s">
        <v>4</v>
      </c>
      <c r="G42" s="8" t="s">
        <v>10</v>
      </c>
      <c r="H42" s="8" t="s">
        <v>7</v>
      </c>
      <c r="I42" s="8" t="s">
        <v>2</v>
      </c>
      <c r="J42" s="8" t="s">
        <v>5</v>
      </c>
      <c r="K42" s="8" t="s">
        <v>11</v>
      </c>
      <c r="L42" s="8" t="s">
        <v>12</v>
      </c>
      <c r="M42" s="8" t="s">
        <v>13</v>
      </c>
    </row>
    <row r="43" spans="1:13">
      <c r="A43" s="5">
        <v>1</v>
      </c>
      <c r="B43" s="6" t="s">
        <v>6</v>
      </c>
      <c r="C43" s="6" t="s">
        <v>19</v>
      </c>
      <c r="D43" s="6">
        <v>325</v>
      </c>
      <c r="E43" s="6" t="s">
        <v>8</v>
      </c>
      <c r="F43" s="6">
        <v>28</v>
      </c>
      <c r="G43" s="6">
        <f>D43*F43</f>
        <v>9100</v>
      </c>
      <c r="H43" s="6">
        <v>31</v>
      </c>
      <c r="I43" s="6">
        <f t="shared" ref="I43:I49" si="16">D43*H43</f>
        <v>10075</v>
      </c>
      <c r="J43" s="6">
        <f t="shared" ref="J43:J49" si="17">G43*H43</f>
        <v>282100</v>
      </c>
      <c r="K43" s="6">
        <v>5</v>
      </c>
      <c r="L43" s="6">
        <f t="shared" ref="L43:L49" si="18">J43*K43%</f>
        <v>14105</v>
      </c>
      <c r="M43" s="6">
        <f t="shared" ref="M43:M48" si="19">J43+L43</f>
        <v>296205</v>
      </c>
    </row>
    <row r="44" spans="1:13">
      <c r="A44" s="5">
        <v>2</v>
      </c>
      <c r="B44" s="6" t="s">
        <v>26</v>
      </c>
      <c r="C44" s="6" t="s">
        <v>19</v>
      </c>
      <c r="D44" s="6">
        <v>325</v>
      </c>
      <c r="E44" s="6" t="s">
        <v>8</v>
      </c>
      <c r="F44" s="6">
        <v>6</v>
      </c>
      <c r="G44" s="6">
        <f>D44*F44</f>
        <v>1950</v>
      </c>
      <c r="H44" s="6">
        <v>31</v>
      </c>
      <c r="I44" s="6">
        <f t="shared" si="16"/>
        <v>10075</v>
      </c>
      <c r="J44" s="6">
        <f t="shared" si="17"/>
        <v>60450</v>
      </c>
      <c r="K44" s="6">
        <v>5</v>
      </c>
      <c r="L44" s="6">
        <f t="shared" si="18"/>
        <v>3022.5</v>
      </c>
      <c r="M44" s="6">
        <f t="shared" si="19"/>
        <v>63472.5</v>
      </c>
    </row>
    <row r="45" spans="1:13">
      <c r="A45" s="5">
        <v>3</v>
      </c>
      <c r="B45" s="6" t="s">
        <v>25</v>
      </c>
      <c r="C45" s="6" t="s">
        <v>20</v>
      </c>
      <c r="D45" s="6">
        <v>1</v>
      </c>
      <c r="E45" s="6" t="s">
        <v>7</v>
      </c>
      <c r="F45" s="6">
        <v>95000</v>
      </c>
      <c r="G45" s="6">
        <f>D45*F45</f>
        <v>95000</v>
      </c>
      <c r="H45" s="6">
        <v>1</v>
      </c>
      <c r="I45" s="6">
        <f t="shared" si="16"/>
        <v>1</v>
      </c>
      <c r="J45" s="6">
        <f t="shared" si="17"/>
        <v>95000</v>
      </c>
      <c r="K45" s="6">
        <v>5</v>
      </c>
      <c r="L45" s="6">
        <f t="shared" si="18"/>
        <v>4750</v>
      </c>
      <c r="M45" s="6">
        <f t="shared" si="19"/>
        <v>99750</v>
      </c>
    </row>
    <row r="46" spans="1:13">
      <c r="A46" s="5">
        <v>4</v>
      </c>
      <c r="B46" s="6" t="s">
        <v>14</v>
      </c>
      <c r="C46" s="6" t="s">
        <v>20</v>
      </c>
      <c r="D46" s="6">
        <v>1</v>
      </c>
      <c r="E46" s="6" t="s">
        <v>15</v>
      </c>
      <c r="F46" s="6">
        <v>36</v>
      </c>
      <c r="G46" s="6">
        <f>D46*F46</f>
        <v>36</v>
      </c>
      <c r="H46" s="6">
        <v>200</v>
      </c>
      <c r="I46" s="6">
        <f t="shared" si="16"/>
        <v>200</v>
      </c>
      <c r="J46" s="6">
        <f t="shared" si="17"/>
        <v>7200</v>
      </c>
      <c r="K46" s="6">
        <v>5</v>
      </c>
      <c r="L46" s="6">
        <f t="shared" si="18"/>
        <v>360</v>
      </c>
      <c r="M46" s="6">
        <f t="shared" si="19"/>
        <v>7560</v>
      </c>
    </row>
    <row r="47" spans="1:13">
      <c r="A47" s="5">
        <v>5</v>
      </c>
      <c r="B47" s="6" t="s">
        <v>16</v>
      </c>
      <c r="C47" s="6" t="s">
        <v>19</v>
      </c>
      <c r="D47" s="6">
        <v>1</v>
      </c>
      <c r="E47" s="6" t="s">
        <v>7</v>
      </c>
      <c r="F47" s="6">
        <v>1</v>
      </c>
      <c r="G47" s="6">
        <v>10000</v>
      </c>
      <c r="H47" s="6">
        <v>1</v>
      </c>
      <c r="I47" s="6">
        <f t="shared" si="16"/>
        <v>1</v>
      </c>
      <c r="J47" s="6">
        <f t="shared" si="17"/>
        <v>10000</v>
      </c>
      <c r="K47" s="6">
        <v>5</v>
      </c>
      <c r="L47" s="6">
        <f t="shared" si="18"/>
        <v>500</v>
      </c>
      <c r="M47" s="6">
        <f t="shared" si="19"/>
        <v>10500</v>
      </c>
    </row>
    <row r="48" spans="1:13">
      <c r="A48" s="5">
        <v>6</v>
      </c>
      <c r="B48" s="6" t="s">
        <v>17</v>
      </c>
      <c r="C48" s="6" t="s">
        <v>19</v>
      </c>
      <c r="D48" s="6">
        <v>1</v>
      </c>
      <c r="E48" s="6" t="s">
        <v>7</v>
      </c>
      <c r="F48" s="6">
        <v>1</v>
      </c>
      <c r="G48" s="6">
        <v>10000</v>
      </c>
      <c r="H48" s="6">
        <v>1</v>
      </c>
      <c r="I48" s="6">
        <f t="shared" si="16"/>
        <v>1</v>
      </c>
      <c r="J48" s="6">
        <f t="shared" si="17"/>
        <v>10000</v>
      </c>
      <c r="K48" s="6">
        <v>5</v>
      </c>
      <c r="L48" s="6">
        <f t="shared" si="18"/>
        <v>500</v>
      </c>
      <c r="M48" s="6">
        <f t="shared" si="19"/>
        <v>10500</v>
      </c>
    </row>
    <row r="49" spans="1:13">
      <c r="A49" s="5"/>
      <c r="B49" s="9"/>
      <c r="C49" s="6"/>
      <c r="D49" s="9"/>
      <c r="E49" s="9"/>
      <c r="F49" s="9"/>
      <c r="G49" s="6"/>
      <c r="H49" s="9"/>
      <c r="I49" s="9"/>
      <c r="J49" s="6"/>
      <c r="K49" s="10"/>
      <c r="L49" s="9"/>
      <c r="M49" s="6"/>
    </row>
    <row r="50" spans="1:13">
      <c r="A50" s="7"/>
      <c r="J50" s="2">
        <f>SUM(J43:J49)</f>
        <v>464750</v>
      </c>
      <c r="M50" s="2">
        <f>SUM(M43:M49)</f>
        <v>487987.5</v>
      </c>
    </row>
  </sheetData>
  <mergeCells count="5">
    <mergeCell ref="A5:M5"/>
    <mergeCell ref="A14:M14"/>
    <mergeCell ref="A23:M23"/>
    <mergeCell ref="A32:M32"/>
    <mergeCell ref="A41:M41"/>
  </mergeCells>
  <pageMargins left="0.25" right="0.25" top="0.3" bottom="0.67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F12"/>
  <sheetViews>
    <sheetView workbookViewId="0">
      <selection activeCell="C3" sqref="C3:F12"/>
    </sheetView>
  </sheetViews>
  <sheetFormatPr defaultRowHeight="15"/>
  <cols>
    <col min="3" max="3" width="20.140625" customWidth="1"/>
    <col min="4" max="4" width="10.7109375" bestFit="1" customWidth="1"/>
    <col min="5" max="5" width="12.85546875" customWidth="1"/>
    <col min="6" max="6" width="10.7109375" bestFit="1" customWidth="1"/>
  </cols>
  <sheetData>
    <row r="3" spans="3:6">
      <c r="C3" s="15" t="s">
        <v>43</v>
      </c>
      <c r="D3" s="15"/>
      <c r="E3" s="15"/>
      <c r="F3" s="15"/>
    </row>
    <row r="4" spans="3:6">
      <c r="C4" s="1" t="s">
        <v>28</v>
      </c>
      <c r="D4" s="1" t="s">
        <v>29</v>
      </c>
      <c r="E4" s="1" t="s">
        <v>30</v>
      </c>
      <c r="F4" s="1" t="s">
        <v>31</v>
      </c>
    </row>
    <row r="5" spans="3:6">
      <c r="C5" s="1" t="s">
        <v>32</v>
      </c>
      <c r="D5" s="11">
        <v>0.05</v>
      </c>
      <c r="E5" s="1"/>
      <c r="F5" s="1" t="s">
        <v>35</v>
      </c>
    </row>
    <row r="6" spans="3:6">
      <c r="C6" s="14" t="s">
        <v>33</v>
      </c>
      <c r="D6" s="14"/>
      <c r="E6" s="14"/>
      <c r="F6" s="1" t="s">
        <v>34</v>
      </c>
    </row>
    <row r="7" spans="3:6" ht="15.75" customHeight="1">
      <c r="C7" s="15" t="s">
        <v>44</v>
      </c>
      <c r="D7" s="15"/>
      <c r="E7" s="15"/>
      <c r="F7" s="15"/>
    </row>
    <row r="8" spans="3:6">
      <c r="C8" s="1" t="s">
        <v>36</v>
      </c>
      <c r="D8" s="1" t="s">
        <v>38</v>
      </c>
      <c r="E8" s="1"/>
      <c r="F8" s="1" t="s">
        <v>37</v>
      </c>
    </row>
    <row r="9" spans="3:6">
      <c r="C9" s="1" t="s">
        <v>39</v>
      </c>
      <c r="D9" s="1" t="s">
        <v>40</v>
      </c>
      <c r="E9" s="1"/>
      <c r="F9" s="1" t="s">
        <v>41</v>
      </c>
    </row>
    <row r="10" spans="3:6" ht="45">
      <c r="C10" s="12" t="s">
        <v>46</v>
      </c>
      <c r="D10" s="1" t="s">
        <v>42</v>
      </c>
      <c r="E10" s="1"/>
      <c r="F10" s="1" t="s">
        <v>37</v>
      </c>
    </row>
    <row r="12" spans="3:6" ht="35.25" customHeight="1">
      <c r="C12" s="16" t="s">
        <v>47</v>
      </c>
      <c r="D12" s="17"/>
      <c r="E12" s="18"/>
      <c r="F12" s="1" t="s">
        <v>45</v>
      </c>
    </row>
  </sheetData>
  <mergeCells count="4">
    <mergeCell ref="C6:E6"/>
    <mergeCell ref="C7:F7"/>
    <mergeCell ref="C3:F3"/>
    <mergeCell ref="C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 Cost</vt:lpstr>
      <vt:lpstr>Sheet2</vt:lpstr>
      <vt:lpstr>Sheet3</vt:lpstr>
      <vt:lpstr>'Project Cost'!Print_Area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2017-09-11T16:50:20Z</dcterms:modified>
</cp:coreProperties>
</file>