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9" i="1"/>
  <c r="H11" s="1"/>
  <c r="H13" s="1"/>
  <c r="L7"/>
  <c r="H8"/>
  <c r="H7"/>
  <c r="H5"/>
  <c r="H6" s="1"/>
  <c r="H15" l="1"/>
  <c r="H16"/>
</calcChain>
</file>

<file path=xl/sharedStrings.xml><?xml version="1.0" encoding="utf-8"?>
<sst xmlns="http://schemas.openxmlformats.org/spreadsheetml/2006/main" count="45" uniqueCount="36">
  <si>
    <t>Return on Investment</t>
  </si>
  <si>
    <t>Item</t>
  </si>
  <si>
    <t>Unit</t>
  </si>
  <si>
    <t>Value</t>
  </si>
  <si>
    <t>System Size</t>
  </si>
  <si>
    <t>KWp</t>
  </si>
  <si>
    <t xml:space="preserve">System cost </t>
  </si>
  <si>
    <t>Rs</t>
  </si>
  <si>
    <t>Net cost after Depreciation</t>
  </si>
  <si>
    <t>Net cost to client</t>
  </si>
  <si>
    <t>Years</t>
  </si>
  <si>
    <t>Variable Cost of Power (Assuming 100 % EBusage   @INR 10/ unit)</t>
  </si>
  <si>
    <t>Rs/ unit</t>
  </si>
  <si>
    <t>Avg. savings per year</t>
  </si>
  <si>
    <t>Rs/ year</t>
  </si>
  <si>
    <t>Assumed increase in EB+DG tariff</t>
  </si>
  <si>
    <t>%</t>
  </si>
  <si>
    <t>Payback period</t>
  </si>
  <si>
    <t>Project life</t>
  </si>
  <si>
    <t>Savings of project life</t>
  </si>
  <si>
    <t>Projected Simple IRR</t>
  </si>
  <si>
    <t>Rooftop area required</t>
  </si>
  <si>
    <t>Sqft</t>
  </si>
  <si>
    <t>Generation Cost Per Unit On System Cost Before Subsidy(On Total Units For 25years)</t>
  </si>
  <si>
    <t>Rs/Unit</t>
  </si>
  <si>
    <t>Generation Cost Per Unit On System Cost After Subsidy(On Total Units For 25years)</t>
  </si>
  <si>
    <t>Generation Cost Per Unit On System Cost After Subsidy and Tax  AD(On Total Units For 25years)</t>
  </si>
  <si>
    <t>Units / Year</t>
  </si>
  <si>
    <t>Depreciation claim On the system (30%)</t>
  </si>
  <si>
    <t>68,40,000.00</t>
  </si>
  <si>
    <t>17,10,000.00</t>
  </si>
  <si>
    <t xml:space="preserve">  51,30,000.00</t>
  </si>
  <si>
    <t>Avg. solar units generated per year</t>
  </si>
  <si>
    <t>1,55,200</t>
  </si>
  <si>
    <t>15,52,000.00</t>
  </si>
  <si>
    <t>3,88,00,000.00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</si>
</sst>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u/>
      <sz val="13"/>
      <color theme="1"/>
      <name val="Book Antiqua"/>
      <family val="1"/>
    </font>
    <font>
      <sz val="12"/>
      <color theme="1"/>
      <name val="Times New Roman"/>
      <family val="1"/>
    </font>
    <font>
      <b/>
      <sz val="10.5"/>
      <color rgb="FF000000"/>
      <name val="Book Antiqua"/>
      <family val="1"/>
    </font>
    <font>
      <sz val="10.5"/>
      <color rgb="FF00000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9" fontId="0" fillId="0" borderId="0" xfId="0" applyNumberForma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4" xfId="0" applyFont="1" applyBorder="1" applyAlignment="1">
      <alignment horizontal="right" wrapText="1"/>
    </xf>
    <xf numFmtId="0" fontId="4" fillId="0" borderId="7" xfId="0" applyFont="1" applyBorder="1" applyAlignment="1">
      <alignment horizontal="right" wrapText="1"/>
    </xf>
    <xf numFmtId="0" fontId="3" fillId="0" borderId="8" xfId="0" applyFont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9" fontId="4" fillId="2" borderId="4" xfId="0" applyNumberFormat="1" applyFont="1" applyFill="1" applyBorder="1" applyAlignment="1">
      <alignment horizontal="right" wrapText="1"/>
    </xf>
    <xf numFmtId="0" fontId="3" fillId="2" borderId="4" xfId="0" applyFont="1" applyFill="1" applyBorder="1" applyAlignment="1">
      <alignment horizontal="right" wrapText="1"/>
    </xf>
    <xf numFmtId="10" fontId="4" fillId="2" borderId="4" xfId="0" applyNumberFormat="1" applyFont="1" applyFill="1" applyBorder="1" applyAlignment="1">
      <alignment horizontal="right" wrapText="1"/>
    </xf>
    <xf numFmtId="3" fontId="4" fillId="0" borderId="6" xfId="0" applyNumberFormat="1" applyFont="1" applyBorder="1" applyAlignment="1">
      <alignment horizontal="right" wrapText="1"/>
    </xf>
    <xf numFmtId="0" fontId="3" fillId="2" borderId="2" xfId="0" applyFont="1" applyFill="1" applyBorder="1" applyAlignment="1">
      <alignment horizontal="right" wrapText="1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L20"/>
  <sheetViews>
    <sheetView tabSelected="1" topLeftCell="A8" workbookViewId="0">
      <selection activeCell="L17" sqref="L17"/>
    </sheetView>
  </sheetViews>
  <sheetFormatPr defaultRowHeight="15"/>
  <cols>
    <col min="3" max="3" width="40.140625" customWidth="1"/>
    <col min="4" max="4" width="16.85546875" customWidth="1"/>
    <col min="5" max="5" width="17.85546875" customWidth="1"/>
  </cols>
  <sheetData>
    <row r="1" spans="3:12" ht="17.25">
      <c r="C1" s="25" t="s">
        <v>0</v>
      </c>
      <c r="D1" s="25"/>
      <c r="E1" s="25"/>
    </row>
    <row r="2" spans="3:12" ht="16.5" thickBot="1">
      <c r="C2" s="1"/>
    </row>
    <row r="3" spans="3:12" ht="16.5" thickBot="1">
      <c r="C3" s="2" t="s">
        <v>1</v>
      </c>
      <c r="D3" s="3" t="s">
        <v>2</v>
      </c>
      <c r="E3" s="4" t="s">
        <v>3</v>
      </c>
      <c r="F3" s="5"/>
    </row>
    <row r="4" spans="3:12" ht="15.75" thickBot="1">
      <c r="C4" s="6" t="s">
        <v>4</v>
      </c>
      <c r="D4" s="7" t="s">
        <v>5</v>
      </c>
      <c r="E4" s="15">
        <v>95</v>
      </c>
      <c r="F4" s="5"/>
      <c r="G4">
        <v>97000</v>
      </c>
    </row>
    <row r="5" spans="3:12" ht="15.75" thickBot="1">
      <c r="C5" s="6" t="s">
        <v>6</v>
      </c>
      <c r="D5" s="7" t="s">
        <v>7</v>
      </c>
      <c r="E5" s="15" t="s">
        <v>29</v>
      </c>
      <c r="F5" s="5"/>
      <c r="G5">
        <v>66.56</v>
      </c>
      <c r="H5">
        <f>G4*G5</f>
        <v>6456320</v>
      </c>
    </row>
    <row r="6" spans="3:12" ht="15.75" thickBot="1">
      <c r="C6" s="6" t="s">
        <v>28</v>
      </c>
      <c r="D6" s="7" t="s">
        <v>7</v>
      </c>
      <c r="E6" s="15" t="s">
        <v>30</v>
      </c>
      <c r="F6" s="5"/>
      <c r="G6" s="10">
        <v>0.3</v>
      </c>
      <c r="H6">
        <f>H5*G6</f>
        <v>1936896</v>
      </c>
    </row>
    <row r="7" spans="3:12" ht="15.75" thickBot="1">
      <c r="C7" s="6" t="s">
        <v>8</v>
      </c>
      <c r="D7" s="7" t="s">
        <v>7</v>
      </c>
      <c r="E7" s="15" t="s">
        <v>31</v>
      </c>
      <c r="F7" s="5"/>
      <c r="H7">
        <f>H5-H6</f>
        <v>4519424</v>
      </c>
      <c r="K7">
        <v>5.21</v>
      </c>
      <c r="L7">
        <f>K7*90%</f>
        <v>4.6890000000000001</v>
      </c>
    </row>
    <row r="8" spans="3:12" ht="15.75" thickBot="1">
      <c r="C8" s="6" t="s">
        <v>9</v>
      </c>
      <c r="D8" s="7" t="s">
        <v>7</v>
      </c>
      <c r="E8" s="15" t="s">
        <v>31</v>
      </c>
      <c r="F8" s="5"/>
      <c r="H8">
        <f>H7</f>
        <v>4519424</v>
      </c>
    </row>
    <row r="9" spans="3:12" ht="15.75" thickBot="1">
      <c r="C9" s="13" t="s">
        <v>32</v>
      </c>
      <c r="D9" s="9" t="s">
        <v>27</v>
      </c>
      <c r="E9" s="16" t="s">
        <v>33</v>
      </c>
      <c r="F9" s="5"/>
      <c r="G9">
        <v>4.5999999999999996</v>
      </c>
      <c r="H9">
        <f>G4/1000*G9*365</f>
        <v>162863</v>
      </c>
    </row>
    <row r="10" spans="3:12" ht="30" thickBot="1">
      <c r="C10" s="14" t="s">
        <v>11</v>
      </c>
      <c r="D10" s="13" t="s">
        <v>12</v>
      </c>
      <c r="E10" s="17">
        <v>10</v>
      </c>
      <c r="F10" s="5"/>
      <c r="H10">
        <v>10</v>
      </c>
    </row>
    <row r="11" spans="3:12" ht="15.75" thickBot="1">
      <c r="C11" s="11" t="s">
        <v>13</v>
      </c>
      <c r="D11" s="12" t="s">
        <v>14</v>
      </c>
      <c r="E11" s="18" t="s">
        <v>34</v>
      </c>
      <c r="F11" s="5"/>
      <c r="H11">
        <f>H9*H10</f>
        <v>1628630</v>
      </c>
    </row>
    <row r="12" spans="3:12" ht="15.75" thickBot="1">
      <c r="C12" s="6" t="s">
        <v>15</v>
      </c>
      <c r="D12" s="7" t="s">
        <v>16</v>
      </c>
      <c r="E12" s="19">
        <v>0.05</v>
      </c>
      <c r="F12" s="5"/>
    </row>
    <row r="13" spans="3:12" ht="16.5" thickBot="1">
      <c r="C13" s="6" t="s">
        <v>17</v>
      </c>
      <c r="D13" s="7" t="s">
        <v>10</v>
      </c>
      <c r="E13" s="20">
        <v>3.5</v>
      </c>
      <c r="F13" s="5"/>
      <c r="H13" s="24">
        <f>H7/H11</f>
        <v>2.7749851101846339</v>
      </c>
    </row>
    <row r="14" spans="3:12" ht="15.75" thickBot="1">
      <c r="C14" s="6" t="s">
        <v>18</v>
      </c>
      <c r="D14" s="7" t="s">
        <v>10</v>
      </c>
      <c r="E14" s="15">
        <v>25</v>
      </c>
      <c r="F14" s="5"/>
      <c r="H14">
        <v>25</v>
      </c>
    </row>
    <row r="15" spans="3:12" ht="15.75" thickBot="1">
      <c r="C15" s="6" t="s">
        <v>19</v>
      </c>
      <c r="D15" s="7" t="s">
        <v>7</v>
      </c>
      <c r="E15" s="15" t="s">
        <v>35</v>
      </c>
      <c r="F15" s="5"/>
      <c r="H15">
        <f>H11*H14</f>
        <v>40715750</v>
      </c>
    </row>
    <row r="16" spans="3:12" ht="15.75" thickBot="1">
      <c r="C16" s="6" t="s">
        <v>20</v>
      </c>
      <c r="D16" s="7" t="s">
        <v>16</v>
      </c>
      <c r="E16" s="21">
        <v>0.3599</v>
      </c>
      <c r="F16" s="5"/>
      <c r="H16">
        <f>H11/H7</f>
        <v>0.36036229395604397</v>
      </c>
    </row>
    <row r="17" spans="3:6" ht="15.75" thickBot="1">
      <c r="C17" s="8" t="s">
        <v>21</v>
      </c>
      <c r="D17" s="9" t="s">
        <v>22</v>
      </c>
      <c r="E17" s="22">
        <v>8000</v>
      </c>
      <c r="F17" s="5"/>
    </row>
    <row r="18" spans="3:6" ht="44.25" thickBot="1">
      <c r="C18" s="11" t="s">
        <v>23</v>
      </c>
      <c r="D18" s="12" t="s">
        <v>24</v>
      </c>
      <c r="E18" s="23">
        <v>1.84</v>
      </c>
      <c r="F18" s="5"/>
    </row>
    <row r="19" spans="3:6" ht="44.25" thickBot="1">
      <c r="C19" s="6" t="s">
        <v>25</v>
      </c>
      <c r="D19" s="7" t="s">
        <v>24</v>
      </c>
      <c r="E19" s="20">
        <v>1.288</v>
      </c>
      <c r="F19" s="5"/>
    </row>
    <row r="20" spans="3:6" ht="44.25" thickBot="1">
      <c r="C20" s="6" t="s">
        <v>26</v>
      </c>
      <c r="D20" s="7" t="s">
        <v>24</v>
      </c>
      <c r="E20" s="20">
        <v>1.288</v>
      </c>
      <c r="F20" s="5"/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C26" sqref="C25:C2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2017-10-07T03:57:38Z</dcterms:modified>
</cp:coreProperties>
</file>