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80BCE175-AD5D-425D-832F-A6221B858ADD}" xr6:coauthVersionLast="47" xr6:coauthVersionMax="47" xr10:uidLastSave="{00000000-0000-0000-0000-000000000000}"/>
  <bookViews>
    <workbookView xWindow="-108" yWindow="-108" windowWidth="23256" windowHeight="13176" xr2:uid="{00000000-000D-0000-FFFF-FFFF00000000}"/>
  </bookViews>
  <sheets>
    <sheet name="Dashboard" sheetId="5" r:id="rId1"/>
    <sheet name="calculations" sheetId="6" r:id="rId2"/>
    <sheet name="Sheet1" sheetId="1" r:id="rId3"/>
  </sheets>
  <definedNames>
    <definedName name="_xlcn.WorksheetConnection_Sheet1A1R1511" hidden="1">Sheet1!$A$1:$R$151</definedName>
    <definedName name="Slicer_Department">#N/A</definedName>
    <definedName name="Slicer_Final_Status">#N/A</definedName>
    <definedName name="Slicer_Role_Applied">#N/A</definedName>
  </definedNames>
  <calcPr calcId="191029"/>
  <pivotCaches>
    <pivotCache cacheId="265" r:id="rId4"/>
    <pivotCache cacheId="268" r:id="rId5"/>
    <pivotCache cacheId="271" r:id="rId6"/>
    <pivotCache cacheId="274"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28" i="5"/>
  <c r="F31" i="5"/>
  <c r="F33" i="5"/>
  <c r="F29" i="5"/>
  <c r="F30" i="5"/>
  <c r="F3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<sst xmlns="http://schemas.openxmlformats.org/spreadsheetml/2006/main" count="1119" uniqueCount="504">
  <si>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</si>
  <si>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</si>
  <si>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</si>
  <si>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</si>
  <si>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</si>
  <si>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</si>
  <si>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</si>
  <si>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</si>
  <si>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</si>
  <si>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</si>
  <si>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</si>
  <si>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</si>
  <si>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</si>
  <si>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</si>
  <si>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</si>
  <si>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</si>
  <si>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</si>
  <si>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</si>
  <si>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</si>
  <si>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</si>
  <si>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</si>
  <si>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</si>
  <si>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</si>
  <si>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</si>
  <si>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</si>
  <si>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</si>
  <si>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</si>
  <si>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</si>
  <si>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</si>
  <si>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</si>
  <si>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</si>
  <si>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</si>
  <si>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</si>
  <si>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</si>
  <si>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</si>
  <si>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</si>
  <si>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</si>
  <si>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</si>
  <si>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</si>
  <si>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</si>
  <si>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</si>
  <si>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</si>
  <si>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</si>
  <si>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</si>
  <si>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</si>
  <si>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</si>
  <si>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</si>
  <si>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</si>
  <si>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</si>
  <si>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</si>
  <si>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</si>
  <si>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</si>
  <si>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</si>
  <si>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</si>
  <si>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</si>
  <si>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</si>
  <si>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</si>
  <si>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</si>
  <si>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</si>
  <si>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</si>
  <si>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</si>
  <si>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</si>
  <si>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</si>
  <si>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</si>
  <si>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</si>
  <si>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</si>
  <si>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</si>
  <si>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</si>
  <si>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</si>
  <si>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</si>
  <si>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</si>
  <si>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</si>
  <si>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</si>
  <si>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</si>
  <si>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</si>
  <si>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</si>
  <si>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</si>
  <si>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</si>
  <si>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</si>
  <si>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</si>
  <si>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</si>
  <si>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</si>
  <si>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</si>
  <si>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</si>
  <si>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</si>
  <si>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</si>
  <si>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</si>
  <si>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</si>
  <si>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</si>
  <si>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</si>
  <si>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</si>
  <si>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</si>
  <si>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</si>
  <si>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</si>
  <si>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</si>
  <si>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</si>
  <si>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</si>
  <si>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</si>
  <si>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</si>
  <si>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</si>
  <si>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</si>
  <si>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</si>
  <si>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</si>
  <si>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</si>
  <si>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</si>
  <si>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</si>
  <si>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</si>
  <si>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</si>
  <si>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</si>
  <si>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</si>
  <si>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</si>
  <si>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</si>
  <si>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</si>
  <si>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</si>
  <si>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</si>
  <si>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</si>
  <si>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</si>
  <si>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</si>
  <si>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</si>
  <si>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</si>
  <si>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</si>
  <si>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</si>
  <si>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</si>
  <si>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</si>
  <si>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</si>
  <si>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</si>
  <si>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</si>
  <si>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</si>
  <si>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</si>
  <si>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</si>
  <si>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</si>
  <si>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</si>
  <si>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</si>
  <si>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</si>
  <si>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</si>
  <si>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</si>
  <si>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</si>
  <si>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</si>
  <si>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</si>
  <si>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</si>
  <si>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</si>
  <si>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</si>
  <si>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</si>
  <si>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</si>
  <si>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</si>
  <si>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</si>
  <si>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</si>
  <si>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</si>
  <si>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</si>
  <si>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</si>
  <si>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</si>
  <si>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</si>
  <si>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</si>
  <si>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</si>
  <si>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</si>
  <si>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</si>
  <si>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</si>
  <si>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</si>
  <si>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</si>
  <si>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</si>
  <si>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</si>
  <si>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</si>
  <si>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</si>
  <si>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</si>
  <si>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</si>
  <si>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</si>
  <si>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</si>
  <si>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</si>
  <si>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</si>
  <si>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</si>
  <si>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</si>
  <si>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</si>
  <si>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</si>
  <si>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</si>
  <si>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</si>
  <si>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</si>
  <si>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</si>
  <si>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</si>
  <si>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</si>
  <si>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</si>
  <si>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</si>
  <si>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</si>
  <si>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</si>
  <si>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</si>
  <si>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</si>
  <si>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</si>
  <si>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</si>
  <si>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</si>
  <si>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</si>
  <si>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</si>
  <si>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</si>
  <si>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</si>
  <si>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</si>
  <si>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</si>
  <si>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</si>
  <si>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</si>
  <si>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</si>
  <si>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</si>
  <si>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</si>
  <si>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</si>
  <si>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</si>
  <si>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</si>
  <si>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</si>
  <si>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</si>
  <si>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</si>
  <si>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</si>
  <si>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</si>
  <si>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</si>
  <si>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</si>
  <si>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</si>
  <si>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</si>
  <si>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</si>
  <si>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</si>
  <si>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</si>
  <si>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</si>
  <si>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</si>
  <si>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</si>
  <si>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</si>
  <si>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</si>
  <si>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</si>
  <si>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</si>
  <si>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</si>
  <si>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</si>
  <si>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</si>
  <si>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</si>
  <si>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</si>
  <si>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</si>
  <si>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</si>
  <si>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</si>
  <si>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</si>
  <si>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</si>
  <si>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</si>
  <si>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</si>
  <si>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</si>
  <si>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</si>
  <si>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</si>
  <si>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</si>
  <si>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</si>
  <si>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</si>
  <si>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</si>
  <si>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</si>
  <si>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</si>
  <si>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</si>
  <si>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</si>
  <si>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</si>
  <si>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</si>
  <si>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</si>
  <si>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</si>
  <si>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</si>
  <si>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</si>
  <si>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</si>
  <si>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</si>
  <si>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</si>
  <si>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</si>
  <si>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</si>
  <si>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</si>
  <si>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</si>
  <si>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</si>
  <si>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</si>
  <si>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</si>
  <si>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</si>
  <si>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</si>
  <si>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</si>
  <si>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</si>
  <si>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</si>
  <si>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</si>
  <si>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</si>
  <si>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</si>
  <si>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</si>
  <si>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</si>
  <si>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</si>
  <si>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</si>
  <si>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</si>
  <si>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</si>
  <si>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</si>
  <si>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</si>
  <si>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</si>
  <si>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</si>
  <si>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</si>
  <si>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</si>
  <si>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</si>
  <si>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</si>
  <si>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</si>
  <si>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</si>
  <si>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</si>
  <si>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</si>
  <si>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</si>
  <si>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</si>
  <si>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</si>
  <si>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</si>
  <si>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</si>
  <si>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</si>
  <si>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</si>
  <si>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</si>
  <si>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</si>
  <si>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</si>
  <si>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</si>
  <si>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</si>
  <si>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</si>
  <si>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</si>
  <si>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</si>
  <si>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</si>
  <si>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</si>
  <si>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</si>
  <si>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</si>
  <si>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</si>
  <si>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</si>
  <si>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</si>
  <si>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</si>
  <si>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</si>
  <si>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</si>
  <si>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</si>
  <si>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</si>
  <si>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</si>
  <si>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</si>
  <si>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</si>
  <si>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</si>
  <si>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</si>
  <si>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</si>
  <si>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</si>
  <si>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</si>
  <si>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</si>
  <si>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</si>
  <si>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</si>
  <si>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</si>
  <si>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</si>
  <si>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</si>
  <si>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</si>
  <si>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</si>
  <si>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</si>
  <si>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</si>
  <si>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</si>
  <si>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</si>
  <si>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</si>
  <si>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</si>
  <si>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</si>
  <si>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</si>
  <si>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</si>
  <si>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</si>
  <si>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</si>
  <si>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</si>
  <si>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</si>
  <si>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</si>
  <si>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</si>
  <si>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</si>
  <si>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</si>
  <si>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</si>
  <si>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</si>
  <si>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</si>
  <si>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</si>
  <si>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</si>
  <si>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</si>
  <si>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</si>
  <si>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</si>
  <si>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</si>
  <si>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</si>
  <si>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</si>
  <si>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</si>
  <si>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</si>
  <si>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</si>
  <si>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</si>
  <si>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</si>
  <si>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</si>
  <si>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</si>
  <si>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</si>
  <si>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</si>
  <si>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</si>
  <si>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</si>
  <si>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</si>
  <si>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</si>
  <si>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</si>
  <si>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</si>
  <si>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</si>
  <si>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</si>
  <si>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</si>
  <si>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</si>
  <si>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</si>
  <si>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</si>
  <si>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</si>
  <si>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</si>
  <si>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</si>
  <si>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</si>
  <si>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</si>
  <si>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</si>
  <si>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</si>
  <si>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</si>
  <si>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</si>
  <si>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</si>
  <si>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</si>
  <si>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</si>
  <si>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</si>
  <si>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</si>
  <si>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</si>
  <si>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</si>
  <si>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</si>
  <si>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</si>
  <si>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</si>
  <si>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</si>
  <si>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</si>
  <si>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</si>
  <si>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</si>
  <si>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</si>
  <si>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</si>
  <si>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</si>
  <si>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</si>
  <si>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</si>
  <si>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</si>
  <si>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</si>
  <si>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</si>
  <si>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</si>
  <si>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</si>
  <si>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</si>
  <si>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</si>
  <si>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</si>
  <si>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</si>
  <si>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</si>
  <si>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</si>
  <si>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</si>
  <si>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</si>
  <si>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</si>
  <si>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</si>
  <si>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</si>
  <si>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</si>
  <si>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</si>
  <si>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</si>
  <si>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</si>
  <si>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</si>
  <si>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</si>
  <si>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</si>
  <si>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</si>
  <si>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</si>
  <si>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</si>
  <si>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</si>
  <si>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</si>
  <si>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</si>
  <si>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</si>
  <si>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</si>
  <si>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</si>
  <si>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</si>
  <si>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</si>
  <si>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</si>
  <si>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</si>
  <si>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</si>
  <si>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</si>
  <si>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</si>
  <si>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</si>
  <si>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</si>
  <si>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</si>
  <si>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</si>
  <si>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</si>
  <si>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</si>
  <si>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</si>
  <si>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</si>
  <si>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</si>
  <si>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</si>
  <si>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</si>
  <si>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</si>
  <si>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</si>
  <si>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</si>
  <si>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</si>
  <si>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</si>
  <si>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</si>
  <si>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</si>
  <si>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</si>
  <si>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</si>
  <si>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</si>
  <si>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</si>
  <si>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</si>
  <si>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</si>
  <si>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</si>
  <si>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</si>
  <si>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</si>
  <si>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</si>
  <si>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</si>
  <si>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</si>
  <si>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</si>
  <si>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</si>
  <si>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</si>
  <si>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</si>
  <si>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</si>
  <si>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</si>
  <si>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</si>
  <si>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</si>
  <si>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</si>
  <si>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</si>
  <si>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</si>
  <si>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</si>
  <si>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</si>
  <si>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</si>
  <si>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</si>
  <si>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</si>
  <si>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</si>
  <si>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</si>
  <si>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</si>
  <si>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</si>
  <si>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</si>
  <si>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</si>
  <si>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</si>
  <si>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</si>
  <si>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</si>
  <si>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</si>
  <si>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</si>
  <si>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Average Days</t>
  </si>
  <si>
    <t xml:space="preserve">Avg Days per Stage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</si>
</sst>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Gill Sans MT"/>
      <family val="2"/>
      <scheme val="minor"/>
    </font>
    <font>
      <b/>
      <sz val="11"/>
      <color theme="1"/>
      <name val="Gill Sans MT"/>
      <family val="2"/>
      <scheme val="minor"/>
    </font>
    <font>
      <sz val="11"/>
      <color theme="1"/>
      <name val="Gill Sans MT"/>
      <family val="2"/>
      <scheme val="minor"/>
    </font>
    <font>
      <sz val="10"/>
      <color theme="1"/>
      <name val="Gill Sans MT"/>
      <family val="2"/>
      <scheme val="minor"/>
    </font>
  </fonts>
  <fills count="3">
    <fill>
      <patternFill patternType="none"/>
    </fill>
    <fill>
      <patternFill patternType="gray125"/>
    </fill>
    <fill>
      <patternFill patternType="solid">
        <fgColor theme="4" tint="0.8999908444471571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1" fillId="0" borderId="1" xfId="0" applyFont="1" applyBorder="1" applyAlignment="1">
      <alignment horizontal="center" vertical="top"/>
    </xf>
    <xf numFmtId="164" fontId="0" fillId="0" borderId="0" xfId="0" applyNumberFormat="1"/>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0" fontId="0" fillId="2" borderId="0" xfId="0" applyFill="1" applyAlignment="1">
      <alignment horizontal="center"/>
    </xf>
    <xf numFmtId="0" fontId="0" fillId="2" borderId="0" xfId="0" applyFill="1"/>
    <xf numFmtId="0" fontId="0" fillId="2" borderId="0" xfId="0" applyFill="1" applyAlignment="1">
      <alignment horizontal="left"/>
    </xf>
    <xf numFmtId="1" fontId="0" fillId="2" borderId="0" xfId="0" applyNumberFormat="1" applyFill="1"/>
    <xf numFmtId="0" fontId="1" fillId="2" borderId="0" xfId="0" applyFont="1" applyFill="1"/>
    <xf numFmtId="9" fontId="0" fillId="2" borderId="0" xfId="1" applyFont="1" applyFill="1"/>
    <xf numFmtId="9" fontId="1" fillId="2" borderId="0" xfId="1" applyFont="1" applyFill="1"/>
    <xf numFmtId="0" fontId="0" fillId="2" borderId="0" xfId="0" applyNumberFormat="1" applyFill="1"/>
    <xf numFmtId="0" fontId="3" fillId="2" borderId="0" xfId="0" applyFont="1" applyFill="1" applyAlignment="1">
      <alignment horizontal="center"/>
    </xf>
    <xf numFmtId="0" fontId="3" fillId="2" borderId="0" xfId="0" applyFont="1" applyFill="1"/>
    <xf numFmtId="0" fontId="3" fillId="2" borderId="0" xfId="0" applyFont="1" applyFill="1" applyAlignment="1">
      <alignment horizontal="left"/>
    </xf>
    <xf numFmtId="1" fontId="3" fillId="2" borderId="0" xfId="0" applyNumberFormat="1" applyFont="1" applyFill="1"/>
    <xf numFmtId="0" fontId="1" fillId="2" borderId="0" xfId="0" applyFont="1" applyFill="1" applyAlignment="1">
      <alignment horizontal="center"/>
    </xf>
  </cellXfs>
  <cellStyles count="2">
    <cellStyle name="Normal" xfId="0" builtinId="0"/>
    <cellStyle name="Percent" xfId="1" builtinId="5"/>
  </cellStyles>
  <dxfs count="225">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1"/>
                </a:solidFill>
                <a:latin typeface="Calisto MT" panose="02040603050505030304" pitchFamily="18" charset="0"/>
              </a:rPr>
              <a:t>Avg Time to Hire By Departments </a:t>
            </a:r>
          </a:p>
        </c:rich>
      </c:tx>
      <c:layout>
        <c:manualLayout>
          <c:xMode val="edge"/>
          <c:yMode val="edge"/>
          <c:x val="0.18640799925796994"/>
          <c:y val="0"/>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9525">
              <a:solidFill>
                <a:schemeClr val="accent1"/>
              </a:solidFill>
              <a:round/>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44051734449812E-2"/>
          <c:y val="0.20545178039506271"/>
          <c:w val="0.95125710768816263"/>
          <c:h val="0.49673610806488211"/>
        </c:manualLayout>
      </c:layout>
      <c:bar3DChart>
        <c:barDir val="col"/>
        <c:grouping val="clustered"/>
        <c:varyColors val="0"/>
        <c:ser>
          <c:idx val="0"/>
          <c:order val="0"/>
          <c:tx>
            <c:strRef>
              <c:f>calculations!$C$4</c:f>
              <c:strCache>
                <c:ptCount val="1"/>
                <c:pt idx="0">
                  <c:v>Total</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calculations!$B$5:$B$16</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calculations!$C$5:$C$16</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0"/>
          <c:showCatName val="0"/>
          <c:showSerName val="0"/>
          <c:showPercent val="0"/>
          <c:showBubbleSize val="0"/>
        </c:dLbls>
        <c:gapWidth val="150"/>
        <c:shape val="box"/>
        <c:axId val="842716352"/>
        <c:axId val="842713472"/>
        <c:axId val="0"/>
      </c:bar3DChart>
      <c:catAx>
        <c:axId val="8427163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[Recruitment_Funnel_Analysis_Accenture.xlsx]Dashboard!PivotTable8</c:name>
    <c:fmtId val="0"/>
  </c:pivotSource>
  <c:chart>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12700">
              <a:solidFill>
                <a:schemeClr val="lt2"/>
              </a:solidFill>
              <a:round/>
            </a:ln>
            <a:effectLst>
              <a:outerShdw blurRad="38100" dist="25400" dir="5400000" rotWithShape="0">
                <a:srgbClr val="000000">
                  <a:alpha val="5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12700">
              <a:solidFill>
                <a:schemeClr val="lt2"/>
              </a:solidFill>
              <a:round/>
            </a:ln>
            <a:effectLst>
              <a:outerShdw blurRad="38100" dist="25400" dir="5400000" rotWithShape="0">
                <a:srgbClr val="000000">
                  <a:alpha val="5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12127454578314E-2"/>
          <c:y val="0.11241123030340933"/>
          <c:w val="0.88989511832127222"/>
          <c:h val="0.72730154350000509"/>
        </c:manualLayout>
      </c:layout>
      <c:barChart>
        <c:barDir val="col"/>
        <c:grouping val="clustered"/>
        <c:varyColors val="0"/>
        <c:ser>
          <c:idx val="0"/>
          <c:order val="0"/>
          <c:tx>
            <c:strRef>
              <c:f>Dashboard!$C$26:$C$27</c:f>
              <c:strCache>
                <c:ptCount val="1"/>
                <c:pt idx="0">
                  <c:v>Hired</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Dashboard!$C$28:$C$33</c:f>
              <c:numCache>
                <c:formatCode>General</c:formatCode>
                <c:ptCount val="5"/>
                <c:pt idx="0">
                  <c:v>18</c:v>
                </c:pt>
                <c:pt idx="1">
                  <c:v>22</c:v>
                </c:pt>
                <c:pt idx="2">
                  <c:v>13</c:v>
                </c:pt>
                <c:pt idx="3">
                  <c:v>20</c:v>
                </c:pt>
                <c:pt idx="4">
                  <c:v>14</c:v>
                </c:pt>
              </c:numCache>
            </c:numRef>
          </c:val>
          <c:extLst>
            <c:ext xmlns:c16="http://schemas.microsoft.com/office/drawing/2014/chart" uri="{C3380CC4-5D6E-409C-BE32-E72D297353CC}">
              <c16:uniqueId val="{00000000-2009-4C3C-8691-DC1005545A33}"/>
            </c:ext>
          </c:extLst>
        </c:ser>
        <c:ser>
          <c:idx val="1"/>
          <c:order val="1"/>
          <c:tx>
            <c:strRef>
              <c:f>Dashboard!$D$26:$D$27</c:f>
              <c:strCache>
                <c:ptCount val="1"/>
                <c:pt idx="0">
                  <c:v>Rejected</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Dashboard!$D$28:$D$33</c:f>
              <c:numCache>
                <c:formatCode>General</c:formatCode>
                <c:ptCount val="5"/>
                <c:pt idx="0">
                  <c:v>9</c:v>
                </c:pt>
                <c:pt idx="1">
                  <c:v>19</c:v>
                </c:pt>
                <c:pt idx="2">
                  <c:v>8</c:v>
                </c:pt>
                <c:pt idx="3">
                  <c:v>12</c:v>
                </c:pt>
                <c:pt idx="4">
                  <c:v>15</c:v>
                </c:pt>
              </c:numCache>
            </c:numRef>
          </c:val>
          <c:extLst>
            <c:ext xmlns:c16="http://schemas.microsoft.com/office/drawing/2014/chart" uri="{C3380CC4-5D6E-409C-BE32-E72D297353CC}">
              <c16:uniqueId val="{00000001-2009-4C3C-8691-DC1005545A33}"/>
            </c:ext>
          </c:extLst>
        </c:ser>
        <c:dLbls>
          <c:dLblPos val="outEnd"/>
          <c:showLegendKey val="0"/>
          <c:showVal val="1"/>
          <c:showCatName val="0"/>
          <c:showSerName val="0"/>
          <c:showPercent val="0"/>
          <c:showBubbleSize val="0"/>
        </c:dLbls>
        <c:gapWidth val="100"/>
        <c:overlap val="-24"/>
        <c:axId val="671411599"/>
        <c:axId val="671395279"/>
      </c:barChart>
      <c:catAx>
        <c:axId val="6714115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395279"/>
        <c:crosses val="autoZero"/>
        <c:auto val="1"/>
        <c:lblAlgn val="ctr"/>
        <c:lblOffset val="100"/>
        <c:noMultiLvlLbl val="0"/>
      </c:catAx>
      <c:valAx>
        <c:axId val="671395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411599"/>
        <c:crosses val="autoZero"/>
        <c:crossBetween val="between"/>
      </c:valAx>
      <c:spPr>
        <a:noFill/>
        <a:ln>
          <a:noFill/>
        </a:ln>
        <a:effectLst/>
      </c:spPr>
    </c:plotArea>
    <c:legend>
      <c:legendPos val="tr"/>
      <c:layout>
        <c:manualLayout>
          <c:xMode val="edge"/>
          <c:yMode val="edge"/>
          <c:x val="0.84511113303922558"/>
          <c:y val="1.1679896713978523E-2"/>
          <c:w val="0.13757868732290032"/>
          <c:h val="0.194454212102495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[Recruitment_Funnel_Analysis_Accenture.xlsx]calculations!PivotTable6</c:name>
    <c:fmtId val="2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300">
                <a:solidFill>
                  <a:schemeClr val="tx1"/>
                </a:solidFill>
                <a:latin typeface="Calisto MT" panose="02040603050505030304" pitchFamily="18" charset="0"/>
              </a:rPr>
              <a:t>Final Funnel Status Summary </a:t>
            </a:r>
            <a:endParaRPr lang="en-US" sz="1300">
              <a:solidFill>
                <a:schemeClr val="tx1"/>
              </a:solidFill>
              <a:latin typeface="Calisto MT" panose="02040603050505030304" pitchFamily="18" charset="0"/>
            </a:endParaRPr>
          </a:p>
        </c:rich>
      </c:tx>
      <c:layout>
        <c:manualLayout>
          <c:xMode val="edge"/>
          <c:yMode val="edge"/>
          <c:x val="0.23480701964040734"/>
          <c:y val="1.5497804365787326E-2"/>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489325668411112E-2"/>
          <c:y val="0.21398712820715521"/>
          <c:w val="0.96951067433158888"/>
          <c:h val="0.78357182849531415"/>
        </c:manualLayout>
      </c:layout>
      <c:pie3DChart>
        <c:varyColors val="1"/>
        <c:ser>
          <c:idx val="0"/>
          <c:order val="0"/>
          <c:tx>
            <c:strRef>
              <c:f>calculations!$F$4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A5-4F11-B28C-9D3E08EC552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A5-4F11-B28C-9D3E08EC552C}"/>
              </c:ext>
            </c:extLst>
          </c:dPt>
          <c:dLbls>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 xmlns:c16="http://schemas.microsoft.com/office/drawing/2014/chart" uri="{C3380CC4-5D6E-409C-BE32-E72D297353CC}">
                  <c16:uniqueId val="{00000001-36A5-4F11-B28C-9D3E08EC552C}"/>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 xmlns:c16="http://schemas.microsoft.com/office/drawing/2014/chart" uri="{C3380CC4-5D6E-409C-BE32-E72D297353CC}">
                  <c16:uniqueId val="{00000003-36A5-4F11-B28C-9D3E08EC552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calculations!$E$5:$E$7</c:f>
              <c:strCache>
                <c:ptCount val="2"/>
                <c:pt idx="0">
                  <c:v>Hired</c:v>
                </c:pt>
                <c:pt idx="1">
                  <c:v>Rejected</c:v>
                </c:pt>
              </c:strCache>
            </c:strRef>
          </c:cat>
          <c:val>
            <c:numRef>
              <c:f>calculations!$F$5:$F$7</c:f>
              <c:numCache>
                <c:formatCode>General</c:formatCode>
                <c:ptCount val="2"/>
                <c:pt idx="0">
                  <c:v>87</c:v>
                </c:pt>
                <c:pt idx="1">
                  <c:v>63</c:v>
                </c:pt>
              </c:numCache>
            </c:numRef>
          </c:val>
          <c:extLst>
            <c:ext xmlns:c16="http://schemas.microsoft.com/office/drawing/2014/chart" uri="{C3380CC4-5D6E-409C-BE32-E72D297353CC}">
              <c16:uniqueId val="{00000004-36A5-4F11-B28C-9D3E08EC552C}"/>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xdr:col>
      <xdr:colOff>23862</xdr:colOff>
      <xdr:row>2</xdr:row>
      <xdr:rowOff>108277</xdr:rowOff>
    </xdr:from>
    <xdr:to>
      <xdr:col>4</xdr:col>
      <xdr:colOff>44317</xdr:colOff>
      <xdr:row>6</xdr:row>
      <xdr:rowOff>158321</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49079" y="572103"/>
              <a:ext cx="2924890" cy="97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139837</xdr:colOff>
      <xdr:row>2</xdr:row>
      <xdr:rowOff>102047</xdr:rowOff>
    </xdr:from>
    <xdr:to>
      <xdr:col>6</xdr:col>
      <xdr:colOff>1021552</xdr:colOff>
      <xdr:row>6</xdr:row>
      <xdr:rowOff>166688</xdr:rowOff>
    </xdr:to>
    <mc:AlternateContent xmlns:mc="http://schemas.openxmlformats.org/markup-compatibility/2006">
      <mc:Choice xmlns:a14="http://schemas.microsoft.com/office/drawing/2010/main"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dr:sp macro="" textlink="">
          <xdr:nvSpPr>
            <xdr:cNvPr id="0" name=""/>
            <xdr:cNvSpPr>
              <a:spLocks noTextEdit="1"/>
            </xdr:cNvSpPr>
          </xdr:nvSpPr>
          <xdr:spPr>
            <a:xfrm>
              <a:off x="4369489" y="565873"/>
              <a:ext cx="2725976" cy="99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1162937</xdr:colOff>
      <xdr:row>2</xdr:row>
      <xdr:rowOff>103008</xdr:rowOff>
    </xdr:from>
    <xdr:to>
      <xdr:col>8</xdr:col>
      <xdr:colOff>878049</xdr:colOff>
      <xdr:row>6</xdr:row>
      <xdr:rowOff>166687</xdr:rowOff>
    </xdr:to>
    <mc:AlternateContent xmlns:mc="http://schemas.openxmlformats.org/markup-compatibility/2006">
      <mc:Choice xmlns:a14="http://schemas.microsoft.com/office/drawing/2010/main"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dr:sp macro="" textlink="">
          <xdr:nvSpPr>
            <xdr:cNvPr id="0" name=""/>
            <xdr:cNvSpPr>
              <a:spLocks noTextEdit="1"/>
            </xdr:cNvSpPr>
          </xdr:nvSpPr>
          <xdr:spPr>
            <a:xfrm>
              <a:off x="7236850" y="566834"/>
              <a:ext cx="2608503" cy="9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455003</xdr:colOff>
      <xdr:row>3</xdr:row>
      <xdr:rowOff>95252</xdr:rowOff>
    </xdr:from>
    <xdr:to>
      <xdr:col>11</xdr:col>
      <xdr:colOff>1663473</xdr:colOff>
      <xdr:row>17</xdr:row>
      <xdr:rowOff>11907</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8988</xdr:colOff>
      <xdr:row>0</xdr:row>
      <xdr:rowOff>74646</xdr:rowOff>
    </xdr:from>
    <xdr:to>
      <xdr:col>14</xdr:col>
      <xdr:colOff>226219</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0582" y="74646"/>
          <a:ext cx="18564762" cy="471023"/>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twoCellAnchor editAs="oneCell">
    <xdr:from>
      <xdr:col>11</xdr:col>
      <xdr:colOff>1859796</xdr:colOff>
      <xdr:row>2</xdr:row>
      <xdr:rowOff>219559</xdr:rowOff>
    </xdr:from>
    <xdr:to>
      <xdr:col>14</xdr:col>
      <xdr:colOff>160565</xdr:colOff>
      <xdr:row>33</xdr:row>
      <xdr:rowOff>116237</xdr:rowOff>
    </xdr:to>
    <xdr:pic>
      <xdr:nvPicPr>
        <xdr:cNvPr id="14" name="Picture 13">
          <a:extLst>
            <a:ext uri="{FF2B5EF4-FFF2-40B4-BE49-F238E27FC236}">
              <a16:creationId xmlns:a16="http://schemas.microsoft.com/office/drawing/2014/main" id="{16A18A9C-1FF8-88B5-4BD1-5327B7BF5A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69898" y="684508"/>
          <a:ext cx="3673514" cy="7103390"/>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twoCellAnchor editAs="oneCell">
    <xdr:from>
      <xdr:col>12</xdr:col>
      <xdr:colOff>874571</xdr:colOff>
      <xdr:row>2</xdr:row>
      <xdr:rowOff>16664</xdr:rowOff>
    </xdr:from>
    <xdr:to>
      <xdr:col>13</xdr:col>
      <xdr:colOff>616079</xdr:colOff>
      <xdr:row>5</xdr:row>
      <xdr:rowOff>66308</xdr:rowOff>
    </xdr:to>
    <xdr:pic>
      <xdr:nvPicPr>
        <xdr:cNvPr id="15" name="Picture 14">
          <a:extLst>
            <a:ext uri="{FF2B5EF4-FFF2-40B4-BE49-F238E27FC236}">
              <a16:creationId xmlns:a16="http://schemas.microsoft.com/office/drawing/2014/main" id="{16106B4F-9611-4D41-B274-EB739AAB01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238198" y="481613"/>
          <a:ext cx="1510899" cy="747068"/>
        </a:xfrm>
        <a:prstGeom prst="rect">
          <a:avLst/>
        </a:prstGeom>
      </xdr:spPr>
    </xdr:pic>
    <xdr:clientData/>
  </xdr:twoCellAnchor>
  <xdr:twoCellAnchor>
    <xdr:from>
      <xdr:col>1</xdr:col>
      <xdr:colOff>5534</xdr:colOff>
      <xdr:row>7</xdr:row>
      <xdr:rowOff>11907</xdr:rowOff>
    </xdr:from>
    <xdr:to>
      <xdr:col>6</xdr:col>
      <xdr:colOff>1072419</xdr:colOff>
      <xdr:row>20</xdr:row>
      <xdr:rowOff>79773</xdr:rowOff>
    </xdr:to>
    <xdr:graphicFrame macro="">
      <xdr:nvGraphicFramePr>
        <xdr:cNvPr id="16" name="Chart 15">
          <a:extLst>
            <a:ext uri="{FF2B5EF4-FFF2-40B4-BE49-F238E27FC236}">
              <a16:creationId xmlns:a16="http://schemas.microsoft.com/office/drawing/2014/main" id="{A7AE2C85-28CC-576B-9335-5A030A0F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xdr:row>
      <xdr:rowOff>219560</xdr:rowOff>
    </xdr:from>
    <xdr:to>
      <xdr:col>9</xdr:col>
      <xdr:colOff>416718</xdr:colOff>
      <xdr:row>18</xdr:row>
      <xdr:rowOff>35718</xdr:rowOff>
    </xdr:to>
    <xdr:graphicFrame macro="">
      <xdr:nvGraphicFramePr>
        <xdr:cNvPr id="18" name="Chart 17">
          <a:extLst>
            <a:ext uri="{FF2B5EF4-FFF2-40B4-BE49-F238E27FC236}">
              <a16:creationId xmlns:a16="http://schemas.microsoft.com/office/drawing/2014/main" id="{39D3D82A-0F41-4178-B124-D9AB8821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13608</xdr:colOff>
      <xdr:row>20</xdr:row>
      <xdr:rowOff>148318</xdr:rowOff>
    </xdr:from>
    <xdr:to>
      <xdr:col>6</xdr:col>
      <xdr:colOff>693965</xdr:colOff>
      <xdr:row>23</xdr:row>
      <xdr:rowOff>40821</xdr:rowOff>
    </xdr:to>
    <xdr:sp macro="" textlink="">
      <xdr:nvSpPr>
        <xdr:cNvPr id="19" name="TextBox 18">
          <a:extLst>
            <a:ext uri="{FF2B5EF4-FFF2-40B4-BE49-F238E27FC236}">
              <a16:creationId xmlns:a16="http://schemas.microsoft.com/office/drawing/2014/main" id="{741F8816-5AFB-DFE3-C8CC-4C42A934FAB6}"/>
            </a:ext>
          </a:extLst>
        </xdr:cNvPr>
        <xdr:cNvSpPr txBox="1"/>
      </xdr:nvSpPr>
      <xdr:spPr>
        <a:xfrm>
          <a:off x="1333501" y="4774747"/>
          <a:ext cx="5048250" cy="58646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Calisto MT" panose="02040603050505030304" pitchFamily="18" charset="0"/>
            </a:rPr>
            <a:t>Conversion By Source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844839467594"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6" level="32767"/>
    <cacheField name="[Measures].[Average of Days to Interview]" caption="Average of Days to Interview" numFmtId="0" hierarchy="27" level="32767"/>
    <cacheField name="[Measures].[Average of Days to Offer]" caption="Average of Days to Offer" numFmtId="0" hierarchy="28"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hidden="1">
      <fieldsUsage count="1">
        <fieldUsage x="3"/>
      </fieldsUsage>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844840046295" backgroundQuery="1" createdVersion="8" refreshedVersion="8" minRefreshableVersion="3" recordCount="0" supportSubquery="1" supportAdvancedDrill="1" xr:uid="{963F7C77-6620-4E19-97E5-4610F7BC55D3}">
  <cacheSource type="external" connectionId="1"/>
  <cacheFields count="4">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3"/>
      </fieldsUsage>
    </cacheHierarchy>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844840625003" backgroundQuery="1" createdVersion="8" refreshedVersion="8" minRefreshableVersion="3" recordCount="0" supportSubquery="1" supportAdvancedDrill="1" xr:uid="{BF677ECA-8B7E-4020-9DE6-05AF319C986B}">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21"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844840972219" backgroundQuery="1" createdVersion="8" refreshedVersion="8" minRefreshableVersion="3" recordCount="0" supportSubquery="1" supportAdvancedDrill="1" xr:uid="{4879150E-02BA-4543-A871-15B2AA2B21F0}">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2" level="32767"/>
    <cacheField name="[Range].[Role Applied].[Role Applied]" caption="Role Applied" numFmtId="0" hierarchy="4" level="1">
      <sharedItems containsSemiMixedTypes="0" containsNonDate="0" containsString="0"/>
    </cacheField>
  </cacheFields>
  <cacheHierarchies count="29">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265"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H21:K33"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9">
    <format dxfId="216">
      <pivotArea dataOnly="0" outline="0" fieldPosition="0">
        <references count="1">
          <reference field="4294967294" count="1">
            <x v="2"/>
          </reference>
        </references>
      </pivotArea>
    </format>
    <format dxfId="217">
      <pivotArea dataOnly="0" outline="0" fieldPosition="0">
        <references count="1">
          <reference field="4294967294" count="1">
            <x v="1"/>
          </reference>
        </references>
      </pivotArea>
    </format>
    <format dxfId="218">
      <pivotArea dataOnly="0" outline="0" fieldPosition="0">
        <references count="1">
          <reference field="4294967294" count="1">
            <x v="0"/>
          </reference>
        </references>
      </pivotArea>
    </format>
    <format dxfId="219">
      <pivotArea type="all" dataOnly="0" outline="0" fieldPosition="0"/>
    </format>
    <format dxfId="220">
      <pivotArea outline="0" collapsedLevelsAreSubtotals="1" fieldPosition="0"/>
    </format>
    <format dxfId="221">
      <pivotArea field="0" type="button" dataOnly="0" labelOnly="1" outline="0" axis="axisRow" fieldPosition="0"/>
    </format>
    <format dxfId="222">
      <pivotArea dataOnly="0" labelOnly="1" fieldPosition="0">
        <references count="1">
          <reference field="0" count="0"/>
        </references>
      </pivotArea>
    </format>
    <format dxfId="223">
      <pivotArea dataOnly="0" labelOnly="1" grandRow="1" outline="0" fieldPosition="0"/>
    </format>
    <format dxfId="224">
      <pivotArea dataOnly="0" labelOnly="1" outline="0" fieldPosition="0">
        <references count="1">
          <reference field="4294967294" count="3">
            <x v="0"/>
            <x v="1"/>
            <x v="2"/>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268"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chartFormat="9" rowHeaderCaption="Source" colHeaderCaption="Status">
  <location ref="B26:E33"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formats count="10">
    <format dxfId="206">
      <pivotArea type="all" dataOnly="0" outline="0" fieldPosition="0"/>
    </format>
    <format dxfId="207">
      <pivotArea outline="0" collapsedLevelsAreSubtotals="1" fieldPosition="0"/>
    </format>
    <format dxfId="208">
      <pivotArea type="origin" dataOnly="0" labelOnly="1" outline="0" fieldPosition="0"/>
    </format>
    <format dxfId="209">
      <pivotArea field="1" type="button" dataOnly="0" labelOnly="1" outline="0" axis="axisCol" fieldPosition="0"/>
    </format>
    <format dxfId="210">
      <pivotArea type="topRight" dataOnly="0" labelOnly="1" outline="0" fieldPosition="0"/>
    </format>
    <format dxfId="211">
      <pivotArea field="0" type="button" dataOnly="0" labelOnly="1" outline="0" axis="axisRow" fieldPosition="0"/>
    </format>
    <format dxfId="212">
      <pivotArea dataOnly="0" labelOnly="1" fieldPosition="0">
        <references count="1">
          <reference field="0" count="0"/>
        </references>
      </pivotArea>
    </format>
    <format dxfId="213">
      <pivotArea dataOnly="0" labelOnly="1" grandRow="1" outline="0" fieldPosition="0"/>
    </format>
    <format dxfId="214">
      <pivotArea dataOnly="0" labelOnly="1" fieldPosition="0">
        <references count="1">
          <reference field="1" count="0"/>
        </references>
      </pivotArea>
    </format>
    <format dxfId="215">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274"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chartFormat="28" rowHeaderCaption="Status">
  <location ref="E4:F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formats count="6">
    <format dxfId="186">
      <pivotArea type="all" dataOnly="0" outline="0" fieldPosition="0"/>
    </format>
    <format dxfId="187">
      <pivotArea outline="0" collapsedLevelsAreSubtotals="1" fieldPosition="0"/>
    </format>
    <format dxfId="188">
      <pivotArea field="0" type="button" dataOnly="0" labelOnly="1" outline="0" axis="axisRow" fieldPosition="0"/>
    </format>
    <format dxfId="189">
      <pivotArea dataOnly="0" labelOnly="1" fieldPosition="0">
        <references count="1">
          <reference field="0" count="0"/>
        </references>
      </pivotArea>
    </format>
    <format dxfId="190">
      <pivotArea dataOnly="0" labelOnly="1" grandRow="1" outline="0" fieldPosition="0"/>
    </format>
    <format dxfId="191">
      <pivotArea dataOnly="0" labelOnly="1" outline="0" axis="axisValues" fieldPosition="0"/>
    </format>
  </formats>
  <chartFormats count="3">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0"/>
          </reference>
        </references>
      </pivotArea>
    </chartFormat>
    <chartFormat chart="27" format="14">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71"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23" rowHeaderCaption="Departments">
  <location ref="B4:C16"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4">
    <format dxfId="192">
      <pivotArea outline="0" collapsedLevelsAreSubtotals="1" fieldPosition="0"/>
    </format>
    <format dxfId="193">
      <pivotArea type="all" dataOnly="0" outline="0" fieldPosition="0"/>
    </format>
    <format dxfId="194">
      <pivotArea outline="0" collapsedLevelsAreSubtotals="1" fieldPosition="0"/>
    </format>
    <format dxfId="195">
      <pivotArea field="0" type="button" dataOnly="0" labelOnly="1" outline="0" axis="axisRow" fieldPosition="0"/>
    </format>
    <format dxfId="196">
      <pivotArea dataOnly="0" labelOnly="1" fieldPosition="0">
        <references count="1">
          <reference field="0" count="0"/>
        </references>
      </pivotArea>
    </format>
    <format dxfId="197">
      <pivotArea dataOnly="0" labelOnly="1" outline="0" axis="axisValues" fieldPosition="0"/>
    </format>
    <format dxfId="198">
      <pivotArea grandRow="1" outline="0" collapsedLevelsAreSubtotals="1" fieldPosition="0"/>
    </format>
    <format dxfId="199">
      <pivotArea dataOnly="0" labelOnly="1" grandRow="1" outline="0" fieldPosition="0"/>
    </format>
    <format dxfId="200">
      <pivotArea type="all" dataOnly="0" outline="0" fieldPosition="0"/>
    </format>
    <format dxfId="201">
      <pivotArea outline="0" collapsedLevelsAreSubtotals="1" fieldPosition="0"/>
    </format>
    <format dxfId="202">
      <pivotArea field="0" type="button" dataOnly="0" labelOnly="1" outline="0" axis="axisRow" fieldPosition="0"/>
    </format>
    <format dxfId="203">
      <pivotArea dataOnly="0" labelOnly="1" fieldPosition="0">
        <references count="1">
          <reference field="0" count="0"/>
        </references>
      </pivotArea>
    </format>
    <format dxfId="204">
      <pivotArea dataOnly="0" labelOnly="1" grandRow="1" outline="0" fieldPosition="0"/>
    </format>
    <format dxfId="205">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8"/>
    <pivotTable tabId="6" name="PivotTable7"/>
    <pivotTable tabId="6" name="PivotTable6"/>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8"/>
    <pivotTable tabId="6" name="PivotTable7"/>
    <pivotTable tabId="6" name="PivotTable6"/>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8"/>
    <pivotTable tabId="6" name="PivotTable7"/>
    <pivotTable tabId="6" name="PivotTable6"/>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20:K33"/>
  <sheetViews>
    <sheetView showGridLines="0" tabSelected="1" topLeftCell="B1" zoomScale="69" workbookViewId="0">
      <selection activeCell="L35" sqref="L35"/>
    </sheetView>
  </sheetViews>
  <sheetFormatPr defaultRowHeight="18" x14ac:dyDescent="0.5"/>
  <cols>
    <col min="1" max="1" width="19.33203125" style="8" bestFit="1" customWidth="1"/>
    <col min="2" max="2" width="18" style="8" bestFit="1" customWidth="1"/>
    <col min="3" max="3" width="12.77734375" style="8" bestFit="1" customWidth="1"/>
    <col min="4" max="4" width="11.6640625" style="8" bestFit="1" customWidth="1"/>
    <col min="5" max="5" width="14.5546875" style="8" bestFit="1" customWidth="1"/>
    <col min="6" max="6" width="12.44140625" style="8" bestFit="1" customWidth="1"/>
    <col min="7" max="7" width="21" style="8" bestFit="1" customWidth="1"/>
    <col min="8" max="8" width="21.33203125" style="8" bestFit="1" customWidth="1"/>
    <col min="9" max="9" width="31.6640625" style="8" bestFit="1" customWidth="1"/>
    <col min="10" max="10" width="33.44140625" style="8" bestFit="1" customWidth="1"/>
    <col min="11" max="11" width="29.109375" style="8" bestFit="1" customWidth="1"/>
    <col min="12" max="12" width="30" style="8" bestFit="1" customWidth="1"/>
    <col min="13" max="13" width="25.77734375" style="8" bestFit="1" customWidth="1"/>
    <col min="14" max="14" width="22.5546875" style="8" bestFit="1" customWidth="1"/>
    <col min="15" max="15" width="17" style="8" bestFit="1" customWidth="1"/>
    <col min="16" max="16384" width="8.88671875" style="8"/>
  </cols>
  <sheetData>
    <row r="20" spans="2:11" x14ac:dyDescent="0.5">
      <c r="H20" s="19" t="s">
        <v>503</v>
      </c>
      <c r="I20" s="19"/>
      <c r="J20" s="19"/>
      <c r="K20" s="19"/>
    </row>
    <row r="21" spans="2:11" x14ac:dyDescent="0.5">
      <c r="H21" s="8" t="s">
        <v>491</v>
      </c>
      <c r="I21" s="10" t="s">
        <v>500</v>
      </c>
      <c r="J21" s="10" t="s">
        <v>501</v>
      </c>
      <c r="K21" s="10" t="s">
        <v>494</v>
      </c>
    </row>
    <row r="22" spans="2:11" x14ac:dyDescent="0.5">
      <c r="H22" s="9" t="s">
        <v>471</v>
      </c>
      <c r="I22" s="10">
        <v>2.6</v>
      </c>
      <c r="J22" s="10">
        <v>3.1333333333333333</v>
      </c>
      <c r="K22" s="10">
        <v>2</v>
      </c>
    </row>
    <row r="23" spans="2:11" x14ac:dyDescent="0.5">
      <c r="B23" s="19"/>
      <c r="C23" s="19"/>
      <c r="D23" s="19"/>
      <c r="E23" s="19"/>
      <c r="F23" s="19"/>
      <c r="H23" s="9" t="s">
        <v>473</v>
      </c>
      <c r="I23" s="10">
        <v>2.3333333333333335</v>
      </c>
      <c r="J23" s="10">
        <v>3.3333333333333335</v>
      </c>
      <c r="K23" s="10">
        <v>1.9166666666666667</v>
      </c>
    </row>
    <row r="24" spans="2:11" x14ac:dyDescent="0.5">
      <c r="H24" s="9" t="s">
        <v>472</v>
      </c>
      <c r="I24" s="10">
        <v>3</v>
      </c>
      <c r="J24" s="10">
        <v>3.3571428571428572</v>
      </c>
      <c r="K24" s="10">
        <v>1.9285714285714286</v>
      </c>
    </row>
    <row r="25" spans="2:11" x14ac:dyDescent="0.5">
      <c r="H25" s="9" t="s">
        <v>464</v>
      </c>
      <c r="I25" s="10">
        <v>3.4166666666666665</v>
      </c>
      <c r="J25" s="10">
        <v>2.6666666666666665</v>
      </c>
      <c r="K25" s="10">
        <v>1.5833333333333333</v>
      </c>
    </row>
    <row r="26" spans="2:11" x14ac:dyDescent="0.5">
      <c r="B26" s="8" t="s">
        <v>496</v>
      </c>
      <c r="C26" s="8" t="s">
        <v>492</v>
      </c>
      <c r="H26" s="9" t="s">
        <v>470</v>
      </c>
      <c r="I26" s="10">
        <v>2.8571428571428572</v>
      </c>
      <c r="J26" s="10">
        <v>3.2857142857142856</v>
      </c>
      <c r="K26" s="10">
        <v>1.7142857142857142</v>
      </c>
    </row>
    <row r="27" spans="2:11" x14ac:dyDescent="0.5">
      <c r="B27" s="8" t="s">
        <v>5</v>
      </c>
      <c r="C27" s="8" t="s">
        <v>485</v>
      </c>
      <c r="D27" s="8" t="s">
        <v>484</v>
      </c>
      <c r="E27" s="8" t="s">
        <v>490</v>
      </c>
      <c r="F27" s="11" t="s">
        <v>499</v>
      </c>
      <c r="H27" s="9" t="s">
        <v>469</v>
      </c>
      <c r="I27" s="10">
        <v>2.8823529411764706</v>
      </c>
      <c r="J27" s="10">
        <v>3.4705882352941178</v>
      </c>
      <c r="K27" s="10">
        <v>2.0588235294117645</v>
      </c>
    </row>
    <row r="28" spans="2:11" x14ac:dyDescent="0.5">
      <c r="B28" s="9" t="s">
        <v>480</v>
      </c>
      <c r="C28" s="14">
        <v>18</v>
      </c>
      <c r="D28" s="14">
        <v>9</v>
      </c>
      <c r="E28" s="14">
        <v>27</v>
      </c>
      <c r="F28" s="12">
        <f>GETPIVOTDATA("[Measures].[Count of Candidate Name]",$B$26,"[Range].[Source]","[Range].[Source].&amp;[Campus Drive]","[Range].[Final Status]","[Range].[Final Status].&amp;[Hired]")/GETPIVOTDATA("[Measures].[Count of Candidate Name]",$B$26,"[Range].[Source]","[Range].[Source].&amp;[Campus Drive]")</f>
        <v>0.66666666666666663</v>
      </c>
      <c r="H28" s="9" t="s">
        <v>465</v>
      </c>
      <c r="I28" s="10">
        <v>2.2999999999999998</v>
      </c>
      <c r="J28" s="10">
        <v>3.1</v>
      </c>
      <c r="K28" s="10">
        <v>2</v>
      </c>
    </row>
    <row r="29" spans="2:11" x14ac:dyDescent="0.5">
      <c r="B29" s="9" t="s">
        <v>479</v>
      </c>
      <c r="C29" s="14">
        <v>22</v>
      </c>
      <c r="D29" s="14">
        <v>19</v>
      </c>
      <c r="E29" s="14">
        <v>41</v>
      </c>
      <c r="F29" s="12">
        <f>GETPIVOTDATA("[Measures].[Count of Candidate Name]",$B$26,"[Range].[Source]","[Range].[Source].&amp;[Company Website]","[Range].[Final Status]","[Range].[Final Status].&amp;[Hired]")/GETPIVOTDATA("[Measures].[Count of Candidate Name]",$B$26,"[Range].[Source]","[Range].[Source].&amp;[Company Website]")</f>
        <v>0.53658536585365857</v>
      </c>
      <c r="H29" s="9" t="s">
        <v>463</v>
      </c>
      <c r="I29" s="10">
        <v>2.5</v>
      </c>
      <c r="J29" s="10">
        <v>3.0625</v>
      </c>
      <c r="K29" s="10">
        <v>1.875</v>
      </c>
    </row>
    <row r="30" spans="2:11" x14ac:dyDescent="0.5">
      <c r="B30" s="9" t="s">
        <v>482</v>
      </c>
      <c r="C30" s="14">
        <v>13</v>
      </c>
      <c r="D30" s="14">
        <v>8</v>
      </c>
      <c r="E30" s="14">
        <v>21</v>
      </c>
      <c r="F30" s="12">
        <f>GETPIVOTDATA("[Measures].[Count of Candidate Name]",$B$26,"[Range].[Source]","[Range].[Source].&amp;[LinkedIn]","[Range].[Final Status]","[Range].[Final Status].&amp;[Hired]")/GETPIVOTDATA("[Measures].[Count of Candidate Name]",$B$26,"[Range].[Source]","[Range].[Source].&amp;[LinkedIn]")</f>
        <v>0.61904761904761907</v>
      </c>
      <c r="H30" s="9" t="s">
        <v>466</v>
      </c>
      <c r="I30" s="10">
        <v>3.2</v>
      </c>
      <c r="J30" s="10">
        <v>3.05</v>
      </c>
      <c r="K30" s="10">
        <v>1.8</v>
      </c>
    </row>
    <row r="31" spans="2:11" x14ac:dyDescent="0.5">
      <c r="B31" s="9" t="s">
        <v>481</v>
      </c>
      <c r="C31" s="14">
        <v>20</v>
      </c>
      <c r="D31" s="14">
        <v>12</v>
      </c>
      <c r="E31" s="14">
        <v>32</v>
      </c>
      <c r="F31" s="12">
        <f>GETPIVOTDATA("[Measures].[Count of Candidate Name]",$B$26,"[Range].[Source]","[Range].[Source].&amp;[Naukri]","[Range].[Final Status]","[Range].[Final Status].&amp;[Hired]")/GETPIVOTDATA("[Measures].[Count of Candidate Name]",$B$26,"[Range].[Source]","[Range].[Source].&amp;[Naukri]")</f>
        <v>0.625</v>
      </c>
      <c r="H31" s="9" t="s">
        <v>467</v>
      </c>
      <c r="I31" s="10">
        <v>2.6666666666666665</v>
      </c>
      <c r="J31" s="10">
        <v>3.5333333333333332</v>
      </c>
      <c r="K31" s="10">
        <v>2.2000000000000002</v>
      </c>
    </row>
    <row r="32" spans="2:11" x14ac:dyDescent="0.5">
      <c r="B32" s="9" t="s">
        <v>483</v>
      </c>
      <c r="C32" s="14">
        <v>14</v>
      </c>
      <c r="D32" s="14">
        <v>15</v>
      </c>
      <c r="E32" s="14">
        <v>29</v>
      </c>
      <c r="F32" s="12">
        <f>GETPIVOTDATA("[Measures].[Count of Candidate Name]",$B$26,"[Range].[Source]","[Range].[Source].&amp;[Referral]","[Range].[Final Status]","[Range].[Final Status].&amp;[Hired]")/GETPIVOTDATA("[Measures].[Count of Candidate Name]",$B$26,"[Range].[Source]","[Range].[Source].&amp;[Referral]")</f>
        <v>0.48275862068965519</v>
      </c>
      <c r="H32" s="9" t="s">
        <v>468</v>
      </c>
      <c r="I32" s="10">
        <v>2.75</v>
      </c>
      <c r="J32" s="10">
        <v>2.9166666666666665</v>
      </c>
      <c r="K32" s="10">
        <v>1.75</v>
      </c>
    </row>
    <row r="33" spans="2:11" x14ac:dyDescent="0.5">
      <c r="B33" s="9" t="s">
        <v>490</v>
      </c>
      <c r="C33" s="14">
        <v>87</v>
      </c>
      <c r="D33" s="14">
        <v>63</v>
      </c>
      <c r="E33" s="14">
        <v>150</v>
      </c>
      <c r="F33" s="13">
        <f>GETPIVOTDATA("[Measures].[Count of Candidate Name]",$B$26,"[Range].[Final Status]","[Range].[Final Status].&amp;[Hired]")/GETPIVOTDATA("[Measures].[Count of Candidate Name]",$B$26)</f>
        <v>0.57999999999999996</v>
      </c>
      <c r="H33" s="9" t="s">
        <v>490</v>
      </c>
      <c r="I33" s="10">
        <v>2.7933333333333334</v>
      </c>
      <c r="J33" s="10">
        <v>3.18</v>
      </c>
      <c r="K33" s="10">
        <v>1.9066666666666667</v>
      </c>
    </row>
  </sheetData>
  <mergeCells count="2">
    <mergeCell ref="B23:F23"/>
    <mergeCell ref="H20:K20"/>
  </mergeCells>
  <pageMargins left="0.7" right="0.7" top="0.75" bottom="0.75" header="0.3" footer="0.3"/>
  <pageSetup paperSize="125"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3A0C-6052-41A1-B57A-F0F7EE951891}">
  <dimension ref="B3:F16"/>
  <sheetViews>
    <sheetView workbookViewId="0">
      <selection activeCell="B3" sqref="B3:C3"/>
    </sheetView>
  </sheetViews>
  <sheetFormatPr defaultRowHeight="18" x14ac:dyDescent="0.5"/>
  <cols>
    <col min="2" max="2" width="19.109375" bestFit="1" customWidth="1"/>
    <col min="3" max="3" width="13.33203125" bestFit="1" customWidth="1"/>
    <col min="5" max="5" width="12.77734375" bestFit="1" customWidth="1"/>
    <col min="6" max="6" width="11.77734375" bestFit="1" customWidth="1"/>
  </cols>
  <sheetData>
    <row r="3" spans="2:6" x14ac:dyDescent="0.5">
      <c r="B3" s="15" t="s">
        <v>497</v>
      </c>
      <c r="C3" s="15"/>
      <c r="E3" s="7" t="s">
        <v>493</v>
      </c>
      <c r="F3" s="7"/>
    </row>
    <row r="4" spans="2:6" x14ac:dyDescent="0.5">
      <c r="B4" s="16" t="s">
        <v>498</v>
      </c>
      <c r="C4" s="16" t="s">
        <v>502</v>
      </c>
      <c r="E4" s="8" t="s">
        <v>492</v>
      </c>
      <c r="F4" s="8" t="s">
        <v>496</v>
      </c>
    </row>
    <row r="5" spans="2:6" x14ac:dyDescent="0.5">
      <c r="B5" s="17" t="s">
        <v>470</v>
      </c>
      <c r="C5" s="18">
        <v>8</v>
      </c>
      <c r="E5" s="9" t="s">
        <v>485</v>
      </c>
      <c r="F5" s="14">
        <v>87</v>
      </c>
    </row>
    <row r="6" spans="2:6" x14ac:dyDescent="0.5">
      <c r="B6" s="17" t="s">
        <v>472</v>
      </c>
      <c r="C6" s="18">
        <v>7.7142857142857144</v>
      </c>
      <c r="E6" s="9" t="s">
        <v>484</v>
      </c>
      <c r="F6" s="14">
        <v>63</v>
      </c>
    </row>
    <row r="7" spans="2:6" x14ac:dyDescent="0.5">
      <c r="B7" s="17" t="s">
        <v>464</v>
      </c>
      <c r="C7" s="18">
        <v>7.5</v>
      </c>
      <c r="E7" s="9" t="s">
        <v>490</v>
      </c>
      <c r="F7" s="14">
        <v>150</v>
      </c>
    </row>
    <row r="8" spans="2:6" x14ac:dyDescent="0.5">
      <c r="B8" s="17" t="s">
        <v>465</v>
      </c>
      <c r="C8" s="18">
        <v>6.6</v>
      </c>
    </row>
    <row r="9" spans="2:6" x14ac:dyDescent="0.5">
      <c r="B9" s="17" t="s">
        <v>473</v>
      </c>
      <c r="C9" s="18">
        <v>5.583333333333333</v>
      </c>
    </row>
    <row r="10" spans="2:6" x14ac:dyDescent="0.5">
      <c r="B10" s="17" t="s">
        <v>469</v>
      </c>
      <c r="C10" s="18">
        <v>5.1764705882352944</v>
      </c>
    </row>
    <row r="11" spans="2:6" x14ac:dyDescent="0.5">
      <c r="B11" s="17" t="s">
        <v>466</v>
      </c>
      <c r="C11" s="18">
        <v>5.15</v>
      </c>
    </row>
    <row r="12" spans="2:6" x14ac:dyDescent="0.5">
      <c r="B12" s="17" t="s">
        <v>468</v>
      </c>
      <c r="C12" s="18">
        <v>5.083333333333333</v>
      </c>
    </row>
    <row r="13" spans="2:6" x14ac:dyDescent="0.5">
      <c r="B13" s="17" t="s">
        <v>463</v>
      </c>
      <c r="C13" s="18">
        <v>4.8125</v>
      </c>
    </row>
    <row r="14" spans="2:6" x14ac:dyDescent="0.5">
      <c r="B14" s="17" t="s">
        <v>467</v>
      </c>
      <c r="C14" s="18">
        <v>4.7333333333333334</v>
      </c>
    </row>
    <row r="15" spans="2:6" x14ac:dyDescent="0.5">
      <c r="B15" s="17" t="s">
        <v>471</v>
      </c>
      <c r="C15" s="18">
        <v>2.2000000000000002</v>
      </c>
    </row>
    <row r="16" spans="2:6" x14ac:dyDescent="0.5">
      <c r="B16" s="17" t="s">
        <v>490</v>
      </c>
      <c r="C16" s="18">
        <v>5.4666666666666668</v>
      </c>
    </row>
  </sheetData>
  <mergeCells count="2">
    <mergeCell ref="B3:C3"/>
    <mergeCell ref="E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4" customWidth="1"/>
    <col min="15" max="15" width="15.5546875" style="6" customWidth="1"/>
    <col min="16" max="16" width="11.77734375" style="6" customWidth="1"/>
    <col min="17" max="17" width="10.88671875" customWidth="1"/>
    <col min="18" max="18" width="16.33203125" style="6"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3" t="s">
        <v>489</v>
      </c>
      <c r="O1" s="5" t="s">
        <v>488</v>
      </c>
      <c r="P1" s="5" t="s">
        <v>487</v>
      </c>
      <c r="Q1" s="5" t="s">
        <v>495</v>
      </c>
      <c r="R1" s="5" t="s">
        <v>486</v>
      </c>
    </row>
    <row r="2" spans="1:18" x14ac:dyDescent="0.5">
      <c r="A2" t="s">
        <v>13</v>
      </c>
      <c r="B2" t="s">
        <v>163</v>
      </c>
      <c r="C2" t="s">
        <v>313</v>
      </c>
      <c r="D2" t="s">
        <v>463</v>
      </c>
      <c r="E2" t="s">
        <v>474</v>
      </c>
      <c r="F2" t="s">
        <v>479</v>
      </c>
      <c r="G2" s="2">
        <v>45748</v>
      </c>
      <c r="H2" s="2">
        <v>45750</v>
      </c>
      <c r="I2" s="2">
        <v>45752</v>
      </c>
      <c r="J2" s="2">
        <v>45753</v>
      </c>
      <c r="L2" s="2">
        <v>45755</v>
      </c>
      <c r="M2" t="s">
        <v>484</v>
      </c>
      <c r="N2" s="6">
        <f>IF(G2="","", VALUE(H2-G2))</f>
        <v>2</v>
      </c>
      <c r="O2" s="6">
        <f>IF(H2="","", VALUE(I2-H2))</f>
        <v>2</v>
      </c>
      <c r="P2" s="6">
        <f>IF( J2= "", "", VALUE( J2-I2 ))</f>
        <v>1</v>
      </c>
      <c r="Q2">
        <f t="shared" ref="Q2:Q33" si="0">IF(M2= "Hired", VALUE(K2-G2), 0)</f>
        <v>0</v>
      </c>
      <c r="R2" s="6">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6">
        <f t="shared" ref="N3:N66" si="2">IF(G3="","", VALUE(H3-G3))</f>
        <v>4</v>
      </c>
      <c r="O3" s="6">
        <f t="shared" ref="O3:O66" si="3">IF(H3="","", VALUE(I3-H3))</f>
        <v>1</v>
      </c>
      <c r="P3" s="6">
        <f t="shared" ref="P3:P66" si="4">IF( J3= "", "", VALUE( J3-I3 ))</f>
        <v>1</v>
      </c>
      <c r="Q3">
        <f t="shared" si="0"/>
        <v>7</v>
      </c>
      <c r="R3" s="6">
        <f t="shared" si="1"/>
        <v>7</v>
      </c>
    </row>
    <row r="4" spans="1:18" x14ac:dyDescent="0.5">
      <c r="A4" t="s">
        <v>15</v>
      </c>
      <c r="B4" t="s">
        <v>165</v>
      </c>
      <c r="C4" t="s">
        <v>315</v>
      </c>
      <c r="D4" t="s">
        <v>465</v>
      </c>
      <c r="E4" t="s">
        <v>475</v>
      </c>
      <c r="F4" t="s">
        <v>480</v>
      </c>
      <c r="G4" s="2">
        <v>45766</v>
      </c>
      <c r="H4" s="2">
        <v>45768</v>
      </c>
      <c r="I4" s="2">
        <v>45773</v>
      </c>
      <c r="J4" s="2">
        <v>45775</v>
      </c>
      <c r="K4" s="2">
        <v>45777</v>
      </c>
      <c r="M4" t="s">
        <v>485</v>
      </c>
      <c r="N4" s="6">
        <f t="shared" si="2"/>
        <v>2</v>
      </c>
      <c r="O4" s="6">
        <f t="shared" si="3"/>
        <v>5</v>
      </c>
      <c r="P4" s="6">
        <f t="shared" si="4"/>
        <v>2</v>
      </c>
      <c r="Q4">
        <f t="shared" si="0"/>
        <v>11</v>
      </c>
      <c r="R4" s="6">
        <f t="shared" si="1"/>
        <v>11</v>
      </c>
    </row>
    <row r="5" spans="1:18" x14ac:dyDescent="0.5">
      <c r="A5" t="s">
        <v>16</v>
      </c>
      <c r="B5" t="s">
        <v>166</v>
      </c>
      <c r="C5" t="s">
        <v>316</v>
      </c>
      <c r="D5" t="s">
        <v>466</v>
      </c>
      <c r="E5" t="s">
        <v>474</v>
      </c>
      <c r="F5" t="s">
        <v>481</v>
      </c>
      <c r="G5" s="2">
        <v>45756</v>
      </c>
      <c r="H5" s="2">
        <v>45759</v>
      </c>
      <c r="I5" s="2">
        <v>45762</v>
      </c>
      <c r="J5" s="2">
        <v>45763</v>
      </c>
      <c r="K5" s="2">
        <v>45765</v>
      </c>
      <c r="M5" t="s">
        <v>485</v>
      </c>
      <c r="N5" s="6">
        <f t="shared" si="2"/>
        <v>3</v>
      </c>
      <c r="O5" s="6">
        <f t="shared" si="3"/>
        <v>3</v>
      </c>
      <c r="P5" s="6">
        <f t="shared" si="4"/>
        <v>1</v>
      </c>
      <c r="Q5">
        <f t="shared" si="0"/>
        <v>9</v>
      </c>
      <c r="R5" s="6">
        <f t="shared" si="1"/>
        <v>9</v>
      </c>
    </row>
    <row r="6" spans="1:18" x14ac:dyDescent="0.5">
      <c r="A6" t="s">
        <v>17</v>
      </c>
      <c r="B6" t="s">
        <v>167</v>
      </c>
      <c r="C6" t="s">
        <v>317</v>
      </c>
      <c r="D6" t="s">
        <v>467</v>
      </c>
      <c r="E6" t="s">
        <v>474</v>
      </c>
      <c r="F6" t="s">
        <v>481</v>
      </c>
      <c r="G6" s="2">
        <v>45742</v>
      </c>
      <c r="H6" s="2">
        <v>45743</v>
      </c>
      <c r="I6" s="2">
        <v>45746</v>
      </c>
      <c r="J6" s="2">
        <v>45748</v>
      </c>
      <c r="L6" s="2">
        <v>45747</v>
      </c>
      <c r="M6" t="s">
        <v>484</v>
      </c>
      <c r="N6" s="6">
        <f t="shared" si="2"/>
        <v>1</v>
      </c>
      <c r="O6" s="6">
        <f t="shared" si="3"/>
        <v>3</v>
      </c>
      <c r="P6" s="6">
        <f t="shared" si="4"/>
        <v>2</v>
      </c>
      <c r="Q6">
        <f t="shared" si="0"/>
        <v>0</v>
      </c>
      <c r="R6" s="6">
        <f t="shared" si="1"/>
        <v>5</v>
      </c>
    </row>
    <row r="7" spans="1:18" x14ac:dyDescent="0.5">
      <c r="A7" t="s">
        <v>18</v>
      </c>
      <c r="B7" t="s">
        <v>168</v>
      </c>
      <c r="C7" t="s">
        <v>318</v>
      </c>
      <c r="D7" t="s">
        <v>468</v>
      </c>
      <c r="E7" t="s">
        <v>476</v>
      </c>
      <c r="F7" t="s">
        <v>481</v>
      </c>
      <c r="G7" s="2">
        <v>45757</v>
      </c>
      <c r="H7" s="2">
        <v>45758</v>
      </c>
      <c r="I7" s="2">
        <v>45763</v>
      </c>
      <c r="J7" s="2">
        <v>45765</v>
      </c>
      <c r="L7" s="2">
        <v>45766</v>
      </c>
      <c r="M7" t="s">
        <v>484</v>
      </c>
      <c r="N7" s="6">
        <f t="shared" si="2"/>
        <v>1</v>
      </c>
      <c r="O7" s="6">
        <f t="shared" si="3"/>
        <v>5</v>
      </c>
      <c r="P7" s="6">
        <f t="shared" si="4"/>
        <v>2</v>
      </c>
      <c r="Q7">
        <f t="shared" si="0"/>
        <v>0</v>
      </c>
      <c r="R7" s="6">
        <f t="shared" si="1"/>
        <v>9</v>
      </c>
    </row>
    <row r="8" spans="1:18" x14ac:dyDescent="0.5">
      <c r="A8" t="s">
        <v>19</v>
      </c>
      <c r="B8" t="s">
        <v>169</v>
      </c>
      <c r="C8" t="s">
        <v>319</v>
      </c>
      <c r="D8" t="s">
        <v>465</v>
      </c>
      <c r="E8" t="s">
        <v>477</v>
      </c>
      <c r="F8" t="s">
        <v>482</v>
      </c>
      <c r="G8" s="2">
        <v>45762</v>
      </c>
      <c r="H8" s="2">
        <v>45763</v>
      </c>
      <c r="I8" s="2">
        <v>45765</v>
      </c>
      <c r="J8" s="2">
        <v>45767</v>
      </c>
      <c r="L8" s="2">
        <v>45766</v>
      </c>
      <c r="M8" t="s">
        <v>484</v>
      </c>
      <c r="N8" s="6">
        <f t="shared" si="2"/>
        <v>1</v>
      </c>
      <c r="O8" s="6">
        <f t="shared" si="3"/>
        <v>2</v>
      </c>
      <c r="P8" s="6">
        <f t="shared" si="4"/>
        <v>2</v>
      </c>
      <c r="Q8">
        <f t="shared" si="0"/>
        <v>0</v>
      </c>
      <c r="R8" s="6">
        <f t="shared" si="1"/>
        <v>4</v>
      </c>
    </row>
    <row r="9" spans="1:18" x14ac:dyDescent="0.5">
      <c r="A9" t="s">
        <v>20</v>
      </c>
      <c r="B9" t="s">
        <v>170</v>
      </c>
      <c r="C9" t="s">
        <v>320</v>
      </c>
      <c r="D9" t="s">
        <v>468</v>
      </c>
      <c r="E9" t="s">
        <v>474</v>
      </c>
      <c r="F9" t="s">
        <v>479</v>
      </c>
      <c r="G9" s="2">
        <v>45756</v>
      </c>
      <c r="H9" s="2">
        <v>45760</v>
      </c>
      <c r="I9" s="2">
        <v>45763</v>
      </c>
      <c r="J9" s="2">
        <v>45764</v>
      </c>
      <c r="K9" s="2">
        <v>45765</v>
      </c>
      <c r="M9" t="s">
        <v>485</v>
      </c>
      <c r="N9" s="6">
        <f t="shared" si="2"/>
        <v>4</v>
      </c>
      <c r="O9" s="6">
        <f t="shared" si="3"/>
        <v>3</v>
      </c>
      <c r="P9" s="6">
        <f t="shared" si="4"/>
        <v>1</v>
      </c>
      <c r="Q9">
        <f t="shared" si="0"/>
        <v>9</v>
      </c>
      <c r="R9" s="6">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6">
        <f t="shared" si="2"/>
        <v>2</v>
      </c>
      <c r="O10" s="6">
        <f t="shared" si="3"/>
        <v>5</v>
      </c>
      <c r="P10" s="6">
        <f t="shared" si="4"/>
        <v>3</v>
      </c>
      <c r="Q10">
        <f t="shared" si="0"/>
        <v>12</v>
      </c>
      <c r="R10" s="6">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6">
        <f t="shared" si="2"/>
        <v>2</v>
      </c>
      <c r="O11" s="6">
        <f t="shared" si="3"/>
        <v>3</v>
      </c>
      <c r="P11" s="6">
        <f t="shared" si="4"/>
        <v>1</v>
      </c>
      <c r="Q11">
        <f t="shared" si="0"/>
        <v>7</v>
      </c>
      <c r="R11" s="6">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6">
        <f t="shared" si="2"/>
        <v>1</v>
      </c>
      <c r="O12" s="6">
        <f t="shared" si="3"/>
        <v>2</v>
      </c>
      <c r="P12" s="6">
        <f t="shared" si="4"/>
        <v>3</v>
      </c>
      <c r="Q12">
        <f t="shared" si="0"/>
        <v>0</v>
      </c>
      <c r="R12" s="6">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6">
        <f t="shared" si="2"/>
        <v>4</v>
      </c>
      <c r="O13" s="6">
        <f t="shared" si="3"/>
        <v>2</v>
      </c>
      <c r="P13" s="6">
        <f t="shared" si="4"/>
        <v>2</v>
      </c>
      <c r="Q13">
        <f t="shared" si="0"/>
        <v>10</v>
      </c>
      <c r="R13" s="6">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6">
        <f t="shared" si="2"/>
        <v>4</v>
      </c>
      <c r="O14" s="6">
        <f t="shared" si="3"/>
        <v>3</v>
      </c>
      <c r="P14" s="6">
        <f t="shared" si="4"/>
        <v>1</v>
      </c>
      <c r="Q14">
        <f t="shared" si="0"/>
        <v>0</v>
      </c>
      <c r="R14" s="6">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6">
        <f t="shared" si="2"/>
        <v>1</v>
      </c>
      <c r="O15" s="6">
        <f t="shared" si="3"/>
        <v>1</v>
      </c>
      <c r="P15" s="6">
        <f t="shared" si="4"/>
        <v>1</v>
      </c>
      <c r="Q15">
        <f t="shared" si="0"/>
        <v>0</v>
      </c>
      <c r="R15" s="6">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6">
        <f t="shared" si="2"/>
        <v>4</v>
      </c>
      <c r="O16" s="6">
        <f t="shared" si="3"/>
        <v>5</v>
      </c>
      <c r="P16" s="6">
        <f t="shared" si="4"/>
        <v>2</v>
      </c>
      <c r="Q16">
        <f t="shared" si="0"/>
        <v>12</v>
      </c>
      <c r="R16" s="6">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6">
        <f t="shared" si="2"/>
        <v>1</v>
      </c>
      <c r="O17" s="6">
        <f t="shared" si="3"/>
        <v>3</v>
      </c>
      <c r="P17" s="6">
        <f t="shared" si="4"/>
        <v>2</v>
      </c>
      <c r="Q17">
        <f t="shared" si="0"/>
        <v>7</v>
      </c>
      <c r="R17" s="6">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6">
        <f t="shared" si="2"/>
        <v>1</v>
      </c>
      <c r="O18" s="6">
        <f t="shared" si="3"/>
        <v>3</v>
      </c>
      <c r="P18" s="6">
        <f t="shared" si="4"/>
        <v>3</v>
      </c>
      <c r="Q18">
        <f t="shared" si="0"/>
        <v>8</v>
      </c>
      <c r="R18" s="6">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6">
        <f t="shared" si="2"/>
        <v>5</v>
      </c>
      <c r="O19" s="6">
        <f t="shared" si="3"/>
        <v>5</v>
      </c>
      <c r="P19" s="6">
        <f t="shared" si="4"/>
        <v>1</v>
      </c>
      <c r="Q19">
        <f t="shared" si="0"/>
        <v>13</v>
      </c>
      <c r="R19" s="6">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6">
        <f t="shared" si="2"/>
        <v>3</v>
      </c>
      <c r="O20" s="6">
        <f t="shared" si="3"/>
        <v>2</v>
      </c>
      <c r="P20" s="6">
        <f t="shared" si="4"/>
        <v>1</v>
      </c>
      <c r="Q20">
        <f t="shared" si="0"/>
        <v>7</v>
      </c>
      <c r="R20" s="6">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6">
        <f t="shared" si="2"/>
        <v>5</v>
      </c>
      <c r="O21" s="6">
        <f t="shared" si="3"/>
        <v>2</v>
      </c>
      <c r="P21" s="6">
        <f t="shared" si="4"/>
        <v>1</v>
      </c>
      <c r="Q21">
        <f t="shared" si="0"/>
        <v>0</v>
      </c>
      <c r="R21" s="6">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6">
        <f t="shared" si="2"/>
        <v>5</v>
      </c>
      <c r="O22" s="6">
        <f t="shared" si="3"/>
        <v>4</v>
      </c>
      <c r="P22" s="6">
        <f t="shared" si="4"/>
        <v>1</v>
      </c>
      <c r="Q22">
        <f t="shared" si="0"/>
        <v>0</v>
      </c>
      <c r="R22" s="6">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6">
        <f t="shared" si="2"/>
        <v>3</v>
      </c>
      <c r="O23" s="6">
        <f t="shared" si="3"/>
        <v>4</v>
      </c>
      <c r="P23" s="6">
        <f t="shared" si="4"/>
        <v>3</v>
      </c>
      <c r="Q23">
        <f t="shared" si="0"/>
        <v>11</v>
      </c>
      <c r="R23" s="6">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6">
        <f t="shared" si="2"/>
        <v>1</v>
      </c>
      <c r="O24" s="6">
        <f t="shared" si="3"/>
        <v>5</v>
      </c>
      <c r="P24" s="6">
        <f t="shared" si="4"/>
        <v>3</v>
      </c>
      <c r="Q24">
        <f t="shared" si="0"/>
        <v>10</v>
      </c>
      <c r="R24" s="6">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6">
        <f t="shared" si="2"/>
        <v>2</v>
      </c>
      <c r="O25" s="6">
        <f t="shared" si="3"/>
        <v>1</v>
      </c>
      <c r="P25" s="6">
        <f t="shared" si="4"/>
        <v>1</v>
      </c>
      <c r="Q25">
        <f t="shared" si="0"/>
        <v>0</v>
      </c>
      <c r="R25" s="6">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6">
        <f t="shared" si="2"/>
        <v>4</v>
      </c>
      <c r="O26" s="6">
        <f t="shared" si="3"/>
        <v>2</v>
      </c>
      <c r="P26" s="6">
        <f t="shared" si="4"/>
        <v>3</v>
      </c>
      <c r="Q26">
        <f t="shared" si="0"/>
        <v>11</v>
      </c>
      <c r="R26" s="6">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6">
        <f t="shared" si="2"/>
        <v>2</v>
      </c>
      <c r="O27" s="6">
        <f t="shared" si="3"/>
        <v>1</v>
      </c>
      <c r="P27" s="6">
        <f t="shared" si="4"/>
        <v>1</v>
      </c>
      <c r="Q27">
        <f t="shared" si="0"/>
        <v>0</v>
      </c>
      <c r="R27" s="6">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6">
        <f t="shared" si="2"/>
        <v>1</v>
      </c>
      <c r="O28" s="6">
        <f t="shared" si="3"/>
        <v>1</v>
      </c>
      <c r="P28" s="6">
        <f t="shared" si="4"/>
        <v>1</v>
      </c>
      <c r="Q28">
        <f t="shared" si="0"/>
        <v>5</v>
      </c>
      <c r="R28" s="6">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6">
        <f t="shared" si="2"/>
        <v>2</v>
      </c>
      <c r="O29" s="6">
        <f t="shared" si="3"/>
        <v>5</v>
      </c>
      <c r="P29" s="6">
        <f t="shared" si="4"/>
        <v>2</v>
      </c>
      <c r="Q29">
        <f t="shared" si="0"/>
        <v>10</v>
      </c>
      <c r="R29" s="6">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6">
        <f t="shared" si="2"/>
        <v>1</v>
      </c>
      <c r="O30" s="6">
        <f t="shared" si="3"/>
        <v>4</v>
      </c>
      <c r="P30" s="6">
        <f t="shared" si="4"/>
        <v>3</v>
      </c>
      <c r="Q30">
        <f t="shared" si="0"/>
        <v>9</v>
      </c>
      <c r="R30" s="6">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6">
        <f t="shared" si="2"/>
        <v>4</v>
      </c>
      <c r="O31" s="6">
        <f t="shared" si="3"/>
        <v>4</v>
      </c>
      <c r="P31" s="6">
        <f t="shared" si="4"/>
        <v>2</v>
      </c>
      <c r="Q31">
        <f t="shared" si="0"/>
        <v>12</v>
      </c>
      <c r="R31" s="6">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6">
        <f t="shared" si="2"/>
        <v>1</v>
      </c>
      <c r="O32" s="6">
        <f t="shared" si="3"/>
        <v>4</v>
      </c>
      <c r="P32" s="6">
        <f t="shared" si="4"/>
        <v>2</v>
      </c>
      <c r="Q32">
        <f t="shared" si="0"/>
        <v>0</v>
      </c>
      <c r="R32" s="6">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6">
        <f t="shared" si="2"/>
        <v>4</v>
      </c>
      <c r="O33" s="6">
        <f t="shared" si="3"/>
        <v>2</v>
      </c>
      <c r="P33" s="6">
        <f t="shared" si="4"/>
        <v>1</v>
      </c>
      <c r="Q33">
        <f t="shared" si="0"/>
        <v>8</v>
      </c>
      <c r="R33" s="6">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6">
        <f t="shared" si="2"/>
        <v>1</v>
      </c>
      <c r="O34" s="6">
        <f t="shared" si="3"/>
        <v>1</v>
      </c>
      <c r="P34" s="6">
        <f t="shared" si="4"/>
        <v>3</v>
      </c>
      <c r="Q34">
        <f t="shared" ref="Q34:Q65" si="5">IF(M34= "Hired", VALUE(K34-G34), 0)</f>
        <v>6</v>
      </c>
      <c r="R34" s="6">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6">
        <f t="shared" si="2"/>
        <v>1</v>
      </c>
      <c r="O35" s="6">
        <f t="shared" si="3"/>
        <v>5</v>
      </c>
      <c r="P35" s="6">
        <f t="shared" si="4"/>
        <v>1</v>
      </c>
      <c r="Q35">
        <f t="shared" si="5"/>
        <v>0</v>
      </c>
      <c r="R35" s="6">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6">
        <f t="shared" si="2"/>
        <v>2</v>
      </c>
      <c r="O36" s="6">
        <f t="shared" si="3"/>
        <v>5</v>
      </c>
      <c r="P36" s="6">
        <f t="shared" si="4"/>
        <v>3</v>
      </c>
      <c r="Q36">
        <f t="shared" si="5"/>
        <v>11</v>
      </c>
      <c r="R36" s="6">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6">
        <f t="shared" si="2"/>
        <v>2</v>
      </c>
      <c r="O37" s="6">
        <f t="shared" si="3"/>
        <v>3</v>
      </c>
      <c r="P37" s="6">
        <f t="shared" si="4"/>
        <v>1</v>
      </c>
      <c r="Q37">
        <f t="shared" si="5"/>
        <v>7</v>
      </c>
      <c r="R37" s="6">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6">
        <f t="shared" si="2"/>
        <v>1</v>
      </c>
      <c r="O38" s="6">
        <f t="shared" si="3"/>
        <v>1</v>
      </c>
      <c r="P38" s="6">
        <f t="shared" si="4"/>
        <v>2</v>
      </c>
      <c r="Q38">
        <f t="shared" si="5"/>
        <v>0</v>
      </c>
      <c r="R38" s="6">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6">
        <f t="shared" si="2"/>
        <v>2</v>
      </c>
      <c r="O39" s="6">
        <f t="shared" si="3"/>
        <v>5</v>
      </c>
      <c r="P39" s="6">
        <f t="shared" si="4"/>
        <v>2</v>
      </c>
      <c r="Q39">
        <f t="shared" si="5"/>
        <v>11</v>
      </c>
      <c r="R39" s="6">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6">
        <f t="shared" si="2"/>
        <v>3</v>
      </c>
      <c r="O40" s="6">
        <f t="shared" si="3"/>
        <v>2</v>
      </c>
      <c r="P40" s="6">
        <f t="shared" si="4"/>
        <v>2</v>
      </c>
      <c r="Q40">
        <f t="shared" si="5"/>
        <v>0</v>
      </c>
      <c r="R40" s="6">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6">
        <f t="shared" si="2"/>
        <v>3</v>
      </c>
      <c r="O41" s="6">
        <f t="shared" si="3"/>
        <v>1</v>
      </c>
      <c r="P41" s="6">
        <f t="shared" si="4"/>
        <v>1</v>
      </c>
      <c r="Q41">
        <f t="shared" si="5"/>
        <v>6</v>
      </c>
      <c r="R41" s="6">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6">
        <f t="shared" si="2"/>
        <v>3</v>
      </c>
      <c r="O42" s="6">
        <f t="shared" si="3"/>
        <v>5</v>
      </c>
      <c r="P42" s="6">
        <f t="shared" si="4"/>
        <v>1</v>
      </c>
      <c r="Q42">
        <f t="shared" si="5"/>
        <v>0</v>
      </c>
      <c r="R42" s="6">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6">
        <f t="shared" si="2"/>
        <v>1</v>
      </c>
      <c r="O43" s="6">
        <f t="shared" si="3"/>
        <v>1</v>
      </c>
      <c r="P43" s="6">
        <f t="shared" si="4"/>
        <v>3</v>
      </c>
      <c r="Q43">
        <f t="shared" si="5"/>
        <v>7</v>
      </c>
      <c r="R43" s="6">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6">
        <f t="shared" si="2"/>
        <v>2</v>
      </c>
      <c r="O44" s="6">
        <f t="shared" si="3"/>
        <v>3</v>
      </c>
      <c r="P44" s="6">
        <f t="shared" si="4"/>
        <v>1</v>
      </c>
      <c r="Q44">
        <f t="shared" si="5"/>
        <v>0</v>
      </c>
      <c r="R44" s="6">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6">
        <f t="shared" si="2"/>
        <v>1</v>
      </c>
      <c r="O45" s="6">
        <f t="shared" si="3"/>
        <v>2</v>
      </c>
      <c r="P45" s="6">
        <f t="shared" si="4"/>
        <v>3</v>
      </c>
      <c r="Q45">
        <f t="shared" si="5"/>
        <v>8</v>
      </c>
      <c r="R45" s="6">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6">
        <f t="shared" si="2"/>
        <v>2</v>
      </c>
      <c r="O46" s="6">
        <f t="shared" si="3"/>
        <v>1</v>
      </c>
      <c r="P46" s="6">
        <f t="shared" si="4"/>
        <v>2</v>
      </c>
      <c r="Q46">
        <f t="shared" si="5"/>
        <v>6</v>
      </c>
      <c r="R46" s="6">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6">
        <f t="shared" si="2"/>
        <v>1</v>
      </c>
      <c r="O47" s="6">
        <f t="shared" si="3"/>
        <v>3</v>
      </c>
      <c r="P47" s="6">
        <f t="shared" si="4"/>
        <v>3</v>
      </c>
      <c r="Q47">
        <f t="shared" si="5"/>
        <v>0</v>
      </c>
      <c r="R47" s="6">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6">
        <f t="shared" si="2"/>
        <v>2</v>
      </c>
      <c r="O48" s="6">
        <f t="shared" si="3"/>
        <v>2</v>
      </c>
      <c r="P48" s="6">
        <f t="shared" si="4"/>
        <v>2</v>
      </c>
      <c r="Q48">
        <f t="shared" si="5"/>
        <v>8</v>
      </c>
      <c r="R48" s="6">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6">
        <f t="shared" si="2"/>
        <v>2</v>
      </c>
      <c r="O49" s="6">
        <f t="shared" si="3"/>
        <v>1</v>
      </c>
      <c r="P49" s="6">
        <f t="shared" si="4"/>
        <v>2</v>
      </c>
      <c r="Q49">
        <f t="shared" si="5"/>
        <v>0</v>
      </c>
      <c r="R49" s="6">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6">
        <f t="shared" si="2"/>
        <v>3</v>
      </c>
      <c r="O50" s="6">
        <f t="shared" si="3"/>
        <v>3</v>
      </c>
      <c r="P50" s="6">
        <f t="shared" si="4"/>
        <v>1</v>
      </c>
      <c r="Q50">
        <f t="shared" si="5"/>
        <v>8</v>
      </c>
      <c r="R50" s="6">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6">
        <f t="shared" si="2"/>
        <v>1</v>
      </c>
      <c r="O51" s="6">
        <f t="shared" si="3"/>
        <v>3</v>
      </c>
      <c r="P51" s="6">
        <f t="shared" si="4"/>
        <v>2</v>
      </c>
      <c r="Q51">
        <f t="shared" si="5"/>
        <v>0</v>
      </c>
      <c r="R51" s="6">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6">
        <f t="shared" si="2"/>
        <v>1</v>
      </c>
      <c r="O52" s="6">
        <f t="shared" si="3"/>
        <v>3</v>
      </c>
      <c r="P52" s="6">
        <f t="shared" si="4"/>
        <v>1</v>
      </c>
      <c r="Q52">
        <f t="shared" si="5"/>
        <v>7</v>
      </c>
      <c r="R52" s="6">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6">
        <f t="shared" si="2"/>
        <v>4</v>
      </c>
      <c r="O53" s="6">
        <f t="shared" si="3"/>
        <v>3</v>
      </c>
      <c r="P53" s="6">
        <f t="shared" si="4"/>
        <v>3</v>
      </c>
      <c r="Q53">
        <f t="shared" si="5"/>
        <v>0</v>
      </c>
      <c r="R53" s="6">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6">
        <f t="shared" si="2"/>
        <v>5</v>
      </c>
      <c r="O54" s="6">
        <f t="shared" si="3"/>
        <v>2</v>
      </c>
      <c r="P54" s="6">
        <f t="shared" si="4"/>
        <v>2</v>
      </c>
      <c r="Q54">
        <f t="shared" si="5"/>
        <v>11</v>
      </c>
      <c r="R54" s="6">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6">
        <f t="shared" si="2"/>
        <v>4</v>
      </c>
      <c r="O55" s="6">
        <f t="shared" si="3"/>
        <v>1</v>
      </c>
      <c r="P55" s="6">
        <f t="shared" si="4"/>
        <v>3</v>
      </c>
      <c r="Q55">
        <f t="shared" si="5"/>
        <v>0</v>
      </c>
      <c r="R55" s="6">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6">
        <f t="shared" si="2"/>
        <v>5</v>
      </c>
      <c r="O56" s="6">
        <f t="shared" si="3"/>
        <v>3</v>
      </c>
      <c r="P56" s="6">
        <f t="shared" si="4"/>
        <v>3</v>
      </c>
      <c r="Q56">
        <f t="shared" si="5"/>
        <v>13</v>
      </c>
      <c r="R56" s="6">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6">
        <f t="shared" si="2"/>
        <v>4</v>
      </c>
      <c r="O57" s="6">
        <f t="shared" si="3"/>
        <v>4</v>
      </c>
      <c r="P57" s="6">
        <f t="shared" si="4"/>
        <v>3</v>
      </c>
      <c r="Q57">
        <f t="shared" si="5"/>
        <v>0</v>
      </c>
      <c r="R57" s="6">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6">
        <f t="shared" si="2"/>
        <v>5</v>
      </c>
      <c r="O58" s="6">
        <f t="shared" si="3"/>
        <v>1</v>
      </c>
      <c r="P58" s="6">
        <f t="shared" si="4"/>
        <v>2</v>
      </c>
      <c r="Q58">
        <f t="shared" si="5"/>
        <v>10</v>
      </c>
      <c r="R58" s="6">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6">
        <f t="shared" si="2"/>
        <v>4</v>
      </c>
      <c r="O59" s="6">
        <f t="shared" si="3"/>
        <v>4</v>
      </c>
      <c r="P59" s="6">
        <f t="shared" si="4"/>
        <v>3</v>
      </c>
      <c r="Q59">
        <f t="shared" si="5"/>
        <v>13</v>
      </c>
      <c r="R59" s="6">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6">
        <f t="shared" si="2"/>
        <v>5</v>
      </c>
      <c r="O60" s="6">
        <f t="shared" si="3"/>
        <v>5</v>
      </c>
      <c r="P60" s="6">
        <f t="shared" si="4"/>
        <v>2</v>
      </c>
      <c r="Q60">
        <f t="shared" si="5"/>
        <v>13</v>
      </c>
      <c r="R60" s="6">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6">
        <f t="shared" si="2"/>
        <v>2</v>
      </c>
      <c r="O61" s="6">
        <f t="shared" si="3"/>
        <v>1</v>
      </c>
      <c r="P61" s="6">
        <f t="shared" si="4"/>
        <v>1</v>
      </c>
      <c r="Q61">
        <f t="shared" si="5"/>
        <v>6</v>
      </c>
      <c r="R61" s="6">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6">
        <f t="shared" si="2"/>
        <v>4</v>
      </c>
      <c r="O62" s="6">
        <f t="shared" si="3"/>
        <v>5</v>
      </c>
      <c r="P62" s="6">
        <f t="shared" si="4"/>
        <v>1</v>
      </c>
      <c r="Q62">
        <f t="shared" si="5"/>
        <v>0</v>
      </c>
      <c r="R62" s="6">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6">
        <f t="shared" si="2"/>
        <v>2</v>
      </c>
      <c r="O63" s="6">
        <f t="shared" si="3"/>
        <v>1</v>
      </c>
      <c r="P63" s="6">
        <f t="shared" si="4"/>
        <v>1</v>
      </c>
      <c r="Q63">
        <f t="shared" si="5"/>
        <v>0</v>
      </c>
      <c r="R63" s="6">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6">
        <f t="shared" si="2"/>
        <v>5</v>
      </c>
      <c r="O64" s="6">
        <f t="shared" si="3"/>
        <v>2</v>
      </c>
      <c r="P64" s="6">
        <f t="shared" si="4"/>
        <v>1</v>
      </c>
      <c r="Q64">
        <f t="shared" si="5"/>
        <v>10</v>
      </c>
      <c r="R64" s="6">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6">
        <f t="shared" si="2"/>
        <v>5</v>
      </c>
      <c r="O65" s="6">
        <f t="shared" si="3"/>
        <v>5</v>
      </c>
      <c r="P65" s="6">
        <f t="shared" si="4"/>
        <v>2</v>
      </c>
      <c r="Q65">
        <f t="shared" si="5"/>
        <v>0</v>
      </c>
      <c r="R65" s="6">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6">
        <f t="shared" si="2"/>
        <v>4</v>
      </c>
      <c r="O66" s="6">
        <f t="shared" si="3"/>
        <v>3</v>
      </c>
      <c r="P66" s="6">
        <f t="shared" si="4"/>
        <v>1</v>
      </c>
      <c r="Q66">
        <f t="shared" ref="Q66:Q97" si="7">IF(M66= "Hired", VALUE(K66-G66), 0)</f>
        <v>0</v>
      </c>
      <c r="R66" s="6">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6">
        <f t="shared" ref="N67:N130" si="9">IF(G67="","", VALUE(H67-G67))</f>
        <v>3</v>
      </c>
      <c r="O67" s="6">
        <f t="shared" ref="O67:O130" si="10">IF(H67="","", VALUE(I67-H67))</f>
        <v>4</v>
      </c>
      <c r="P67" s="6">
        <f t="shared" ref="P67:P130" si="11">IF( J67= "", "", VALUE( J67-I67 ))</f>
        <v>1</v>
      </c>
      <c r="Q67">
        <f t="shared" si="7"/>
        <v>0</v>
      </c>
      <c r="R67" s="6">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6">
        <f t="shared" si="9"/>
        <v>5</v>
      </c>
      <c r="O68" s="6">
        <f t="shared" si="10"/>
        <v>1</v>
      </c>
      <c r="P68" s="6">
        <f t="shared" si="11"/>
        <v>1</v>
      </c>
      <c r="Q68">
        <f t="shared" si="7"/>
        <v>9</v>
      </c>
      <c r="R68" s="6">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6">
        <f t="shared" si="9"/>
        <v>4</v>
      </c>
      <c r="O69" s="6">
        <f t="shared" si="10"/>
        <v>4</v>
      </c>
      <c r="P69" s="6">
        <f t="shared" si="11"/>
        <v>2</v>
      </c>
      <c r="Q69">
        <f t="shared" si="7"/>
        <v>12</v>
      </c>
      <c r="R69" s="6">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6">
        <f t="shared" si="9"/>
        <v>4</v>
      </c>
      <c r="O70" s="6">
        <f t="shared" si="10"/>
        <v>5</v>
      </c>
      <c r="P70" s="6">
        <f t="shared" si="11"/>
        <v>3</v>
      </c>
      <c r="Q70">
        <f t="shared" si="7"/>
        <v>14</v>
      </c>
      <c r="R70" s="6">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6">
        <f t="shared" si="9"/>
        <v>3</v>
      </c>
      <c r="O71" s="6">
        <f t="shared" si="10"/>
        <v>4</v>
      </c>
      <c r="P71" s="6">
        <f t="shared" si="11"/>
        <v>2</v>
      </c>
      <c r="Q71">
        <f t="shared" si="7"/>
        <v>10</v>
      </c>
      <c r="R71" s="6">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6">
        <f t="shared" si="9"/>
        <v>4</v>
      </c>
      <c r="O72" s="6">
        <f t="shared" si="10"/>
        <v>4</v>
      </c>
      <c r="P72" s="6">
        <f t="shared" si="11"/>
        <v>1</v>
      </c>
      <c r="Q72">
        <f t="shared" si="7"/>
        <v>11</v>
      </c>
      <c r="R72" s="6">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6">
        <f t="shared" si="9"/>
        <v>5</v>
      </c>
      <c r="O73" s="6">
        <f t="shared" si="10"/>
        <v>5</v>
      </c>
      <c r="P73" s="6">
        <f t="shared" si="11"/>
        <v>1</v>
      </c>
      <c r="Q73">
        <f t="shared" si="7"/>
        <v>0</v>
      </c>
      <c r="R73" s="6">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6">
        <f t="shared" si="9"/>
        <v>4</v>
      </c>
      <c r="O74" s="6">
        <f t="shared" si="10"/>
        <v>2</v>
      </c>
      <c r="P74" s="6">
        <f t="shared" si="11"/>
        <v>2</v>
      </c>
      <c r="Q74">
        <f t="shared" si="7"/>
        <v>10</v>
      </c>
      <c r="R74" s="6">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6">
        <f t="shared" si="9"/>
        <v>4</v>
      </c>
      <c r="O75" s="6">
        <f t="shared" si="10"/>
        <v>3</v>
      </c>
      <c r="P75" s="6">
        <f t="shared" si="11"/>
        <v>2</v>
      </c>
      <c r="Q75">
        <f t="shared" si="7"/>
        <v>0</v>
      </c>
      <c r="R75" s="6">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6">
        <f t="shared" si="9"/>
        <v>1</v>
      </c>
      <c r="O76" s="6">
        <f t="shared" si="10"/>
        <v>4</v>
      </c>
      <c r="P76" s="6">
        <f t="shared" si="11"/>
        <v>1</v>
      </c>
      <c r="Q76">
        <f t="shared" si="7"/>
        <v>0</v>
      </c>
      <c r="R76" s="6">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6">
        <f t="shared" si="9"/>
        <v>1</v>
      </c>
      <c r="O77" s="6">
        <f t="shared" si="10"/>
        <v>1</v>
      </c>
      <c r="P77" s="6">
        <f t="shared" si="11"/>
        <v>1</v>
      </c>
      <c r="Q77">
        <f t="shared" si="7"/>
        <v>4</v>
      </c>
      <c r="R77" s="6">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6">
        <f t="shared" si="9"/>
        <v>2</v>
      </c>
      <c r="O78" s="6">
        <f t="shared" si="10"/>
        <v>4</v>
      </c>
      <c r="P78" s="6">
        <f t="shared" si="11"/>
        <v>3</v>
      </c>
      <c r="Q78">
        <f t="shared" si="7"/>
        <v>10</v>
      </c>
      <c r="R78" s="6">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6">
        <f t="shared" si="9"/>
        <v>2</v>
      </c>
      <c r="O79" s="6">
        <f t="shared" si="10"/>
        <v>5</v>
      </c>
      <c r="P79" s="6">
        <f t="shared" si="11"/>
        <v>3</v>
      </c>
      <c r="Q79">
        <f t="shared" si="7"/>
        <v>0</v>
      </c>
      <c r="R79" s="6">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6">
        <f t="shared" si="9"/>
        <v>1</v>
      </c>
      <c r="O80" s="6">
        <f t="shared" si="10"/>
        <v>5</v>
      </c>
      <c r="P80" s="6">
        <f t="shared" si="11"/>
        <v>1</v>
      </c>
      <c r="Q80">
        <f t="shared" si="7"/>
        <v>0</v>
      </c>
      <c r="R80" s="6">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6">
        <f t="shared" si="9"/>
        <v>1</v>
      </c>
      <c r="O81" s="6">
        <f t="shared" si="10"/>
        <v>5</v>
      </c>
      <c r="P81" s="6">
        <f t="shared" si="11"/>
        <v>3</v>
      </c>
      <c r="Q81">
        <f t="shared" si="7"/>
        <v>0</v>
      </c>
      <c r="R81" s="6">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6">
        <f t="shared" si="9"/>
        <v>1</v>
      </c>
      <c r="O82" s="6">
        <f t="shared" si="10"/>
        <v>5</v>
      </c>
      <c r="P82" s="6">
        <f t="shared" si="11"/>
        <v>1</v>
      </c>
      <c r="Q82">
        <f t="shared" si="7"/>
        <v>9</v>
      </c>
      <c r="R82" s="6">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6">
        <f t="shared" si="9"/>
        <v>3</v>
      </c>
      <c r="O83" s="6">
        <f t="shared" si="10"/>
        <v>1</v>
      </c>
      <c r="P83" s="6">
        <f t="shared" si="11"/>
        <v>2</v>
      </c>
      <c r="Q83">
        <f t="shared" si="7"/>
        <v>0</v>
      </c>
      <c r="R83" s="6">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6">
        <f t="shared" si="9"/>
        <v>2</v>
      </c>
      <c r="O84" s="6">
        <f t="shared" si="10"/>
        <v>4</v>
      </c>
      <c r="P84" s="6">
        <f t="shared" si="11"/>
        <v>1</v>
      </c>
      <c r="Q84">
        <f t="shared" si="7"/>
        <v>0</v>
      </c>
      <c r="R84" s="6">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6">
        <f t="shared" si="9"/>
        <v>4</v>
      </c>
      <c r="O85" s="6">
        <f t="shared" si="10"/>
        <v>5</v>
      </c>
      <c r="P85" s="6">
        <f t="shared" si="11"/>
        <v>2</v>
      </c>
      <c r="Q85">
        <f t="shared" si="7"/>
        <v>12</v>
      </c>
      <c r="R85" s="6">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6">
        <f t="shared" si="9"/>
        <v>2</v>
      </c>
      <c r="O86" s="6">
        <f t="shared" si="10"/>
        <v>4</v>
      </c>
      <c r="P86" s="6">
        <f t="shared" si="11"/>
        <v>3</v>
      </c>
      <c r="Q86">
        <f t="shared" si="7"/>
        <v>0</v>
      </c>
      <c r="R86" s="6">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6">
        <f t="shared" si="9"/>
        <v>3</v>
      </c>
      <c r="O87" s="6">
        <f t="shared" si="10"/>
        <v>2</v>
      </c>
      <c r="P87" s="6">
        <f t="shared" si="11"/>
        <v>2</v>
      </c>
      <c r="Q87">
        <f t="shared" si="7"/>
        <v>9</v>
      </c>
      <c r="R87" s="6">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6">
        <f t="shared" si="9"/>
        <v>3</v>
      </c>
      <c r="O88" s="6">
        <f t="shared" si="10"/>
        <v>5</v>
      </c>
      <c r="P88" s="6">
        <f t="shared" si="11"/>
        <v>1</v>
      </c>
      <c r="Q88">
        <f t="shared" si="7"/>
        <v>10</v>
      </c>
      <c r="R88" s="6">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6">
        <f t="shared" si="9"/>
        <v>4</v>
      </c>
      <c r="O89" s="6">
        <f t="shared" si="10"/>
        <v>5</v>
      </c>
      <c r="P89" s="6">
        <f t="shared" si="11"/>
        <v>1</v>
      </c>
      <c r="Q89">
        <f t="shared" si="7"/>
        <v>0</v>
      </c>
      <c r="R89" s="6">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6">
        <f t="shared" si="9"/>
        <v>1</v>
      </c>
      <c r="O90" s="6">
        <f t="shared" si="10"/>
        <v>3</v>
      </c>
      <c r="P90" s="6">
        <f t="shared" si="11"/>
        <v>1</v>
      </c>
      <c r="Q90">
        <f t="shared" si="7"/>
        <v>6</v>
      </c>
      <c r="R90" s="6">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6">
        <f t="shared" si="9"/>
        <v>5</v>
      </c>
      <c r="O91" s="6">
        <f t="shared" si="10"/>
        <v>5</v>
      </c>
      <c r="P91" s="6">
        <f t="shared" si="11"/>
        <v>2</v>
      </c>
      <c r="Q91">
        <f t="shared" si="7"/>
        <v>14</v>
      </c>
      <c r="R91" s="6">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6">
        <f t="shared" si="9"/>
        <v>3</v>
      </c>
      <c r="O92" s="6">
        <f t="shared" si="10"/>
        <v>3</v>
      </c>
      <c r="P92" s="6">
        <f t="shared" si="11"/>
        <v>1</v>
      </c>
      <c r="Q92">
        <f t="shared" si="7"/>
        <v>8</v>
      </c>
      <c r="R92" s="6">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6">
        <f t="shared" si="9"/>
        <v>2</v>
      </c>
      <c r="O93" s="6">
        <f t="shared" si="10"/>
        <v>2</v>
      </c>
      <c r="P93" s="6">
        <f t="shared" si="11"/>
        <v>1</v>
      </c>
      <c r="Q93">
        <f t="shared" si="7"/>
        <v>0</v>
      </c>
      <c r="R93" s="6">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6">
        <f t="shared" si="9"/>
        <v>2</v>
      </c>
      <c r="O94" s="6">
        <f t="shared" si="10"/>
        <v>3</v>
      </c>
      <c r="P94" s="6">
        <f t="shared" si="11"/>
        <v>1</v>
      </c>
      <c r="Q94">
        <f t="shared" si="7"/>
        <v>8</v>
      </c>
      <c r="R94" s="6">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6">
        <f t="shared" si="9"/>
        <v>1</v>
      </c>
      <c r="O95" s="6">
        <f t="shared" si="10"/>
        <v>1</v>
      </c>
      <c r="P95" s="6">
        <f t="shared" si="11"/>
        <v>3</v>
      </c>
      <c r="Q95">
        <f t="shared" si="7"/>
        <v>6</v>
      </c>
      <c r="R95" s="6">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6">
        <f t="shared" si="9"/>
        <v>5</v>
      </c>
      <c r="O96" s="6">
        <f t="shared" si="10"/>
        <v>3</v>
      </c>
      <c r="P96" s="6">
        <f t="shared" si="11"/>
        <v>2</v>
      </c>
      <c r="Q96">
        <f t="shared" si="7"/>
        <v>12</v>
      </c>
      <c r="R96" s="6">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6">
        <f t="shared" si="9"/>
        <v>4</v>
      </c>
      <c r="O97" s="6">
        <f t="shared" si="10"/>
        <v>1</v>
      </c>
      <c r="P97" s="6">
        <f t="shared" si="11"/>
        <v>1</v>
      </c>
      <c r="Q97">
        <f t="shared" si="7"/>
        <v>7</v>
      </c>
      <c r="R97" s="6">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6">
        <f t="shared" si="9"/>
        <v>2</v>
      </c>
      <c r="O98" s="6">
        <f t="shared" si="10"/>
        <v>5</v>
      </c>
      <c r="P98" s="6">
        <f t="shared" si="11"/>
        <v>2</v>
      </c>
      <c r="Q98">
        <f t="shared" ref="Q98:Q129" si="12">IF(M98= "Hired", VALUE(K98-G98), 0)</f>
        <v>10</v>
      </c>
      <c r="R98" s="6">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6">
        <f t="shared" si="9"/>
        <v>5</v>
      </c>
      <c r="O99" s="6">
        <f t="shared" si="10"/>
        <v>5</v>
      </c>
      <c r="P99" s="6">
        <f t="shared" si="11"/>
        <v>1</v>
      </c>
      <c r="Q99">
        <f t="shared" si="12"/>
        <v>0</v>
      </c>
      <c r="R99" s="6">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6">
        <f t="shared" si="9"/>
        <v>5</v>
      </c>
      <c r="O100" s="6">
        <f t="shared" si="10"/>
        <v>4</v>
      </c>
      <c r="P100" s="6">
        <f t="shared" si="11"/>
        <v>2</v>
      </c>
      <c r="Q100">
        <f t="shared" si="12"/>
        <v>12</v>
      </c>
      <c r="R100" s="6">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6">
        <f t="shared" si="9"/>
        <v>2</v>
      </c>
      <c r="O101" s="6">
        <f t="shared" si="10"/>
        <v>3</v>
      </c>
      <c r="P101" s="6">
        <f t="shared" si="11"/>
        <v>3</v>
      </c>
      <c r="Q101">
        <f t="shared" si="12"/>
        <v>9</v>
      </c>
      <c r="R101" s="6">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6">
        <f t="shared" si="9"/>
        <v>1</v>
      </c>
      <c r="O102" s="6">
        <f t="shared" si="10"/>
        <v>4</v>
      </c>
      <c r="P102" s="6">
        <f t="shared" si="11"/>
        <v>2</v>
      </c>
      <c r="Q102">
        <f t="shared" si="12"/>
        <v>0</v>
      </c>
      <c r="R102" s="6">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6">
        <f t="shared" si="9"/>
        <v>3</v>
      </c>
      <c r="O103" s="6">
        <f t="shared" si="10"/>
        <v>3</v>
      </c>
      <c r="P103" s="6">
        <f t="shared" si="11"/>
        <v>3</v>
      </c>
      <c r="Q103">
        <f t="shared" si="12"/>
        <v>0</v>
      </c>
      <c r="R103" s="6">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6">
        <f t="shared" si="9"/>
        <v>2</v>
      </c>
      <c r="O104" s="6">
        <f t="shared" si="10"/>
        <v>4</v>
      </c>
      <c r="P104" s="6">
        <f t="shared" si="11"/>
        <v>1</v>
      </c>
      <c r="Q104">
        <f t="shared" si="12"/>
        <v>8</v>
      </c>
      <c r="R104" s="6">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6">
        <f t="shared" si="9"/>
        <v>1</v>
      </c>
      <c r="O105" s="6">
        <f t="shared" si="10"/>
        <v>2</v>
      </c>
      <c r="P105" s="6">
        <f t="shared" si="11"/>
        <v>2</v>
      </c>
      <c r="Q105">
        <f t="shared" si="12"/>
        <v>7</v>
      </c>
      <c r="R105" s="6">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6">
        <f t="shared" si="9"/>
        <v>3</v>
      </c>
      <c r="O106" s="6">
        <f t="shared" si="10"/>
        <v>4</v>
      </c>
      <c r="P106" s="6">
        <f t="shared" si="11"/>
        <v>2</v>
      </c>
      <c r="Q106">
        <f t="shared" si="12"/>
        <v>11</v>
      </c>
      <c r="R106" s="6">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6">
        <f t="shared" si="9"/>
        <v>1</v>
      </c>
      <c r="O107" s="6">
        <f t="shared" si="10"/>
        <v>4</v>
      </c>
      <c r="P107" s="6">
        <f t="shared" si="11"/>
        <v>3</v>
      </c>
      <c r="Q107">
        <f t="shared" si="12"/>
        <v>10</v>
      </c>
      <c r="R107" s="6">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6">
        <f t="shared" si="9"/>
        <v>5</v>
      </c>
      <c r="O108" s="6">
        <f t="shared" si="10"/>
        <v>5</v>
      </c>
      <c r="P108" s="6">
        <f t="shared" si="11"/>
        <v>1</v>
      </c>
      <c r="Q108">
        <f t="shared" si="12"/>
        <v>0</v>
      </c>
      <c r="R108" s="6">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6">
        <f t="shared" si="9"/>
        <v>4</v>
      </c>
      <c r="O109" s="6">
        <f t="shared" si="10"/>
        <v>5</v>
      </c>
      <c r="P109" s="6">
        <f t="shared" si="11"/>
        <v>3</v>
      </c>
      <c r="Q109">
        <f t="shared" si="12"/>
        <v>14</v>
      </c>
      <c r="R109" s="6">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6">
        <f t="shared" si="9"/>
        <v>1</v>
      </c>
      <c r="O110" s="6">
        <f t="shared" si="10"/>
        <v>4</v>
      </c>
      <c r="P110" s="6">
        <f t="shared" si="11"/>
        <v>2</v>
      </c>
      <c r="Q110">
        <f t="shared" si="12"/>
        <v>9</v>
      </c>
      <c r="R110" s="6">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6">
        <f t="shared" si="9"/>
        <v>4</v>
      </c>
      <c r="O111" s="6">
        <f t="shared" si="10"/>
        <v>4</v>
      </c>
      <c r="P111" s="6">
        <f t="shared" si="11"/>
        <v>2</v>
      </c>
      <c r="Q111">
        <f t="shared" si="12"/>
        <v>0</v>
      </c>
      <c r="R111" s="6">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6">
        <f t="shared" si="9"/>
        <v>1</v>
      </c>
      <c r="O112" s="6">
        <f t="shared" si="10"/>
        <v>3</v>
      </c>
      <c r="P112" s="6">
        <f t="shared" si="11"/>
        <v>2</v>
      </c>
      <c r="Q112">
        <f t="shared" si="12"/>
        <v>8</v>
      </c>
      <c r="R112" s="6">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6">
        <f t="shared" si="9"/>
        <v>4</v>
      </c>
      <c r="O113" s="6">
        <f t="shared" si="10"/>
        <v>4</v>
      </c>
      <c r="P113" s="6">
        <f t="shared" si="11"/>
        <v>1</v>
      </c>
      <c r="Q113">
        <f t="shared" si="12"/>
        <v>11</v>
      </c>
      <c r="R113" s="6">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6">
        <f t="shared" si="9"/>
        <v>1</v>
      </c>
      <c r="O114" s="6">
        <f t="shared" si="10"/>
        <v>2</v>
      </c>
      <c r="P114" s="6">
        <f t="shared" si="11"/>
        <v>2</v>
      </c>
      <c r="Q114">
        <f t="shared" si="12"/>
        <v>7</v>
      </c>
      <c r="R114" s="6">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6">
        <f t="shared" si="9"/>
        <v>1</v>
      </c>
      <c r="O115" s="6">
        <f t="shared" si="10"/>
        <v>5</v>
      </c>
      <c r="P115" s="6">
        <f t="shared" si="11"/>
        <v>1</v>
      </c>
      <c r="Q115">
        <f t="shared" si="12"/>
        <v>0</v>
      </c>
      <c r="R115" s="6">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6">
        <f t="shared" si="9"/>
        <v>4</v>
      </c>
      <c r="O116" s="6">
        <f t="shared" si="10"/>
        <v>1</v>
      </c>
      <c r="P116" s="6">
        <f t="shared" si="11"/>
        <v>1</v>
      </c>
      <c r="Q116">
        <f t="shared" si="12"/>
        <v>0</v>
      </c>
      <c r="R116" s="6">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6">
        <f t="shared" si="9"/>
        <v>4</v>
      </c>
      <c r="O117" s="6">
        <f t="shared" si="10"/>
        <v>3</v>
      </c>
      <c r="P117" s="6">
        <f t="shared" si="11"/>
        <v>3</v>
      </c>
      <c r="Q117">
        <f t="shared" si="12"/>
        <v>0</v>
      </c>
      <c r="R117" s="6">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6">
        <f t="shared" si="9"/>
        <v>4</v>
      </c>
      <c r="O118" s="6">
        <f t="shared" si="10"/>
        <v>5</v>
      </c>
      <c r="P118" s="6">
        <f t="shared" si="11"/>
        <v>1</v>
      </c>
      <c r="Q118">
        <f t="shared" si="12"/>
        <v>11</v>
      </c>
      <c r="R118" s="6">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6">
        <f t="shared" si="9"/>
        <v>3</v>
      </c>
      <c r="O119" s="6">
        <f t="shared" si="10"/>
        <v>5</v>
      </c>
      <c r="P119" s="6">
        <f t="shared" si="11"/>
        <v>2</v>
      </c>
      <c r="Q119">
        <f t="shared" si="12"/>
        <v>0</v>
      </c>
      <c r="R119" s="6">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6">
        <f t="shared" si="9"/>
        <v>4</v>
      </c>
      <c r="O120" s="6">
        <f t="shared" si="10"/>
        <v>5</v>
      </c>
      <c r="P120" s="6">
        <f t="shared" si="11"/>
        <v>2</v>
      </c>
      <c r="Q120">
        <f t="shared" si="12"/>
        <v>13</v>
      </c>
      <c r="R120" s="6">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6">
        <f t="shared" si="9"/>
        <v>2</v>
      </c>
      <c r="O121" s="6">
        <f t="shared" si="10"/>
        <v>5</v>
      </c>
      <c r="P121" s="6">
        <f t="shared" si="11"/>
        <v>2</v>
      </c>
      <c r="Q121">
        <f t="shared" si="12"/>
        <v>11</v>
      </c>
      <c r="R121" s="6">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6">
        <f t="shared" si="9"/>
        <v>4</v>
      </c>
      <c r="O122" s="6">
        <f t="shared" si="10"/>
        <v>4</v>
      </c>
      <c r="P122" s="6">
        <f t="shared" si="11"/>
        <v>3</v>
      </c>
      <c r="Q122">
        <f t="shared" si="12"/>
        <v>0</v>
      </c>
      <c r="R122" s="6">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6">
        <f t="shared" si="9"/>
        <v>2</v>
      </c>
      <c r="O123" s="6">
        <f t="shared" si="10"/>
        <v>5</v>
      </c>
      <c r="P123" s="6">
        <f t="shared" si="11"/>
        <v>3</v>
      </c>
      <c r="Q123">
        <f t="shared" si="12"/>
        <v>11</v>
      </c>
      <c r="R123" s="6">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6">
        <f t="shared" si="9"/>
        <v>4</v>
      </c>
      <c r="O124" s="6">
        <f t="shared" si="10"/>
        <v>1</v>
      </c>
      <c r="P124" s="6">
        <f t="shared" si="11"/>
        <v>3</v>
      </c>
      <c r="Q124">
        <f t="shared" si="12"/>
        <v>9</v>
      </c>
      <c r="R124" s="6">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6">
        <f t="shared" si="9"/>
        <v>3</v>
      </c>
      <c r="O125" s="6">
        <f t="shared" si="10"/>
        <v>5</v>
      </c>
      <c r="P125" s="6">
        <f t="shared" si="11"/>
        <v>3</v>
      </c>
      <c r="Q125">
        <f t="shared" si="12"/>
        <v>12</v>
      </c>
      <c r="R125" s="6">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6">
        <f t="shared" si="9"/>
        <v>4</v>
      </c>
      <c r="O126" s="6">
        <f t="shared" si="10"/>
        <v>5</v>
      </c>
      <c r="P126" s="6">
        <f t="shared" si="11"/>
        <v>1</v>
      </c>
      <c r="Q126">
        <f t="shared" si="12"/>
        <v>0</v>
      </c>
      <c r="R126" s="6">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6">
        <f t="shared" si="9"/>
        <v>4</v>
      </c>
      <c r="O127" s="6">
        <f t="shared" si="10"/>
        <v>1</v>
      </c>
      <c r="P127" s="6">
        <f t="shared" si="11"/>
        <v>3</v>
      </c>
      <c r="Q127">
        <f t="shared" si="12"/>
        <v>0</v>
      </c>
      <c r="R127" s="6">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6">
        <f t="shared" si="9"/>
        <v>1</v>
      </c>
      <c r="O128" s="6">
        <f t="shared" si="10"/>
        <v>1</v>
      </c>
      <c r="P128" s="6">
        <f t="shared" si="11"/>
        <v>2</v>
      </c>
      <c r="Q128">
        <f t="shared" si="12"/>
        <v>0</v>
      </c>
      <c r="R128" s="6">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6">
        <f t="shared" si="9"/>
        <v>2</v>
      </c>
      <c r="O129" s="6">
        <f t="shared" si="10"/>
        <v>2</v>
      </c>
      <c r="P129" s="6">
        <f t="shared" si="11"/>
        <v>3</v>
      </c>
      <c r="Q129">
        <f t="shared" si="12"/>
        <v>8</v>
      </c>
      <c r="R129" s="6">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6">
        <f t="shared" si="9"/>
        <v>5</v>
      </c>
      <c r="O130" s="6">
        <f t="shared" si="10"/>
        <v>4</v>
      </c>
      <c r="P130" s="6">
        <f t="shared" si="11"/>
        <v>3</v>
      </c>
      <c r="Q130">
        <f t="shared" ref="Q130:Q151" si="14">IF(M130= "Hired", VALUE(K130-G130), 0)</f>
        <v>0</v>
      </c>
      <c r="R130" s="6">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6">
        <f t="shared" ref="N131:N151" si="16">IF(G131="","", VALUE(H131-G131))</f>
        <v>4</v>
      </c>
      <c r="O131" s="6">
        <f t="shared" ref="O131:O151" si="17">IF(H131="","", VALUE(I131-H131))</f>
        <v>3</v>
      </c>
      <c r="P131" s="6">
        <f t="shared" ref="P131:P151" si="18">IF( J131= "", "", VALUE( J131-I131 ))</f>
        <v>2</v>
      </c>
      <c r="Q131">
        <f t="shared" si="14"/>
        <v>10</v>
      </c>
      <c r="R131" s="6">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6">
        <f t="shared" si="16"/>
        <v>2</v>
      </c>
      <c r="O132" s="6">
        <f t="shared" si="17"/>
        <v>1</v>
      </c>
      <c r="P132" s="6">
        <f t="shared" si="18"/>
        <v>2</v>
      </c>
      <c r="Q132">
        <f t="shared" si="14"/>
        <v>0</v>
      </c>
      <c r="R132" s="6">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6">
        <f t="shared" si="16"/>
        <v>4</v>
      </c>
      <c r="O133" s="6">
        <f t="shared" si="17"/>
        <v>3</v>
      </c>
      <c r="P133" s="6">
        <f t="shared" si="18"/>
        <v>1</v>
      </c>
      <c r="Q133">
        <f t="shared" si="14"/>
        <v>0</v>
      </c>
      <c r="R133" s="6">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6">
        <f t="shared" si="16"/>
        <v>5</v>
      </c>
      <c r="O134" s="6">
        <f t="shared" si="17"/>
        <v>3</v>
      </c>
      <c r="P134" s="6">
        <f t="shared" si="18"/>
        <v>3</v>
      </c>
      <c r="Q134">
        <f t="shared" si="14"/>
        <v>13</v>
      </c>
      <c r="R134" s="6">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6">
        <f t="shared" si="16"/>
        <v>1</v>
      </c>
      <c r="O135" s="6">
        <f t="shared" si="17"/>
        <v>5</v>
      </c>
      <c r="P135" s="6">
        <f t="shared" si="18"/>
        <v>3</v>
      </c>
      <c r="Q135">
        <f t="shared" si="14"/>
        <v>0</v>
      </c>
      <c r="R135" s="6">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6">
        <f t="shared" si="16"/>
        <v>2</v>
      </c>
      <c r="O136" s="6">
        <f t="shared" si="17"/>
        <v>5</v>
      </c>
      <c r="P136" s="6">
        <f t="shared" si="18"/>
        <v>2</v>
      </c>
      <c r="Q136">
        <f t="shared" si="14"/>
        <v>10</v>
      </c>
      <c r="R136" s="6">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6">
        <f t="shared" si="16"/>
        <v>1</v>
      </c>
      <c r="O137" s="6">
        <f t="shared" si="17"/>
        <v>1</v>
      </c>
      <c r="P137" s="6">
        <f t="shared" si="18"/>
        <v>2</v>
      </c>
      <c r="Q137">
        <f t="shared" si="14"/>
        <v>0</v>
      </c>
      <c r="R137" s="6">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6">
        <f t="shared" si="16"/>
        <v>1</v>
      </c>
      <c r="O138" s="6">
        <f t="shared" si="17"/>
        <v>3</v>
      </c>
      <c r="P138" s="6">
        <f t="shared" si="18"/>
        <v>2</v>
      </c>
      <c r="Q138">
        <f t="shared" si="14"/>
        <v>0</v>
      </c>
      <c r="R138" s="6">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6">
        <f t="shared" si="16"/>
        <v>3</v>
      </c>
      <c r="O139" s="6">
        <f t="shared" si="17"/>
        <v>5</v>
      </c>
      <c r="P139" s="6">
        <f t="shared" si="18"/>
        <v>3</v>
      </c>
      <c r="Q139">
        <f t="shared" si="14"/>
        <v>0</v>
      </c>
      <c r="R139" s="6">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6">
        <f t="shared" si="16"/>
        <v>3</v>
      </c>
      <c r="O140" s="6">
        <f t="shared" si="17"/>
        <v>1</v>
      </c>
      <c r="P140" s="6">
        <f t="shared" si="18"/>
        <v>2</v>
      </c>
      <c r="Q140">
        <f t="shared" si="14"/>
        <v>0</v>
      </c>
      <c r="R140" s="6">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6">
        <f t="shared" si="16"/>
        <v>3</v>
      </c>
      <c r="O141" s="6">
        <f t="shared" si="17"/>
        <v>1</v>
      </c>
      <c r="P141" s="6">
        <f t="shared" si="18"/>
        <v>2</v>
      </c>
      <c r="Q141">
        <f t="shared" si="14"/>
        <v>7</v>
      </c>
      <c r="R141" s="6">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6">
        <f t="shared" si="16"/>
        <v>5</v>
      </c>
      <c r="O142" s="6">
        <f t="shared" si="17"/>
        <v>4</v>
      </c>
      <c r="P142" s="6">
        <f t="shared" si="18"/>
        <v>3</v>
      </c>
      <c r="Q142">
        <f t="shared" si="14"/>
        <v>0</v>
      </c>
      <c r="R142" s="6">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6">
        <f t="shared" si="16"/>
        <v>5</v>
      </c>
      <c r="O143" s="6">
        <f t="shared" si="17"/>
        <v>5</v>
      </c>
      <c r="P143" s="6">
        <f t="shared" si="18"/>
        <v>2</v>
      </c>
      <c r="Q143">
        <f t="shared" si="14"/>
        <v>0</v>
      </c>
      <c r="R143" s="6">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6">
        <f t="shared" si="16"/>
        <v>4</v>
      </c>
      <c r="O144" s="6">
        <f t="shared" si="17"/>
        <v>1</v>
      </c>
      <c r="P144" s="6">
        <f t="shared" si="18"/>
        <v>1</v>
      </c>
      <c r="Q144">
        <f t="shared" si="14"/>
        <v>7</v>
      </c>
      <c r="R144" s="6">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6">
        <f t="shared" si="16"/>
        <v>1</v>
      </c>
      <c r="O145" s="6">
        <f t="shared" si="17"/>
        <v>2</v>
      </c>
      <c r="P145" s="6">
        <f t="shared" si="18"/>
        <v>3</v>
      </c>
      <c r="Q145">
        <f t="shared" si="14"/>
        <v>8</v>
      </c>
      <c r="R145" s="6">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6">
        <f t="shared" si="16"/>
        <v>2</v>
      </c>
      <c r="O146" s="6">
        <f t="shared" si="17"/>
        <v>4</v>
      </c>
      <c r="P146" s="6">
        <f t="shared" si="18"/>
        <v>3</v>
      </c>
      <c r="Q146">
        <f t="shared" si="14"/>
        <v>11</v>
      </c>
      <c r="R146" s="6">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6">
        <f t="shared" si="16"/>
        <v>1</v>
      </c>
      <c r="O147" s="6">
        <f t="shared" si="17"/>
        <v>3</v>
      </c>
      <c r="P147" s="6">
        <f t="shared" si="18"/>
        <v>1</v>
      </c>
      <c r="Q147">
        <f t="shared" si="14"/>
        <v>6</v>
      </c>
      <c r="R147" s="6">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6">
        <f t="shared" si="16"/>
        <v>5</v>
      </c>
      <c r="O148" s="6">
        <f t="shared" si="17"/>
        <v>3</v>
      </c>
      <c r="P148" s="6">
        <f t="shared" si="18"/>
        <v>1</v>
      </c>
      <c r="Q148">
        <f t="shared" si="14"/>
        <v>10</v>
      </c>
      <c r="R148" s="6">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6">
        <f t="shared" si="16"/>
        <v>2</v>
      </c>
      <c r="O149" s="6">
        <f t="shared" si="17"/>
        <v>5</v>
      </c>
      <c r="P149" s="6">
        <f t="shared" si="18"/>
        <v>1</v>
      </c>
      <c r="Q149">
        <f t="shared" si="14"/>
        <v>10</v>
      </c>
      <c r="R149" s="6">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6">
        <f t="shared" si="16"/>
        <v>2</v>
      </c>
      <c r="O150" s="6">
        <f t="shared" si="17"/>
        <v>1</v>
      </c>
      <c r="P150" s="6">
        <f t="shared" si="18"/>
        <v>3</v>
      </c>
      <c r="Q150">
        <f t="shared" si="14"/>
        <v>7</v>
      </c>
      <c r="R150" s="6">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6">
        <f t="shared" si="16"/>
        <v>5</v>
      </c>
      <c r="O151" s="6">
        <f t="shared" si="17"/>
        <v>1</v>
      </c>
      <c r="P151" s="6">
        <f t="shared" si="18"/>
        <v>2</v>
      </c>
      <c r="Q151">
        <f t="shared" si="14"/>
        <v>0</v>
      </c>
      <c r="R151" s="6">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R a n g 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7.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C l i e n t W i n d o w X M L " > < C u s t o m C o n t e n t > < ! [ C D A T A [ R a n g 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D9DF100D-D3E0-49CE-BEF8-A152FA6FDCD6}">
  <ds:schemaRefs/>
</ds:datastoreItem>
</file>

<file path=customXml/itemProps10.xml><?xml version="1.0" encoding="utf-8"?>
<ds:datastoreItem xmlns:ds="http://schemas.openxmlformats.org/officeDocument/2006/customXml" ds:itemID="{030D6A72-C36E-4F73-BD7E-6BF4417BD81A}">
  <ds:schemaRefs/>
</ds:datastoreItem>
</file>

<file path=customXml/itemProps11.xml><?xml version="1.0" encoding="utf-8"?>
<ds:datastoreItem xmlns:ds="http://schemas.openxmlformats.org/officeDocument/2006/customXml" ds:itemID="{83281D3C-5C3B-4117-BC67-1C51246C6645}">
  <ds:schemaRefs/>
</ds:datastoreItem>
</file>

<file path=customXml/itemProps12.xml><?xml version="1.0" encoding="utf-8"?>
<ds:datastoreItem xmlns:ds="http://schemas.openxmlformats.org/officeDocument/2006/customXml" ds:itemID="{8B7C8182-F413-4240-A630-874E23EDAE43}">
  <ds:schemaRefs/>
</ds:datastoreItem>
</file>

<file path=customXml/itemProps13.xml><?xml version="1.0" encoding="utf-8"?>
<ds:datastoreItem xmlns:ds="http://schemas.openxmlformats.org/officeDocument/2006/customXml" ds:itemID="{1909E2A3-CF53-4D9E-AC83-D3E6CA074C47}">
  <ds:schemaRefs/>
</ds:datastoreItem>
</file>

<file path=customXml/itemProps14.xml><?xml version="1.0" encoding="utf-8"?>
<ds:datastoreItem xmlns:ds="http://schemas.openxmlformats.org/officeDocument/2006/customXml" ds:itemID="{90148233-8D22-4825-937B-7D82A75CA849}">
  <ds:schemaRefs/>
</ds:datastoreItem>
</file>

<file path=customXml/itemProps15.xml><?xml version="1.0" encoding="utf-8"?>
<ds:datastoreItem xmlns:ds="http://schemas.openxmlformats.org/officeDocument/2006/customXml" ds:itemID="{63F0C298-1CFA-472C-9606-DE70CBD70BA7}">
  <ds:schemaRefs/>
</ds:datastoreItem>
</file>

<file path=customXml/itemProps16.xml><?xml version="1.0" encoding="utf-8"?>
<ds:datastoreItem xmlns:ds="http://schemas.openxmlformats.org/officeDocument/2006/customXml" ds:itemID="{0EE7F952-5AFA-4E98-9218-65AC0C7E247A}">
  <ds:schemaRefs/>
</ds:datastoreItem>
</file>

<file path=customXml/itemProps17.xml><?xml version="1.0" encoding="utf-8"?>
<ds:datastoreItem xmlns:ds="http://schemas.openxmlformats.org/officeDocument/2006/customXml" ds:itemID="{57977818-B29B-49A3-969B-36BA730C081F}">
  <ds:schemaRefs/>
</ds:datastoreItem>
</file>

<file path=customXml/itemProps2.xml><?xml version="1.0" encoding="utf-8"?>
<ds:datastoreItem xmlns:ds="http://schemas.openxmlformats.org/officeDocument/2006/customXml" ds:itemID="{C64D99FA-7916-4F71-B0BB-B3CC812A0244}">
  <ds:schemaRefs/>
</ds:datastoreItem>
</file>

<file path=customXml/itemProps3.xml><?xml version="1.0" encoding="utf-8"?>
<ds:datastoreItem xmlns:ds="http://schemas.openxmlformats.org/officeDocument/2006/customXml" ds:itemID="{1B1EB930-3D58-4C0D-B17C-C5BB6B9446FE}">
  <ds:schemaRefs/>
</ds:datastoreItem>
</file>

<file path=customXml/itemProps4.xml><?xml version="1.0" encoding="utf-8"?>
<ds:datastoreItem xmlns:ds="http://schemas.openxmlformats.org/officeDocument/2006/customXml" ds:itemID="{20AAB835-BB3F-49F6-A3CB-FC74D5179C4B}">
  <ds:schemaRefs/>
</ds:datastoreItem>
</file>

<file path=customXml/itemProps5.xml><?xml version="1.0" encoding="utf-8"?>
<ds:datastoreItem xmlns:ds="http://schemas.openxmlformats.org/officeDocument/2006/customXml" ds:itemID="{17E3BE23-992F-4534-84D0-63C33841D5AD}">
  <ds:schemaRefs/>
</ds:datastoreItem>
</file>

<file path=customXml/itemProps6.xml><?xml version="1.0" encoding="utf-8"?>
<ds:datastoreItem xmlns:ds="http://schemas.openxmlformats.org/officeDocument/2006/customXml" ds:itemID="{A1EF88C6-1B69-4EA3-B7AA-66A90DFB790B}">
  <ds:schemaRefs/>
</ds:datastoreItem>
</file>

<file path=customXml/itemProps7.xml><?xml version="1.0" encoding="utf-8"?>
<ds:datastoreItem xmlns:ds="http://schemas.openxmlformats.org/officeDocument/2006/customXml" ds:itemID="{A6E9D983-6A3A-4F22-B4DB-F0648FE1B0A8}">
  <ds:schemaRefs/>
</ds:datastoreItem>
</file>

<file path=customXml/itemProps8.xml><?xml version="1.0" encoding="utf-8"?>
<ds:datastoreItem xmlns:ds="http://schemas.openxmlformats.org/officeDocument/2006/customXml" ds:itemID="{3B86723E-7A6F-4F4F-B9DA-5313C99C0A3F}">
  <ds:schemaRefs/>
</ds:datastoreItem>
</file>

<file path=customXml/itemProps9.xml><?xml version="1.0" encoding="utf-8"?>
<ds:datastoreItem xmlns:ds="http://schemas.openxmlformats.org/officeDocument/2006/customXml" ds:itemID="{5745F4E3-1229-4E8D-9397-918FB5F6BD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calculations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2025-06-20T14:48:46Z</dcterms:modified>
</cp:coreProperties>
</file>