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0" windowWidth="9135" windowHeight="5265" activeTab="1"/>
  </bookViews>
  <sheets>
    <sheet name="Chart1" sheetId="1" r:id="rId1"/>
    <sheet name="XSEX" sheetId="2" r:id="rId2"/>
  </sheets>
  <calcPr calcId="145621" calcMode="autoNoTable"/>
</workbook>
</file>

<file path=xl/calcChain.xml><?xml version="1.0" encoding="utf-8"?>
<calcChain xmlns="http://schemas.openxmlformats.org/spreadsheetml/2006/main">
  <c r="Q4" i="2" l="1"/>
  <c r="X4" i="2" s="1"/>
  <c r="Y4" i="2"/>
  <c r="Z4" i="2"/>
  <c r="AA4" i="2"/>
  <c r="AB4" i="2"/>
  <c r="AC4" i="2"/>
  <c r="AD4" i="2"/>
  <c r="Q5" i="2"/>
  <c r="X5" i="2" s="1"/>
  <c r="Y5" i="2"/>
  <c r="Z5" i="2"/>
  <c r="AA5" i="2"/>
  <c r="AB5" i="2"/>
  <c r="AC5" i="2"/>
  <c r="AD5" i="2"/>
  <c r="Q6" i="2"/>
  <c r="X6" i="2" s="1"/>
  <c r="Y6" i="2"/>
  <c r="Z6" i="2"/>
  <c r="AA6" i="2"/>
  <c r="AB6" i="2"/>
  <c r="AC6" i="2"/>
  <c r="AD6" i="2"/>
  <c r="Q7" i="2"/>
  <c r="X7" i="2" s="1"/>
  <c r="Y7" i="2"/>
  <c r="Z7" i="2"/>
  <c r="AA7" i="2"/>
  <c r="AB7" i="2"/>
  <c r="AC7" i="2"/>
  <c r="AD7" i="2"/>
  <c r="Q8" i="2"/>
  <c r="X8" i="2" s="1"/>
  <c r="Y8" i="2"/>
  <c r="Z8" i="2"/>
  <c r="AA8" i="2"/>
  <c r="AB8" i="2"/>
  <c r="AC8" i="2"/>
  <c r="AD8" i="2"/>
  <c r="Q9" i="2"/>
  <c r="X9" i="2" s="1"/>
  <c r="Y9" i="2"/>
  <c r="Z9" i="2"/>
  <c r="AA9" i="2"/>
  <c r="AB9" i="2"/>
  <c r="AC9" i="2"/>
  <c r="AD9" i="2"/>
  <c r="Q10" i="2"/>
  <c r="X10" i="2" s="1"/>
  <c r="Y10" i="2"/>
  <c r="Z10" i="2"/>
  <c r="AA10" i="2"/>
  <c r="AB10" i="2"/>
  <c r="AC10" i="2"/>
  <c r="AD10" i="2"/>
  <c r="Q11" i="2"/>
  <c r="X11" i="2" s="1"/>
  <c r="Y11" i="2"/>
  <c r="Z11" i="2"/>
  <c r="AA11" i="2"/>
  <c r="AB11" i="2"/>
  <c r="AC11" i="2"/>
  <c r="AD11" i="2"/>
  <c r="Q12" i="2"/>
  <c r="X12" i="2" s="1"/>
  <c r="Y12" i="2"/>
  <c r="Z12" i="2"/>
  <c r="AA12" i="2"/>
  <c r="AB12" i="2"/>
  <c r="AC12" i="2"/>
  <c r="AD12" i="2"/>
  <c r="Q13" i="2"/>
  <c r="X13" i="2" s="1"/>
  <c r="Y13" i="2"/>
  <c r="Z13" i="2"/>
  <c r="AA13" i="2"/>
  <c r="AB13" i="2"/>
  <c r="AC13" i="2"/>
  <c r="AD13" i="2"/>
  <c r="X14" i="2"/>
  <c r="Y14" i="2"/>
  <c r="Z14" i="2"/>
  <c r="AA14" i="2"/>
  <c r="AB14" i="2"/>
  <c r="AC14" i="2"/>
  <c r="AD14" i="2"/>
  <c r="R15" i="2"/>
  <c r="Y15" i="2" s="1"/>
  <c r="X15" i="2"/>
  <c r="Z15" i="2"/>
  <c r="AA15" i="2"/>
  <c r="AB15" i="2"/>
  <c r="AC15" i="2"/>
  <c r="AD15" i="2"/>
  <c r="R16" i="2"/>
  <c r="Y16" i="2" s="1"/>
  <c r="X16" i="2"/>
  <c r="Z16" i="2"/>
  <c r="AA16" i="2"/>
  <c r="AB16" i="2"/>
  <c r="AC16" i="2"/>
  <c r="AD16" i="2"/>
  <c r="R17" i="2"/>
  <c r="Y17" i="2" s="1"/>
  <c r="X17" i="2"/>
  <c r="Z17" i="2"/>
  <c r="AA17" i="2"/>
  <c r="AB17" i="2"/>
  <c r="AC17" i="2"/>
  <c r="AD17" i="2"/>
  <c r="R18" i="2"/>
  <c r="Y18" i="2" s="1"/>
  <c r="X18" i="2"/>
  <c r="Z18" i="2"/>
  <c r="AA18" i="2"/>
  <c r="AB18" i="2"/>
  <c r="AC18" i="2"/>
  <c r="AD18" i="2"/>
  <c r="R19" i="2"/>
  <c r="Y19" i="2" s="1"/>
  <c r="X19" i="2"/>
  <c r="Z19" i="2"/>
  <c r="AA19" i="2"/>
  <c r="AB19" i="2"/>
  <c r="AC19" i="2"/>
  <c r="AD19" i="2"/>
  <c r="R20" i="2"/>
  <c r="Y20" i="2" s="1"/>
  <c r="X20" i="2"/>
  <c r="Z20" i="2"/>
  <c r="AA20" i="2"/>
  <c r="AB20" i="2"/>
  <c r="AC20" i="2"/>
  <c r="AD20" i="2"/>
  <c r="R21" i="2"/>
  <c r="Y21" i="2" s="1"/>
  <c r="S21" i="2"/>
  <c r="X21" i="2"/>
  <c r="Z21" i="2"/>
  <c r="AA21" i="2"/>
  <c r="AB21" i="2"/>
  <c r="AC21" i="2"/>
  <c r="AD21" i="2"/>
  <c r="R22" i="2"/>
  <c r="S22" i="2"/>
  <c r="X22" i="2"/>
  <c r="Y22" i="2"/>
  <c r="Z22" i="2"/>
  <c r="AA22" i="2"/>
  <c r="AB22" i="2"/>
  <c r="AC22" i="2"/>
  <c r="AD22" i="2"/>
  <c r="R23" i="2"/>
  <c r="S23" i="2"/>
  <c r="T23" i="2"/>
  <c r="AA23" i="2" s="1"/>
  <c r="U23" i="2"/>
  <c r="AB23" i="2" s="1"/>
  <c r="X23" i="2"/>
  <c r="Y23" i="2"/>
  <c r="Z23" i="2"/>
  <c r="AC23" i="2"/>
  <c r="AD23" i="2"/>
  <c r="R24" i="2"/>
  <c r="Y24" i="2" s="1"/>
  <c r="S24" i="2"/>
  <c r="Z24" i="2" s="1"/>
  <c r="T24" i="2"/>
  <c r="AA24" i="2" s="1"/>
  <c r="U24" i="2"/>
  <c r="AB24" i="2" s="1"/>
  <c r="X24" i="2"/>
  <c r="AC24" i="2"/>
  <c r="AD24" i="2"/>
  <c r="R25" i="2"/>
  <c r="Y25" i="2" s="1"/>
  <c r="S25" i="2"/>
  <c r="T25" i="2"/>
  <c r="U25" i="2"/>
  <c r="X25" i="2"/>
  <c r="Z25" i="2"/>
  <c r="AA25" i="2"/>
  <c r="AB25" i="2"/>
  <c r="AC25" i="2"/>
  <c r="AD25" i="2"/>
  <c r="R26" i="2"/>
  <c r="S26" i="2"/>
  <c r="Z26" i="2" s="1"/>
  <c r="T26" i="2"/>
  <c r="AA26" i="2" s="1"/>
  <c r="U26" i="2"/>
  <c r="AB26" i="2" s="1"/>
  <c r="X26" i="2"/>
  <c r="Y26" i="2"/>
  <c r="AC26" i="2"/>
  <c r="AD26" i="2"/>
  <c r="R27" i="2"/>
  <c r="Y27" i="2" s="1"/>
  <c r="S27" i="2"/>
  <c r="Z27" i="2" s="1"/>
  <c r="T27" i="2"/>
  <c r="AA27" i="2" s="1"/>
  <c r="U27" i="2"/>
  <c r="X27" i="2"/>
  <c r="AB27" i="2"/>
  <c r="AC27" i="2"/>
  <c r="AD27" i="2"/>
  <c r="R28" i="2"/>
  <c r="S28" i="2"/>
  <c r="T28" i="2"/>
  <c r="U28" i="2"/>
  <c r="AB28" i="2" s="1"/>
  <c r="X28" i="2"/>
  <c r="Y28" i="2"/>
  <c r="Z28" i="2"/>
  <c r="AA28" i="2"/>
  <c r="AC28" i="2"/>
  <c r="AD28" i="2"/>
  <c r="R29" i="2"/>
  <c r="Y29" i="2" s="1"/>
  <c r="S29" i="2"/>
  <c r="Z29" i="2" s="1"/>
  <c r="T29" i="2"/>
  <c r="AA29" i="2" s="1"/>
  <c r="U29" i="2"/>
  <c r="AB29" i="2" s="1"/>
  <c r="X29" i="2"/>
  <c r="AC29" i="2"/>
  <c r="AD29" i="2"/>
  <c r="R30" i="2"/>
  <c r="Y30" i="2" s="1"/>
  <c r="S30" i="2"/>
  <c r="Z30" i="2" s="1"/>
  <c r="T30" i="2"/>
  <c r="U30" i="2"/>
  <c r="X30" i="2"/>
  <c r="AA30" i="2"/>
  <c r="AB30" i="2"/>
  <c r="AC30" i="2"/>
  <c r="AD30" i="2"/>
  <c r="R31" i="2"/>
  <c r="S31" i="2"/>
  <c r="T31" i="2"/>
  <c r="AA31" i="2" s="1"/>
  <c r="U31" i="2"/>
  <c r="AB31" i="2" s="1"/>
  <c r="X31" i="2"/>
  <c r="Y31" i="2"/>
  <c r="Z31" i="2"/>
  <c r="AC31" i="2"/>
  <c r="AD31" i="2"/>
  <c r="X32" i="2"/>
  <c r="Y32" i="2"/>
  <c r="Z32" i="2"/>
  <c r="AA32" i="2"/>
  <c r="AB32" i="2"/>
  <c r="AC32" i="2"/>
  <c r="AD32" i="2"/>
  <c r="V33" i="2"/>
  <c r="AC33" i="2" s="1"/>
  <c r="X33" i="2"/>
  <c r="Y33" i="2"/>
  <c r="Z33" i="2"/>
  <c r="AA33" i="2"/>
  <c r="AB33" i="2"/>
  <c r="AD33" i="2"/>
  <c r="V34" i="2"/>
  <c r="AC34" i="2" s="1"/>
  <c r="X34" i="2"/>
  <c r="Y34" i="2"/>
  <c r="Z34" i="2"/>
  <c r="AA34" i="2"/>
  <c r="AB34" i="2"/>
  <c r="AD34" i="2"/>
  <c r="V35" i="2"/>
  <c r="AC35" i="2" s="1"/>
  <c r="X35" i="2"/>
  <c r="Y35" i="2"/>
  <c r="Z35" i="2"/>
  <c r="AA35" i="2"/>
  <c r="AB35" i="2"/>
  <c r="AD35" i="2"/>
  <c r="V36" i="2"/>
  <c r="AC36" i="2" s="1"/>
  <c r="X36" i="2"/>
  <c r="Y36" i="2"/>
  <c r="Z36" i="2"/>
  <c r="AA36" i="2"/>
  <c r="AB36" i="2"/>
  <c r="AD36" i="2"/>
  <c r="V37" i="2"/>
  <c r="AC37" i="2" s="1"/>
  <c r="X37" i="2"/>
  <c r="Y37" i="2"/>
  <c r="Z37" i="2"/>
  <c r="AA37" i="2"/>
  <c r="AB37" i="2"/>
  <c r="AD37" i="2"/>
  <c r="V38" i="2"/>
  <c r="AC38" i="2" s="1"/>
  <c r="X38" i="2"/>
  <c r="Y38" i="2"/>
  <c r="Z38" i="2"/>
  <c r="AA38" i="2"/>
  <c r="AB38" i="2"/>
  <c r="AD38" i="2"/>
  <c r="V39" i="2"/>
  <c r="AC39" i="2" s="1"/>
  <c r="X39" i="2"/>
  <c r="Y39" i="2"/>
  <c r="Z39" i="2"/>
  <c r="AA39" i="2"/>
  <c r="AB39" i="2"/>
  <c r="AD39" i="2"/>
  <c r="V40" i="2"/>
  <c r="AC40" i="2" s="1"/>
  <c r="X40" i="2"/>
  <c r="Y40" i="2"/>
  <c r="Z40" i="2"/>
  <c r="AA40" i="2"/>
  <c r="AB40" i="2"/>
  <c r="AD40" i="2"/>
  <c r="V41" i="2"/>
  <c r="AC41" i="2" s="1"/>
  <c r="X41" i="2"/>
  <c r="Y41" i="2"/>
  <c r="Z41" i="2"/>
  <c r="AA41" i="2"/>
  <c r="AB41" i="2"/>
  <c r="AD41" i="2"/>
  <c r="V42" i="2"/>
  <c r="AC42" i="2" s="1"/>
  <c r="X42" i="2"/>
  <c r="Y42" i="2"/>
  <c r="Z42" i="2"/>
  <c r="AA42" i="2"/>
  <c r="AB42" i="2"/>
  <c r="AD42" i="2"/>
  <c r="V43" i="2"/>
  <c r="AC43" i="2" s="1"/>
  <c r="X43" i="2"/>
  <c r="Y43" i="2"/>
  <c r="Z43" i="2"/>
  <c r="AA43" i="2"/>
  <c r="AB43" i="2"/>
  <c r="AD43" i="2"/>
</calcChain>
</file>

<file path=xl/sharedStrings.xml><?xml version="1.0" encoding="utf-8"?>
<sst xmlns="http://schemas.openxmlformats.org/spreadsheetml/2006/main" count="49" uniqueCount="19">
  <si>
    <t>cross sections barns</t>
  </si>
  <si>
    <t>ana ranges - microns</t>
  </si>
  <si>
    <t>scat prob</t>
  </si>
  <si>
    <t>solid angle=</t>
  </si>
  <si>
    <t>Sensitivity for 100 counts using 10uC</t>
  </si>
  <si>
    <t>Y = 100 = Q*scatt.prob*sensitivity</t>
  </si>
  <si>
    <t>Z</t>
  </si>
  <si>
    <t>4.5 mev</t>
  </si>
  <si>
    <t>10 mev</t>
  </si>
  <si>
    <t>3 mev</t>
  </si>
  <si>
    <t>.2 mev N</t>
  </si>
  <si>
    <t>28 mev</t>
  </si>
  <si>
    <t>K pixe</t>
  </si>
  <si>
    <t>L pixe</t>
  </si>
  <si>
    <t>au erd</t>
  </si>
  <si>
    <t>he rbs</t>
  </si>
  <si>
    <t>hibs</t>
  </si>
  <si>
    <t>si erd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</si>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</sst>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225305216426194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08544"/>
        <c:axId val="183194368"/>
      </c:barChart>
      <c:catAx>
        <c:axId val="169708544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94368"/>
        <c:crosses val="autoZero"/>
        <c:auto val="0"/>
        <c:lblAlgn val="ctr"/>
        <c:lblOffset val="100"/>
        <c:tickMarkSkip val="1"/>
        <c:noMultiLvlLbl val="0"/>
      </c:catAx>
      <c:valAx>
        <c:axId val="18319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708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86"/>
          <c:y val="0.49918433931484502"/>
          <c:w val="0"/>
          <c:h val="1.6313213703099511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Differential IBA X-sections</a:t>
            </a:r>
          </a:p>
        </c:rich>
      </c:tx>
      <c:layout>
        <c:manualLayout>
          <c:xMode val="edge"/>
          <c:yMode val="edge"/>
          <c:x val="0.33707865168539325"/>
          <c:y val="3.0549898167006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0337078651685"/>
          <c:y val="8.9613034623217916E-2"/>
          <c:w val="0.7672552166934189"/>
          <c:h val="0.7006109979633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XSEX!$B$3</c:f>
              <c:strCache>
                <c:ptCount val="1"/>
                <c:pt idx="0">
                  <c:v>K pixe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XSEX!$B$4:$B$43</c:f>
              <c:numCache>
                <c:formatCode>General</c:formatCode>
                <c:ptCount val="40"/>
                <c:pt idx="0">
                  <c:v>90.268348341073221</c:v>
                </c:pt>
                <c:pt idx="1">
                  <c:v>105.2452518381692</c:v>
                </c:pt>
                <c:pt idx="2">
                  <c:v>112.57892062991201</c:v>
                </c:pt>
                <c:pt idx="3">
                  <c:v>105.88195118800833</c:v>
                </c:pt>
                <c:pt idx="4">
                  <c:v>78.584203044369531</c:v>
                </c:pt>
                <c:pt idx="5">
                  <c:v>45.351645966486764</c:v>
                </c:pt>
                <c:pt idx="6">
                  <c:v>10.531973647774924</c:v>
                </c:pt>
                <c:pt idx="7">
                  <c:v>1.6393287456482137</c:v>
                </c:pt>
                <c:pt idx="8">
                  <c:v>0.26123027007927885</c:v>
                </c:pt>
                <c:pt idx="9">
                  <c:v>9.2681623798458443E-2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XSEX!$C$3</c:f>
              <c:strCache>
                <c:ptCount val="1"/>
                <c:pt idx="0">
                  <c:v>L pixe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XSEX!$C$4:$C$43</c:f>
              <c:numCache>
                <c:formatCode>General</c:formatCode>
                <c:ptCount val="40"/>
                <c:pt idx="11">
                  <c:v>76.475170680259879</c:v>
                </c:pt>
                <c:pt idx="12">
                  <c:v>40.511847551196169</c:v>
                </c:pt>
                <c:pt idx="13">
                  <c:v>23.177950813130131</c:v>
                </c:pt>
                <c:pt idx="14">
                  <c:v>13.321798938371035</c:v>
                </c:pt>
                <c:pt idx="15">
                  <c:v>6.9032456333745156</c:v>
                </c:pt>
                <c:pt idx="16">
                  <c:v>3.2506529822809673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XSEX!$D$3</c:f>
              <c:strCache>
                <c:ptCount val="1"/>
                <c:pt idx="0">
                  <c:v>au erd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XSEX!$D$4:$D$43</c:f>
              <c:numCache>
                <c:formatCode>General</c:formatCode>
                <c:ptCount val="40"/>
                <c:pt idx="17">
                  <c:v>19500</c:v>
                </c:pt>
                <c:pt idx="18">
                  <c:v>4930.005764340016</c:v>
                </c:pt>
                <c:pt idx="19">
                  <c:v>5862.2014958462414</c:v>
                </c:pt>
                <c:pt idx="20">
                  <c:v>6992.5884138585989</c:v>
                </c:pt>
                <c:pt idx="21">
                  <c:v>8222.5688929293119</c:v>
                </c:pt>
                <c:pt idx="22">
                  <c:v>9552.1429330583869</c:v>
                </c:pt>
                <c:pt idx="23">
                  <c:v>10981.310534245815</c:v>
                </c:pt>
                <c:pt idx="24">
                  <c:v>12510.071696491605</c:v>
                </c:pt>
                <c:pt idx="25">
                  <c:v>14138.426419795745</c:v>
                </c:pt>
                <c:pt idx="26">
                  <c:v>15866.37470415825</c:v>
                </c:pt>
                <c:pt idx="27">
                  <c:v>17693.916549579109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XSEX!$E$3</c:f>
              <c:strCache>
                <c:ptCount val="1"/>
                <c:pt idx="0">
                  <c:v>he rbs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XSEX!$E$4:$E$43</c:f>
              <c:numCache>
                <c:formatCode>General</c:formatCode>
                <c:ptCount val="40"/>
                <c:pt idx="19">
                  <c:v>6.1575437904486621E-2</c:v>
                </c:pt>
                <c:pt idx="20">
                  <c:v>0.25989778657102514</c:v>
                </c:pt>
                <c:pt idx="21">
                  <c:v>0.59049995722228366</c:v>
                </c:pt>
                <c:pt idx="22">
                  <c:v>1.0533514294932358</c:v>
                </c:pt>
                <c:pt idx="23">
                  <c:v>1.6484484873633829</c:v>
                </c:pt>
                <c:pt idx="24">
                  <c:v>2.3757902165175984</c:v>
                </c:pt>
                <c:pt idx="25">
                  <c:v>3.2353763040477763</c:v>
                </c:pt>
                <c:pt idx="26">
                  <c:v>4.2272066193304436</c:v>
                </c:pt>
                <c:pt idx="27">
                  <c:v>5.35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XSEX!$F$3</c:f>
              <c:strCache>
                <c:ptCount val="1"/>
                <c:pt idx="0">
                  <c:v>hibs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XSEX!$F$4:$F$43</c:f>
              <c:numCache>
                <c:formatCode>General</c:formatCode>
                <c:ptCount val="40"/>
                <c:pt idx="19">
                  <c:v>54.216830851904859</c:v>
                </c:pt>
                <c:pt idx="20">
                  <c:v>579.67714022337475</c:v>
                </c:pt>
                <c:pt idx="21">
                  <c:v>1487.4484511808757</c:v>
                </c:pt>
                <c:pt idx="22">
                  <c:v>2762.0057422279347</c:v>
                </c:pt>
                <c:pt idx="23">
                  <c:v>4401.7024504761921</c:v>
                </c:pt>
                <c:pt idx="24">
                  <c:v>6406.1463803999031</c:v>
                </c:pt>
                <c:pt idx="25">
                  <c:v>8775.2051093957543</c:v>
                </c:pt>
                <c:pt idx="26">
                  <c:v>11508.823746271659</c:v>
                </c:pt>
                <c:pt idx="27">
                  <c:v>14606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XSEX!$G$3</c:f>
              <c:strCache>
                <c:ptCount val="1"/>
                <c:pt idx="0">
                  <c:v>si erd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XSEX!$G$4:$G$43</c:f>
              <c:numCache>
                <c:formatCode>General</c:formatCode>
                <c:ptCount val="40"/>
                <c:pt idx="29">
                  <c:v>1.68</c:v>
                </c:pt>
                <c:pt idx="30">
                  <c:v>0.44881732170586491</c:v>
                </c:pt>
                <c:pt idx="31">
                  <c:v>0.51065437491867305</c:v>
                </c:pt>
                <c:pt idx="32">
                  <c:v>0.57648091543553326</c:v>
                </c:pt>
                <c:pt idx="33">
                  <c:v>0.64629694325644549</c:v>
                </c:pt>
                <c:pt idx="34">
                  <c:v>0.72010245838140996</c:v>
                </c:pt>
                <c:pt idx="35">
                  <c:v>0.79789746081042656</c:v>
                </c:pt>
                <c:pt idx="36">
                  <c:v>0.87968195054349529</c:v>
                </c:pt>
                <c:pt idx="37">
                  <c:v>0.96545592758061605</c:v>
                </c:pt>
                <c:pt idx="38">
                  <c:v>1.0552193919217892</c:v>
                </c:pt>
                <c:pt idx="39">
                  <c:v>1.1489723435670141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68224"/>
        <c:axId val="224248576"/>
      </c:scatterChart>
      <c:valAx>
        <c:axId val="190068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Z-target</a:t>
                </a:r>
              </a:p>
            </c:rich>
          </c:tx>
          <c:layout>
            <c:manualLayout>
              <c:xMode val="edge"/>
              <c:yMode val="edge"/>
              <c:x val="0.49919743178170145"/>
              <c:y val="0.85336048879837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48576"/>
        <c:crosses val="autoZero"/>
        <c:crossBetween val="midCat"/>
      </c:valAx>
      <c:valAx>
        <c:axId val="224248576"/>
        <c:scaling>
          <c:logBase val="10"/>
          <c:orientation val="minMax"/>
          <c:max val="100000"/>
          <c:min val="0.0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X-section (b/sr)</a:t>
                </a:r>
              </a:p>
            </c:rich>
          </c:tx>
          <c:layout>
            <c:manualLayout>
              <c:xMode val="edge"/>
              <c:yMode val="edge"/>
              <c:x val="3.3707865168539325E-2"/>
              <c:y val="0.34215885947046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68224"/>
        <c:crosses val="autoZero"/>
        <c:crossBetween val="midCat"/>
      </c:valAx>
      <c:spPr>
        <a:solidFill>
          <a:srgbClr val="00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Differential IBA X-sections</a:t>
            </a:r>
          </a:p>
        </c:rich>
      </c:tx>
      <c:layout>
        <c:manualLayout>
          <c:xMode val="edge"/>
          <c:yMode val="edge"/>
          <c:x val="0.33548387096774196"/>
          <c:y val="3.0674907885408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5161290322582"/>
          <c:y val="0.15132954556801501"/>
          <c:w val="0.76774193548387093"/>
          <c:h val="0.69938789978731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XSEX!$B$3</c:f>
              <c:strCache>
                <c:ptCount val="1"/>
                <c:pt idx="0">
                  <c:v>K pixe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XSEX!$B$4:$B$43</c:f>
              <c:numCache>
                <c:formatCode>General</c:formatCode>
                <c:ptCount val="40"/>
                <c:pt idx="0">
                  <c:v>90.268348341073221</c:v>
                </c:pt>
                <c:pt idx="1">
                  <c:v>105.2452518381692</c:v>
                </c:pt>
                <c:pt idx="2">
                  <c:v>112.57892062991201</c:v>
                </c:pt>
                <c:pt idx="3">
                  <c:v>105.88195118800833</c:v>
                </c:pt>
                <c:pt idx="4">
                  <c:v>78.584203044369531</c:v>
                </c:pt>
                <c:pt idx="5">
                  <c:v>45.351645966486764</c:v>
                </c:pt>
                <c:pt idx="6">
                  <c:v>10.531973647774924</c:v>
                </c:pt>
                <c:pt idx="7">
                  <c:v>1.6393287456482137</c:v>
                </c:pt>
                <c:pt idx="8">
                  <c:v>0.26123027007927885</c:v>
                </c:pt>
                <c:pt idx="9">
                  <c:v>9.2681623798458443E-2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XSEX!$C$3</c:f>
              <c:strCache>
                <c:ptCount val="1"/>
                <c:pt idx="0">
                  <c:v>L pixe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XSEX!$C$4:$C$43</c:f>
              <c:numCache>
                <c:formatCode>General</c:formatCode>
                <c:ptCount val="40"/>
                <c:pt idx="11">
                  <c:v>76.475170680259879</c:v>
                </c:pt>
                <c:pt idx="12">
                  <c:v>40.511847551196169</c:v>
                </c:pt>
                <c:pt idx="13">
                  <c:v>23.177950813130131</c:v>
                </c:pt>
                <c:pt idx="14">
                  <c:v>13.321798938371035</c:v>
                </c:pt>
                <c:pt idx="15">
                  <c:v>6.9032456333745156</c:v>
                </c:pt>
                <c:pt idx="16">
                  <c:v>3.2506529822809673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XSEX!$D$3</c:f>
              <c:strCache>
                <c:ptCount val="1"/>
                <c:pt idx="0">
                  <c:v>au erd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XSEX!$D$4:$D$43</c:f>
              <c:numCache>
                <c:formatCode>General</c:formatCode>
                <c:ptCount val="40"/>
                <c:pt idx="17">
                  <c:v>19500</c:v>
                </c:pt>
                <c:pt idx="18">
                  <c:v>4930.005764340016</c:v>
                </c:pt>
                <c:pt idx="19">
                  <c:v>5862.2014958462414</c:v>
                </c:pt>
                <c:pt idx="20">
                  <c:v>6992.5884138585989</c:v>
                </c:pt>
                <c:pt idx="21">
                  <c:v>8222.5688929293119</c:v>
                </c:pt>
                <c:pt idx="22">
                  <c:v>9552.1429330583869</c:v>
                </c:pt>
                <c:pt idx="23">
                  <c:v>10981.310534245815</c:v>
                </c:pt>
                <c:pt idx="24">
                  <c:v>12510.071696491605</c:v>
                </c:pt>
                <c:pt idx="25">
                  <c:v>14138.426419795745</c:v>
                </c:pt>
                <c:pt idx="26">
                  <c:v>15866.37470415825</c:v>
                </c:pt>
                <c:pt idx="27">
                  <c:v>17693.916549579109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XSEX!$E$3</c:f>
              <c:strCache>
                <c:ptCount val="1"/>
                <c:pt idx="0">
                  <c:v>he rbs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XSEX!$E$4:$E$43</c:f>
              <c:numCache>
                <c:formatCode>General</c:formatCode>
                <c:ptCount val="40"/>
                <c:pt idx="19">
                  <c:v>6.1575437904486621E-2</c:v>
                </c:pt>
                <c:pt idx="20">
                  <c:v>0.25989778657102514</c:v>
                </c:pt>
                <c:pt idx="21">
                  <c:v>0.59049995722228366</c:v>
                </c:pt>
                <c:pt idx="22">
                  <c:v>1.0533514294932358</c:v>
                </c:pt>
                <c:pt idx="23">
                  <c:v>1.6484484873633829</c:v>
                </c:pt>
                <c:pt idx="24">
                  <c:v>2.3757902165175984</c:v>
                </c:pt>
                <c:pt idx="25">
                  <c:v>3.2353763040477763</c:v>
                </c:pt>
                <c:pt idx="26">
                  <c:v>4.2272066193304436</c:v>
                </c:pt>
                <c:pt idx="27">
                  <c:v>5.35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XSEX!$F$3</c:f>
              <c:strCache>
                <c:ptCount val="1"/>
                <c:pt idx="0">
                  <c:v>hibs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XSEX!$F$4:$F$43</c:f>
              <c:numCache>
                <c:formatCode>General</c:formatCode>
                <c:ptCount val="40"/>
                <c:pt idx="19">
                  <c:v>54.216830851904859</c:v>
                </c:pt>
                <c:pt idx="20">
                  <c:v>579.67714022337475</c:v>
                </c:pt>
                <c:pt idx="21">
                  <c:v>1487.4484511808757</c:v>
                </c:pt>
                <c:pt idx="22">
                  <c:v>2762.0057422279347</c:v>
                </c:pt>
                <c:pt idx="23">
                  <c:v>4401.7024504761921</c:v>
                </c:pt>
                <c:pt idx="24">
                  <c:v>6406.1463803999031</c:v>
                </c:pt>
                <c:pt idx="25">
                  <c:v>8775.2051093957543</c:v>
                </c:pt>
                <c:pt idx="26">
                  <c:v>11508.823746271659</c:v>
                </c:pt>
                <c:pt idx="27">
                  <c:v>14606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XSEX!$G$3</c:f>
              <c:strCache>
                <c:ptCount val="1"/>
                <c:pt idx="0">
                  <c:v>si erd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XSEX!$A$4:$A$43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XSEX!$G$4:$G$43</c:f>
              <c:numCache>
                <c:formatCode>General</c:formatCode>
                <c:ptCount val="40"/>
                <c:pt idx="29">
                  <c:v>1.68</c:v>
                </c:pt>
                <c:pt idx="30">
                  <c:v>0.44881732170586491</c:v>
                </c:pt>
                <c:pt idx="31">
                  <c:v>0.51065437491867305</c:v>
                </c:pt>
                <c:pt idx="32">
                  <c:v>0.57648091543553326</c:v>
                </c:pt>
                <c:pt idx="33">
                  <c:v>0.64629694325644549</c:v>
                </c:pt>
                <c:pt idx="34">
                  <c:v>0.72010245838140996</c:v>
                </c:pt>
                <c:pt idx="35">
                  <c:v>0.79789746081042656</c:v>
                </c:pt>
                <c:pt idx="36">
                  <c:v>0.87968195054349529</c:v>
                </c:pt>
                <c:pt idx="37">
                  <c:v>0.96545592758061605</c:v>
                </c:pt>
                <c:pt idx="38">
                  <c:v>1.0552193919217892</c:v>
                </c:pt>
                <c:pt idx="39">
                  <c:v>1.1489723435670141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94048"/>
        <c:axId val="259825664"/>
      </c:scatterChart>
      <c:valAx>
        <c:axId val="2597940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Z-target</a:t>
                </a:r>
              </a:p>
            </c:rich>
          </c:tx>
          <c:layout>
            <c:manualLayout>
              <c:xMode val="edge"/>
              <c:yMode val="edge"/>
              <c:x val="0.49838709677419357"/>
              <c:y val="0.914112254985171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25664"/>
        <c:crosses val="autoZero"/>
        <c:crossBetween val="midCat"/>
      </c:valAx>
      <c:valAx>
        <c:axId val="259825664"/>
        <c:scaling>
          <c:logBase val="10"/>
          <c:orientation val="minMax"/>
          <c:max val="100000"/>
          <c:min val="0.0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X-section (b/sr)</a:t>
                </a:r>
              </a:p>
            </c:rich>
          </c:tx>
          <c:layout>
            <c:manualLayout>
              <c:xMode val="edge"/>
              <c:yMode val="edge"/>
              <c:x val="3.2258064516129031E-2"/>
              <c:y val="0.4028637902283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794048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Event Detection Probability</a:t>
            </a:r>
          </a:p>
        </c:rich>
      </c:tx>
      <c:layout>
        <c:manualLayout>
          <c:xMode val="edge"/>
          <c:yMode val="edge"/>
          <c:x val="0.33385826771653543"/>
          <c:y val="2.97398039431015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50393700787403"/>
          <c:y val="0.13940533098328861"/>
          <c:w val="0.75905511811023618"/>
          <c:h val="0.72490772111310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XSEX!$X$3</c:f>
              <c:strCache>
                <c:ptCount val="1"/>
                <c:pt idx="0">
                  <c:v>K pixe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XSEX!$P$4:$P$43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XSEX!$Q$4:$Q$43</c:f>
              <c:numCache>
                <c:formatCode>0.00E+00</c:formatCode>
                <c:ptCount val="40"/>
                <c:pt idx="0">
                  <c:v>9.0268348341073214E-5</c:v>
                </c:pt>
                <c:pt idx="1">
                  <c:v>1.052452518381692E-4</c:v>
                </c:pt>
                <c:pt idx="2">
                  <c:v>1.12578920629912E-4</c:v>
                </c:pt>
                <c:pt idx="3">
                  <c:v>1.0588195118800833E-4</c:v>
                </c:pt>
                <c:pt idx="4">
                  <c:v>7.8584203044369531E-5</c:v>
                </c:pt>
                <c:pt idx="5">
                  <c:v>4.5351645966486762E-5</c:v>
                </c:pt>
                <c:pt idx="6">
                  <c:v>1.0531973647774924E-5</c:v>
                </c:pt>
                <c:pt idx="7">
                  <c:v>1.6393287456482137E-6</c:v>
                </c:pt>
                <c:pt idx="8">
                  <c:v>2.6123027007927883E-7</c:v>
                </c:pt>
                <c:pt idx="9">
                  <c:v>9.2681623798458445E-8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XSEX!$Y$3</c:f>
              <c:strCache>
                <c:ptCount val="1"/>
                <c:pt idx="0">
                  <c:v>L pixe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XSEX!$P$4:$P$43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XSEX!$R$4:$R$43</c:f>
              <c:numCache>
                <c:formatCode>0.00E+00</c:formatCode>
                <c:ptCount val="40"/>
                <c:pt idx="11">
                  <c:v>7.6475170680259885E-5</c:v>
                </c:pt>
                <c:pt idx="12">
                  <c:v>4.0511847551196163E-5</c:v>
                </c:pt>
                <c:pt idx="13">
                  <c:v>2.3177950813130129E-5</c:v>
                </c:pt>
                <c:pt idx="14">
                  <c:v>1.3321798938371034E-5</c:v>
                </c:pt>
                <c:pt idx="15">
                  <c:v>6.9032456333745148E-6</c:v>
                </c:pt>
                <c:pt idx="16">
                  <c:v>3.2506529822809667E-6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XSEX!$Z$3</c:f>
              <c:strCache>
                <c:ptCount val="1"/>
                <c:pt idx="0">
                  <c:v>au erd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XSEX!$P$4:$P$43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XSEX!$S$4:$S$43</c:f>
              <c:numCache>
                <c:formatCode>0.00E+00</c:formatCode>
                <c:ptCount val="40"/>
                <c:pt idx="17">
                  <c:v>1.9500000000000001E-3</c:v>
                </c:pt>
                <c:pt idx="18">
                  <c:v>4.9300057643400161E-4</c:v>
                </c:pt>
                <c:pt idx="19">
                  <c:v>5.8622014958462413E-4</c:v>
                </c:pt>
                <c:pt idx="20">
                  <c:v>6.9925884138585988E-4</c:v>
                </c:pt>
                <c:pt idx="21">
                  <c:v>8.2225688929293123E-4</c:v>
                </c:pt>
                <c:pt idx="22">
                  <c:v>9.5521429330583873E-4</c:v>
                </c:pt>
                <c:pt idx="23">
                  <c:v>1.0981310534245816E-3</c:v>
                </c:pt>
                <c:pt idx="24">
                  <c:v>1.2510071696491605E-3</c:v>
                </c:pt>
                <c:pt idx="25">
                  <c:v>1.4138426419795748E-3</c:v>
                </c:pt>
                <c:pt idx="26">
                  <c:v>1.5866374704158251E-3</c:v>
                </c:pt>
                <c:pt idx="27">
                  <c:v>1.769391654957911E-3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XSEX!$AA$3</c:f>
              <c:strCache>
                <c:ptCount val="1"/>
                <c:pt idx="0">
                  <c:v>he rbs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XSEX!$P$4:$P$43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XSEX!$T$4:$T$43</c:f>
              <c:numCache>
                <c:formatCode>0.00E+00</c:formatCode>
                <c:ptCount val="40"/>
                <c:pt idx="19">
                  <c:v>6.1575437904486627E-9</c:v>
                </c:pt>
                <c:pt idx="20">
                  <c:v>2.5989778657102513E-8</c:v>
                </c:pt>
                <c:pt idx="21">
                  <c:v>5.9049995722228371E-8</c:v>
                </c:pt>
                <c:pt idx="22">
                  <c:v>1.0533514294932359E-7</c:v>
                </c:pt>
                <c:pt idx="23">
                  <c:v>1.6484484873633828E-7</c:v>
                </c:pt>
                <c:pt idx="24">
                  <c:v>2.3757902165175986E-7</c:v>
                </c:pt>
                <c:pt idx="25">
                  <c:v>3.2353763040477765E-7</c:v>
                </c:pt>
                <c:pt idx="26">
                  <c:v>4.2272066193304441E-7</c:v>
                </c:pt>
                <c:pt idx="27">
                  <c:v>5.3500000000000007E-7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XSEX!$AB$3</c:f>
              <c:strCache>
                <c:ptCount val="1"/>
                <c:pt idx="0">
                  <c:v>hibs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XSEX!$P$4:$P$43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XSEX!$U$4:$U$43</c:f>
              <c:numCache>
                <c:formatCode>0.00E+00</c:formatCode>
                <c:ptCount val="40"/>
                <c:pt idx="19">
                  <c:v>5.4216830851904863E-6</c:v>
                </c:pt>
                <c:pt idx="20">
                  <c:v>5.7967714022337481E-5</c:v>
                </c:pt>
                <c:pt idx="21">
                  <c:v>1.4874484511808757E-4</c:v>
                </c:pt>
                <c:pt idx="22">
                  <c:v>2.7620057422279349E-4</c:v>
                </c:pt>
                <c:pt idx="23">
                  <c:v>4.4017024504761928E-4</c:v>
                </c:pt>
                <c:pt idx="24">
                  <c:v>6.4061463803999038E-4</c:v>
                </c:pt>
                <c:pt idx="25">
                  <c:v>8.775205109395756E-4</c:v>
                </c:pt>
                <c:pt idx="26">
                  <c:v>1.1508823746271661E-3</c:v>
                </c:pt>
                <c:pt idx="27">
                  <c:v>1.4606E-3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XSEX!$AC$3</c:f>
              <c:strCache>
                <c:ptCount val="1"/>
                <c:pt idx="0">
                  <c:v>si erd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XSEX!$P$4:$P$43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XSEX!$V$4:$V$43</c:f>
              <c:numCache>
                <c:formatCode>General</c:formatCode>
                <c:ptCount val="40"/>
                <c:pt idx="29" formatCode="0.00E+00">
                  <c:v>1.6800000000000002E-7</c:v>
                </c:pt>
                <c:pt idx="30" formatCode="0.00E+00">
                  <c:v>4.4881732170586492E-8</c:v>
                </c:pt>
                <c:pt idx="31" formatCode="0.00E+00">
                  <c:v>5.1065437491867306E-8</c:v>
                </c:pt>
                <c:pt idx="32" formatCode="0.00E+00">
                  <c:v>5.7648091543553331E-8</c:v>
                </c:pt>
                <c:pt idx="33" formatCode="0.00E+00">
                  <c:v>6.4629694325644562E-8</c:v>
                </c:pt>
                <c:pt idx="34" formatCode="0.00E+00">
                  <c:v>7.2010245838141003E-8</c:v>
                </c:pt>
                <c:pt idx="35" formatCode="0.00E+00">
                  <c:v>7.9789746081042663E-8</c:v>
                </c:pt>
                <c:pt idx="36" formatCode="0.00E+00">
                  <c:v>8.7968195054349528E-8</c:v>
                </c:pt>
                <c:pt idx="37" formatCode="0.00E+00">
                  <c:v>9.6545592758061611E-8</c:v>
                </c:pt>
                <c:pt idx="38" formatCode="0.00E+00">
                  <c:v>1.0552193919217893E-7</c:v>
                </c:pt>
                <c:pt idx="39" formatCode="0.00E+00">
                  <c:v>1.1489723435670142E-7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52128"/>
        <c:axId val="279179264"/>
      </c:scatterChart>
      <c:valAx>
        <c:axId val="279152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Z-target</a:t>
                </a:r>
              </a:p>
            </c:rich>
          </c:tx>
          <c:layout>
            <c:manualLayout>
              <c:xMode val="edge"/>
              <c:yMode val="edge"/>
              <c:x val="0.50708661417322831"/>
              <c:y val="0.92193392223614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179264"/>
        <c:crosses val="autoZero"/>
        <c:crossBetween val="midCat"/>
      </c:valAx>
      <c:valAx>
        <c:axId val="279179264"/>
        <c:scaling>
          <c:logBase val="10"/>
          <c:orientation val="minMax"/>
          <c:max val="0.0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3.1496062992125984E-2"/>
              <c:y val="0.4349446326678604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9152128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Sensitivity</a:t>
            </a:r>
          </a:p>
        </c:rich>
      </c:tx>
      <c:layout>
        <c:manualLayout>
          <c:xMode val="edge"/>
          <c:yMode val="edge"/>
          <c:x val="0.44817073170731708"/>
          <c:y val="2.8790786948176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34146341463414"/>
          <c:y val="0.16506717850287908"/>
          <c:w val="0.73932926829268297"/>
          <c:h val="0.73896353166986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XSEX!$X$3</c:f>
              <c:strCache>
                <c:ptCount val="1"/>
                <c:pt idx="0">
                  <c:v>K pixe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XSEX!$W$4:$W$43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XSEX!$X$4:$X$43</c:f>
              <c:numCache>
                <c:formatCode>General</c:formatCode>
                <c:ptCount val="40"/>
                <c:pt idx="0">
                  <c:v>1.8463466954876283E-8</c:v>
                </c:pt>
                <c:pt idx="1">
                  <c:v>1.5836027160915761E-8</c:v>
                </c:pt>
                <c:pt idx="2">
                  <c:v>1.4804429260301832E-8</c:v>
                </c:pt>
                <c:pt idx="3">
                  <c:v>1.5740800466618385E-8</c:v>
                </c:pt>
                <c:pt idx="4">
                  <c:v>2.1208673016963062E-8</c:v>
                </c:pt>
                <c:pt idx="5">
                  <c:v>3.6749860587160906E-8</c:v>
                </c:pt>
                <c:pt idx="6">
                  <c:v>1.5824827543304583E-7</c:v>
                </c:pt>
                <c:pt idx="7">
                  <c:v>1.016676289664916E-6</c:v>
                </c:pt>
                <c:pt idx="8">
                  <c:v>6.3800671574579097E-6</c:v>
                </c:pt>
                <c:pt idx="9">
                  <c:v>1.7982708959555238E-5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XSEX!$Y$3</c:f>
              <c:strCache>
                <c:ptCount val="1"/>
                <c:pt idx="0">
                  <c:v>L pixe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XSEX!$W$4:$W$43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XSEX!$Y$4:$Y$43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2.1793565831123726E-8</c:v>
                </c:pt>
                <c:pt idx="12">
                  <c:v>4.114022853587324E-8</c:v>
                </c:pt>
                <c:pt idx="13">
                  <c:v>7.1907420984020421E-8</c:v>
                </c:pt>
                <c:pt idx="14">
                  <c:v>1.2510822857910991E-7</c:v>
                </c:pt>
                <c:pt idx="15">
                  <c:v>2.4143232838318541E-7</c:v>
                </c:pt>
                <c:pt idx="16">
                  <c:v>5.1271749883839494E-7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XSEX!$Z$3</c:f>
              <c:strCache>
                <c:ptCount val="1"/>
                <c:pt idx="0">
                  <c:v>au erd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XSEX!$W$4:$W$43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XSEX!$Z$4:$Z$43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8.5470085470085472E-10</c:v>
                </c:pt>
                <c:pt idx="18">
                  <c:v>3.3806586570792472E-9</c:v>
                </c:pt>
                <c:pt idx="19">
                  <c:v>2.8430729783812624E-9</c:v>
                </c:pt>
                <c:pt idx="20">
                  <c:v>2.3834760006230354E-9</c:v>
                </c:pt>
                <c:pt idx="21">
                  <c:v>2.0269415657919922E-9</c:v>
                </c:pt>
                <c:pt idx="22">
                  <c:v>1.7448091787850129E-9</c:v>
                </c:pt>
                <c:pt idx="23">
                  <c:v>1.5177302030291155E-9</c:v>
                </c:pt>
                <c:pt idx="24">
                  <c:v>1.3322598839574006E-9</c:v>
                </c:pt>
                <c:pt idx="25">
                  <c:v>1.1788204833977163E-9</c:v>
                </c:pt>
                <c:pt idx="26">
                  <c:v>1.0504394972027653E-9</c:v>
                </c:pt>
                <c:pt idx="27">
                  <c:v>9.4194332950344565E-10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XSEX!$AA$3</c:f>
              <c:strCache>
                <c:ptCount val="1"/>
                <c:pt idx="0">
                  <c:v>he rbs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XSEX!$W$4:$W$43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XSEX!$AA$4:$AA$43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2.7067069652869278E-4</c:v>
                </c:pt>
                <c:pt idx="20">
                  <c:v>6.4127774563066482E-5</c:v>
                </c:pt>
                <c:pt idx="21">
                  <c:v>2.8224670404832528E-5</c:v>
                </c:pt>
                <c:pt idx="22">
                  <c:v>1.5822512980957312E-5</c:v>
                </c:pt>
                <c:pt idx="23">
                  <c:v>1.0110517128335765E-5</c:v>
                </c:pt>
                <c:pt idx="24">
                  <c:v>7.015209739812989E-6</c:v>
                </c:pt>
                <c:pt idx="25">
                  <c:v>5.1513842905429624E-6</c:v>
                </c:pt>
                <c:pt idx="26">
                  <c:v>3.942713987637192E-6</c:v>
                </c:pt>
                <c:pt idx="27">
                  <c:v>3.1152647975077879E-6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XSEX!$AB$3</c:f>
              <c:strCache>
                <c:ptCount val="1"/>
                <c:pt idx="0">
                  <c:v>hibs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XSEX!$W$4:$W$43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XSEX!$AB$4:$AB$43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3.0740761502995696E-7</c:v>
                </c:pt>
                <c:pt idx="20">
                  <c:v>2.8751636920241973E-8</c:v>
                </c:pt>
                <c:pt idx="21">
                  <c:v>1.1204870093773742E-8</c:v>
                </c:pt>
                <c:pt idx="22">
                  <c:v>6.0342621348870633E-9</c:v>
                </c:pt>
                <c:pt idx="23">
                  <c:v>3.7864137465410917E-9</c:v>
                </c:pt>
                <c:pt idx="24">
                  <c:v>2.601668097635048E-9</c:v>
                </c:pt>
                <c:pt idx="25">
                  <c:v>1.8992908380935042E-9</c:v>
                </c:pt>
                <c:pt idx="26">
                  <c:v>1.4481642115742641E-9</c:v>
                </c:pt>
                <c:pt idx="27">
                  <c:v>1.1410835729608836E-9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XSEX!$AC$3</c:f>
              <c:strCache>
                <c:ptCount val="1"/>
                <c:pt idx="0">
                  <c:v>si erd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XSEX!$W$4:$W$43</c:f>
              <c:numCache>
                <c:formatCode>General</c:formatCode>
                <c:ptCount val="4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56</c:v>
                </c:pt>
                <c:pt idx="11">
                  <c:v>42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xVal>
          <c:yVal>
            <c:numRef>
              <c:f>XSEX!$AC$4:$AC$43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9.9206349206349189E-6</c:v>
                </c:pt>
                <c:pt idx="30">
                  <c:v>3.7134633314329304E-5</c:v>
                </c:pt>
                <c:pt idx="31">
                  <c:v>3.2637861311422242E-5</c:v>
                </c:pt>
                <c:pt idx="32">
                  <c:v>2.8911046698007238E-5</c:v>
                </c:pt>
                <c:pt idx="33">
                  <c:v>2.5787939801617569E-5</c:v>
                </c:pt>
                <c:pt idx="34">
                  <c:v>2.3144854558792501E-5</c:v>
                </c:pt>
                <c:pt idx="35">
                  <c:v>2.0888231239310236E-5</c:v>
                </c:pt>
                <c:pt idx="36">
                  <c:v>1.8946241486902711E-5</c:v>
                </c:pt>
                <c:pt idx="37">
                  <c:v>1.7263001024223336E-5</c:v>
                </c:pt>
                <c:pt idx="38">
                  <c:v>1.5794503772635334E-5</c:v>
                </c:pt>
                <c:pt idx="39">
                  <c:v>1.4505716138409889E-5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13760"/>
        <c:axId val="316616064"/>
      </c:scatterChart>
      <c:valAx>
        <c:axId val="316613760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0.50762195121951215"/>
              <c:y val="7.29366602687140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616064"/>
        <c:crosses val="max"/>
        <c:crossBetween val="midCat"/>
      </c:valAx>
      <c:valAx>
        <c:axId val="316616064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 (atom Fraction)</a:t>
                </a:r>
              </a:p>
            </c:rich>
          </c:tx>
          <c:layout>
            <c:manualLayout>
              <c:xMode val="edge"/>
              <c:yMode val="edge"/>
              <c:x val="3.048780487804878E-2"/>
              <c:y val="0.420345489443378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613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0975609756095"/>
          <c:y val="0.66218809980806137"/>
          <c:w val="7.4695121951219509E-2"/>
          <c:h val="0.220729366602687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0.18125</cdr:x>
      <cdr:y>0.08125</cdr:y>
    </cdr:from>
    <cdr:to>
      <cdr:x>0.8725</cdr:x>
      <cdr:y>0.88325</cdr:y>
    </cdr:to>
    <cdr:graphicFrame macro="">
      <cdr:nvGraphicFramePr>
        <cdr:cNvPr id="1025" name="Chart 1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0.33026</cdr:x>
      <cdr:y>0.15442</cdr:y>
    </cdr:from>
    <cdr:to>
      <cdr:x>0.52263</cdr:x>
      <cdr:y>0.19091</cdr:y>
    </cdr:to>
    <cdr:sp macro="" textlink="">
      <cdr:nvSpPr>
        <cdr:cNvPr id="204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6135" y="726832"/>
          <a:ext cx="1143352" cy="1710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 MeV Au ERD</a:t>
          </a:r>
        </a:p>
      </cdr:txBody>
    </cdr:sp>
  </cdr:relSizeAnchor>
  <cdr:relSizeAnchor xmlns:cdr="http://schemas.openxmlformats.org/drawingml/2006/chartDrawing">
    <cdr:from>
      <cdr:x>0.49729</cdr:x>
      <cdr:y>0.24602</cdr:y>
    </cdr:from>
    <cdr:to>
      <cdr:x>0.79372</cdr:x>
      <cdr:y>0.29084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8892" y="1156095"/>
          <a:ext cx="1761815" cy="2100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0.2 MeV N HIBS</a:t>
          </a:r>
        </a:p>
      </cdr:txBody>
    </cdr:sp>
  </cdr:relSizeAnchor>
  <cdr:relSizeAnchor xmlns:cdr="http://schemas.openxmlformats.org/drawingml/2006/chartDrawing">
    <cdr:from>
      <cdr:x>0.33395</cdr:x>
      <cdr:y>0.35011</cdr:y>
    </cdr:from>
    <cdr:to>
      <cdr:x>0.6257</cdr:x>
      <cdr:y>0.38464</cdr:y>
    </cdr:to>
    <cdr:sp macro="" textlink="">
      <cdr:nvSpPr>
        <cdr:cNvPr id="2051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8066" y="1643894"/>
          <a:ext cx="1734036" cy="161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4.5 MeV PIXE</a:t>
          </a:r>
        </a:p>
      </cdr:txBody>
    </cdr:sp>
  </cdr:relSizeAnchor>
  <cdr:relSizeAnchor xmlns:cdr="http://schemas.openxmlformats.org/drawingml/2006/chartDrawing">
    <cdr:from>
      <cdr:x>0.49729</cdr:x>
      <cdr:y>0.34791</cdr:y>
    </cdr:from>
    <cdr:to>
      <cdr:x>0.66063</cdr:x>
      <cdr:y>0.3866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8892" y="1633564"/>
          <a:ext cx="970826" cy="181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 x-rays</a:t>
          </a:r>
        </a:p>
      </cdr:txBody>
    </cdr:sp>
  </cdr:relSizeAnchor>
  <cdr:relSizeAnchor xmlns:cdr="http://schemas.openxmlformats.org/drawingml/2006/chartDrawing">
    <cdr:from>
      <cdr:x>0.17234</cdr:x>
      <cdr:y>0.33052</cdr:y>
    </cdr:from>
    <cdr:to>
      <cdr:x>0.3005</cdr:x>
      <cdr:y>0.3773</cdr:y>
    </cdr:to>
    <cdr:sp macro="" textlink="">
      <cdr:nvSpPr>
        <cdr:cNvPr id="2053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474" y="1552073"/>
          <a:ext cx="761748" cy="219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 x-rays</a:t>
          </a:r>
        </a:p>
      </cdr:txBody>
    </cdr:sp>
  </cdr:relSizeAnchor>
  <cdr:relSizeAnchor xmlns:cdr="http://schemas.openxmlformats.org/drawingml/2006/chartDrawing">
    <cdr:from>
      <cdr:x>0.17627</cdr:x>
      <cdr:y>0.52768</cdr:y>
    </cdr:from>
    <cdr:to>
      <cdr:x>0.3925</cdr:x>
      <cdr:y>0.58058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0868" y="2476022"/>
          <a:ext cx="1285175" cy="247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28 MeV Si ERD</a:t>
          </a:r>
        </a:p>
      </cdr:txBody>
    </cdr:sp>
  </cdr:relSizeAnchor>
  <cdr:relSizeAnchor xmlns:cdr="http://schemas.openxmlformats.org/drawingml/2006/chartDrawing">
    <cdr:from>
      <cdr:x>0.34773</cdr:x>
      <cdr:y>0.63544</cdr:y>
    </cdr:from>
    <cdr:to>
      <cdr:x>0.56888</cdr:x>
      <cdr:y>0.71063</cdr:y>
    </cdr:to>
    <cdr:sp macro="" textlink="">
      <cdr:nvSpPr>
        <cdr:cNvPr id="2055" name="Text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9943" y="2981038"/>
          <a:ext cx="1314417" cy="3523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 MeV He RBS</a:t>
          </a:r>
        </a:p>
      </cdr:txBody>
    </cdr:sp>
  </cdr:relSizeAnchor>
  <cdr:relSizeAnchor xmlns:cdr="http://schemas.openxmlformats.org/drawingml/2006/chartDrawing">
    <cdr:from>
      <cdr:x>0.0149</cdr:x>
      <cdr:y>0.88158</cdr:y>
    </cdr:from>
    <cdr:to>
      <cdr:x>0.41882</cdr:x>
      <cdr:y>0.98935</cdr:y>
    </cdr:to>
    <cdr:pic>
      <cdr:nvPicPr>
        <cdr:cNvPr id="2056" name="Picture 8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738" y="4134539"/>
          <a:ext cx="2400748" cy="50501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45</xdr:row>
      <xdr:rowOff>47625</xdr:rowOff>
    </xdr:from>
    <xdr:to>
      <xdr:col>10</xdr:col>
      <xdr:colOff>142875</xdr:colOff>
      <xdr:row>74</xdr:row>
      <xdr:rowOff>9525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44</xdr:row>
      <xdr:rowOff>38100</xdr:rowOff>
    </xdr:from>
    <xdr:to>
      <xdr:col>26</xdr:col>
      <xdr:colOff>266700</xdr:colOff>
      <xdr:row>75</xdr:row>
      <xdr:rowOff>142875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476250</xdr:colOff>
      <xdr:row>44</xdr:row>
      <xdr:rowOff>38100</xdr:rowOff>
    </xdr:from>
    <xdr:to>
      <xdr:col>38</xdr:col>
      <xdr:colOff>19050</xdr:colOff>
      <xdr:row>74</xdr:row>
      <xdr:rowOff>142875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0.33003</cdr:x>
      <cdr:y>0.20833</cdr:y>
    </cdr:from>
    <cdr:to>
      <cdr:x>0.52337</cdr:x>
      <cdr:y>0.24506</cdr:y>
    </cdr:to>
    <cdr:sp macro="" textlink="">
      <cdr:nvSpPr>
        <cdr:cNvPr id="4097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5321" y="975487"/>
          <a:ext cx="1143586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 MeV Au ERD</a:t>
          </a:r>
        </a:p>
      </cdr:txBody>
    </cdr:sp>
  </cdr:relSizeAnchor>
  <cdr:relSizeAnchor xmlns:cdr="http://schemas.openxmlformats.org/drawingml/2006/chartDrawing">
    <cdr:from>
      <cdr:x>0.49877</cdr:x>
      <cdr:y>0.31143</cdr:y>
    </cdr:from>
    <cdr:to>
      <cdr:x>0.79664</cdr:x>
      <cdr:y>0.35624</cdr:y>
    </cdr:to>
    <cdr:sp macro="" textlink="">
      <cdr:nvSpPr>
        <cdr:cNvPr id="4098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3413" y="1456690"/>
          <a:ext cx="1761937" cy="2091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0.2 MeV N HIBS</a:t>
          </a:r>
        </a:p>
      </cdr:txBody>
    </cdr:sp>
  </cdr:relSizeAnchor>
  <cdr:relSizeAnchor xmlns:cdr="http://schemas.openxmlformats.org/drawingml/2006/chartDrawing">
    <cdr:from>
      <cdr:x>0.33544</cdr:x>
      <cdr:y>0.40865</cdr:y>
    </cdr:from>
    <cdr:to>
      <cdr:x>0.6284</cdr:x>
      <cdr:y>0.44343</cdr:y>
    </cdr:to>
    <cdr:sp macro="" textlink="">
      <cdr:nvSpPr>
        <cdr:cNvPr id="4099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7330" y="1910461"/>
          <a:ext cx="1732838" cy="1623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4.5 MeV PIXE</a:t>
          </a:r>
        </a:p>
      </cdr:txBody>
    </cdr:sp>
  </cdr:relSizeAnchor>
  <cdr:relSizeAnchor xmlns:cdr="http://schemas.openxmlformats.org/drawingml/2006/chartDrawing">
    <cdr:from>
      <cdr:x>0.49877</cdr:x>
      <cdr:y>0.40645</cdr:y>
    </cdr:from>
    <cdr:to>
      <cdr:x>0.66308</cdr:x>
      <cdr:y>0.44514</cdr:y>
    </cdr:to>
    <cdr:sp macro="" textlink="">
      <cdr:nvSpPr>
        <cdr:cNvPr id="4100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3413" y="1900174"/>
          <a:ext cx="971902" cy="180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 x-rays</a:t>
          </a:r>
        </a:p>
      </cdr:txBody>
    </cdr:sp>
  </cdr:relSizeAnchor>
  <cdr:relSizeAnchor xmlns:cdr="http://schemas.openxmlformats.org/drawingml/2006/chartDrawing">
    <cdr:from>
      <cdr:x>0.15564</cdr:x>
      <cdr:y>0.40229</cdr:y>
    </cdr:from>
    <cdr:to>
      <cdr:x>0.24591</cdr:x>
      <cdr:y>0.44931</cdr:y>
    </cdr:to>
    <cdr:sp macro="" textlink="">
      <cdr:nvSpPr>
        <cdr:cNvPr id="4101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3766" y="1880743"/>
          <a:ext cx="533965" cy="219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 x-rays</a:t>
          </a:r>
        </a:p>
      </cdr:txBody>
    </cdr:sp>
  </cdr:relSizeAnchor>
  <cdr:relSizeAnchor xmlns:cdr="http://schemas.openxmlformats.org/drawingml/2006/chartDrawing">
    <cdr:from>
      <cdr:x>0.17384</cdr:x>
      <cdr:y>0.57053</cdr:y>
    </cdr:from>
    <cdr:to>
      <cdr:x>0.39128</cdr:x>
      <cdr:y>0.62367</cdr:y>
    </cdr:to>
    <cdr:sp macro="" textlink="">
      <cdr:nvSpPr>
        <cdr:cNvPr id="4102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1432" y="2665984"/>
          <a:ext cx="1286170" cy="248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28 MeV Si ERD</a:t>
          </a:r>
        </a:p>
      </cdr:txBody>
    </cdr:sp>
  </cdr:relSizeAnchor>
  <cdr:relSizeAnchor xmlns:cdr="http://schemas.openxmlformats.org/drawingml/2006/chartDrawing">
    <cdr:from>
      <cdr:x>0.34307</cdr:x>
      <cdr:y>0.70229</cdr:y>
    </cdr:from>
    <cdr:to>
      <cdr:x>0.56518</cdr:x>
      <cdr:y>0.77771</cdr:y>
    </cdr:to>
    <cdr:sp macro="" textlink="">
      <cdr:nvSpPr>
        <cdr:cNvPr id="4103" name="Text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32433" y="3280918"/>
          <a:ext cx="1313815" cy="3520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 MeV He RBS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0.36466</cdr:x>
      <cdr:y>0.19477</cdr:y>
    </cdr:from>
    <cdr:to>
      <cdr:x>0.58489</cdr:x>
      <cdr:y>0.22642</cdr:y>
    </cdr:to>
    <cdr:sp macro="" textlink="">
      <cdr:nvSpPr>
        <cdr:cNvPr id="5121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2261" y="1003119"/>
          <a:ext cx="1334143" cy="1624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 ERD</a:t>
          </a:r>
        </a:p>
      </cdr:txBody>
    </cdr:sp>
  </cdr:relSizeAnchor>
  <cdr:relSizeAnchor xmlns:cdr="http://schemas.openxmlformats.org/drawingml/2006/chartDrawing">
    <cdr:from>
      <cdr:x>0.38602</cdr:x>
      <cdr:y>0.39072</cdr:y>
    </cdr:from>
    <cdr:to>
      <cdr:x>0.54006</cdr:x>
      <cdr:y>0.43513</cdr:y>
    </cdr:to>
    <cdr:sp macro="" textlink="">
      <cdr:nvSpPr>
        <cdr:cNvPr id="5122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4819" y="2002220"/>
          <a:ext cx="931688" cy="2275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 PIXE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0.65325</cdr:x>
      <cdr:y>0.373</cdr:y>
    </cdr:from>
    <cdr:to>
      <cdr:x>0.78072</cdr:x>
      <cdr:y>0.41373</cdr:y>
    </cdr:to>
    <cdr:sp macro="" textlink="">
      <cdr:nvSpPr>
        <cdr:cNvPr id="5123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1131" y="1911408"/>
          <a:ext cx="770949" cy="2087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 PIXE</a:t>
          </a:r>
        </a:p>
      </cdr:txBody>
    </cdr:sp>
  </cdr:relSizeAnchor>
  <cdr:relSizeAnchor xmlns:cdr="http://schemas.openxmlformats.org/drawingml/2006/chartDrawing">
    <cdr:from>
      <cdr:x>0.35684</cdr:x>
      <cdr:y>0.27924</cdr:y>
    </cdr:from>
    <cdr:to>
      <cdr:x>0.44493</cdr:x>
      <cdr:y>0.32365</cdr:y>
    </cdr:to>
    <cdr:sp macro="" textlink="">
      <cdr:nvSpPr>
        <cdr:cNvPr id="5124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8272" y="1430945"/>
          <a:ext cx="532818" cy="227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HIBS</a:t>
          </a:r>
        </a:p>
      </cdr:txBody>
    </cdr:sp>
  </cdr:relSizeAnchor>
  <cdr:relSizeAnchor xmlns:cdr="http://schemas.openxmlformats.org/drawingml/2006/chartDrawing">
    <cdr:from>
      <cdr:x>0.21235</cdr:x>
      <cdr:y>0.62612</cdr:y>
    </cdr:from>
    <cdr:to>
      <cdr:x>0.30044</cdr:x>
      <cdr:y>0.66145</cdr:y>
    </cdr:to>
    <cdr:sp macro="" textlink="">
      <cdr:nvSpPr>
        <cdr:cNvPr id="5125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9541" y="3217639"/>
          <a:ext cx="533657" cy="1813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 ERD</a:t>
          </a:r>
        </a:p>
      </cdr:txBody>
    </cdr:sp>
  </cdr:relSizeAnchor>
  <cdr:relSizeAnchor xmlns:cdr="http://schemas.openxmlformats.org/drawingml/2006/chartDrawing">
    <cdr:from>
      <cdr:x>0.35556</cdr:x>
      <cdr:y>0.63691</cdr:y>
    </cdr:from>
    <cdr:to>
      <cdr:x>0.43405</cdr:x>
      <cdr:y>0.67396</cdr:y>
    </cdr:to>
    <cdr:sp macro="" textlink="">
      <cdr:nvSpPr>
        <cdr:cNvPr id="5126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7106" y="3273065"/>
          <a:ext cx="475521" cy="190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RBS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showZeros="0" tabSelected="1" workbookViewId="0">
      <selection activeCell="A24" sqref="A24"/>
    </sheetView>
  </sheetViews>
  <sheetFormatPr defaultRowHeight="12.75" x14ac:dyDescent="0.2"/>
  <sheetData>
    <row r="1" spans="1:30" x14ac:dyDescent="0.2">
      <c r="B1" t="s">
        <v>0</v>
      </c>
      <c r="I1" s="4" t="s">
        <v>1</v>
      </c>
      <c r="Q1" t="s">
        <v>2</v>
      </c>
      <c r="T1" s="5" t="s">
        <v>3</v>
      </c>
      <c r="U1">
        <v>0.1</v>
      </c>
      <c r="X1" t="s">
        <v>4</v>
      </c>
      <c r="AB1" t="s">
        <v>5</v>
      </c>
    </row>
    <row r="2" spans="1:30" x14ac:dyDescent="0.2">
      <c r="A2" s="7" t="s">
        <v>6</v>
      </c>
      <c r="B2" t="s">
        <v>7</v>
      </c>
      <c r="C2" t="s">
        <v>7</v>
      </c>
      <c r="D2" s="2" t="s">
        <v>8</v>
      </c>
      <c r="E2" s="2" t="s">
        <v>9</v>
      </c>
      <c r="F2" s="2" t="s">
        <v>10</v>
      </c>
      <c r="G2" s="3" t="s">
        <v>11</v>
      </c>
      <c r="H2" s="3"/>
      <c r="I2" t="s">
        <v>7</v>
      </c>
      <c r="J2" t="s">
        <v>7</v>
      </c>
      <c r="K2" s="2" t="s">
        <v>8</v>
      </c>
      <c r="L2" s="2" t="s">
        <v>9</v>
      </c>
      <c r="M2" s="2" t="s">
        <v>10</v>
      </c>
      <c r="N2" s="3" t="s">
        <v>11</v>
      </c>
      <c r="O2" s="3"/>
      <c r="X2" t="s">
        <v>7</v>
      </c>
      <c r="Y2" t="s">
        <v>7</v>
      </c>
      <c r="Z2" s="2" t="s">
        <v>8</v>
      </c>
      <c r="AA2" s="2" t="s">
        <v>9</v>
      </c>
      <c r="AB2" s="2" t="s">
        <v>10</v>
      </c>
      <c r="AC2" s="3" t="s">
        <v>11</v>
      </c>
    </row>
    <row r="3" spans="1:30" x14ac:dyDescent="0.2">
      <c r="B3" t="s">
        <v>12</v>
      </c>
      <c r="C3" t="s">
        <v>13</v>
      </c>
      <c r="D3" s="1" t="s">
        <v>14</v>
      </c>
      <c r="E3" s="1" t="s">
        <v>15</v>
      </c>
      <c r="F3" s="1" t="s">
        <v>16</v>
      </c>
      <c r="G3" t="s">
        <v>17</v>
      </c>
      <c r="I3" t="s">
        <v>12</v>
      </c>
      <c r="J3" t="s">
        <v>13</v>
      </c>
      <c r="K3" s="1" t="s">
        <v>14</v>
      </c>
      <c r="L3" s="1" t="s">
        <v>15</v>
      </c>
      <c r="M3" s="1" t="s">
        <v>16</v>
      </c>
      <c r="N3" t="s">
        <v>17</v>
      </c>
      <c r="P3" t="s">
        <v>6</v>
      </c>
      <c r="W3" t="s">
        <v>6</v>
      </c>
      <c r="X3" t="s">
        <v>12</v>
      </c>
      <c r="Y3" t="s">
        <v>13</v>
      </c>
      <c r="Z3" s="1" t="s">
        <v>14</v>
      </c>
      <c r="AA3" s="1" t="s">
        <v>15</v>
      </c>
      <c r="AB3" s="1" t="s">
        <v>16</v>
      </c>
      <c r="AC3" t="s">
        <v>17</v>
      </c>
    </row>
    <row r="4" spans="1:30" x14ac:dyDescent="0.2">
      <c r="A4">
        <v>6</v>
      </c>
      <c r="B4">
        <v>90.268348341073221</v>
      </c>
      <c r="I4">
        <v>1</v>
      </c>
      <c r="P4">
        <v>6</v>
      </c>
      <c r="Q4" s="6">
        <f t="shared" ref="Q4:Q13" si="0">+$U$1*I4*10000000000000000000*B4*1E-24</f>
        <v>9.0268348341073214E-5</v>
      </c>
      <c r="R4" s="6"/>
      <c r="S4" s="6"/>
      <c r="T4" s="6"/>
      <c r="U4" s="6"/>
      <c r="W4">
        <v>6</v>
      </c>
      <c r="X4">
        <f>100/(Q4*10*6000000000000)</f>
        <v>1.8463466954876283E-8</v>
      </c>
      <c r="Y4" t="e">
        <f t="shared" ref="Y4:AD4" si="1">100/(R4*10*6000000000000)</f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>
        <f t="shared" si="1"/>
        <v>2.7777777777777779E-13</v>
      </c>
    </row>
    <row r="5" spans="1:30" x14ac:dyDescent="0.2">
      <c r="A5">
        <v>7</v>
      </c>
      <c r="B5">
        <v>105.2452518381692</v>
      </c>
      <c r="I5">
        <v>1</v>
      </c>
      <c r="P5">
        <v>7</v>
      </c>
      <c r="Q5" s="6">
        <f t="shared" si="0"/>
        <v>1.052452518381692E-4</v>
      </c>
      <c r="R5" s="6"/>
      <c r="S5" s="6"/>
      <c r="T5" s="6"/>
      <c r="U5" s="6"/>
      <c r="W5">
        <v>7</v>
      </c>
      <c r="X5">
        <f t="shared" ref="X5:AD20" si="2">100/(Q5*10*6000000000000)</f>
        <v>1.5836027160915761E-8</v>
      </c>
      <c r="Y5" t="e">
        <f t="shared" si="2"/>
        <v>#DIV/0!</v>
      </c>
      <c r="Z5" t="e">
        <f t="shared" si="2"/>
        <v>#DIV/0!</v>
      </c>
      <c r="AA5" t="e">
        <f t="shared" si="2"/>
        <v>#DIV/0!</v>
      </c>
      <c r="AB5" t="e">
        <f t="shared" si="2"/>
        <v>#DIV/0!</v>
      </c>
      <c r="AC5" t="e">
        <f t="shared" si="2"/>
        <v>#DIV/0!</v>
      </c>
      <c r="AD5">
        <f t="shared" si="2"/>
        <v>2.3809523809523808E-13</v>
      </c>
    </row>
    <row r="6" spans="1:30" x14ac:dyDescent="0.2">
      <c r="A6">
        <v>8</v>
      </c>
      <c r="B6">
        <v>112.57892062991201</v>
      </c>
      <c r="I6">
        <v>1</v>
      </c>
      <c r="P6">
        <v>8</v>
      </c>
      <c r="Q6" s="6">
        <f t="shared" si="0"/>
        <v>1.12578920629912E-4</v>
      </c>
      <c r="R6" s="6"/>
      <c r="S6" s="6"/>
      <c r="T6" s="6"/>
      <c r="U6" s="6"/>
      <c r="W6">
        <v>8</v>
      </c>
      <c r="X6">
        <f t="shared" si="2"/>
        <v>1.4804429260301832E-8</v>
      </c>
      <c r="Y6" t="e">
        <f t="shared" si="2"/>
        <v>#DIV/0!</v>
      </c>
      <c r="Z6" t="e">
        <f t="shared" si="2"/>
        <v>#DIV/0!</v>
      </c>
      <c r="AA6" t="e">
        <f t="shared" si="2"/>
        <v>#DIV/0!</v>
      </c>
      <c r="AB6" t="e">
        <f t="shared" si="2"/>
        <v>#DIV/0!</v>
      </c>
      <c r="AC6" t="e">
        <f t="shared" si="2"/>
        <v>#DIV/0!</v>
      </c>
      <c r="AD6">
        <f t="shared" si="2"/>
        <v>2.0833333333333332E-13</v>
      </c>
    </row>
    <row r="7" spans="1:30" x14ac:dyDescent="0.2">
      <c r="A7">
        <v>11</v>
      </c>
      <c r="B7">
        <v>105.88195118800833</v>
      </c>
      <c r="I7">
        <v>1</v>
      </c>
      <c r="P7">
        <v>11</v>
      </c>
      <c r="Q7" s="6">
        <f t="shared" si="0"/>
        <v>1.0588195118800833E-4</v>
      </c>
      <c r="R7" s="6"/>
      <c r="S7" s="6"/>
      <c r="T7" s="6"/>
      <c r="U7" s="6"/>
      <c r="W7">
        <v>11</v>
      </c>
      <c r="X7">
        <f t="shared" si="2"/>
        <v>1.5740800466618385E-8</v>
      </c>
      <c r="Y7" t="e">
        <f t="shared" si="2"/>
        <v>#DIV/0!</v>
      </c>
      <c r="Z7" t="e">
        <f t="shared" si="2"/>
        <v>#DIV/0!</v>
      </c>
      <c r="AA7" t="e">
        <f t="shared" si="2"/>
        <v>#DIV/0!</v>
      </c>
      <c r="AB7" t="e">
        <f t="shared" si="2"/>
        <v>#DIV/0!</v>
      </c>
      <c r="AC7" t="e">
        <f t="shared" si="2"/>
        <v>#DIV/0!</v>
      </c>
      <c r="AD7">
        <f t="shared" si="2"/>
        <v>1.5151515151515151E-13</v>
      </c>
    </row>
    <row r="8" spans="1:30" x14ac:dyDescent="0.2">
      <c r="A8">
        <v>15</v>
      </c>
      <c r="B8">
        <v>78.584203044369531</v>
      </c>
      <c r="I8">
        <v>1</v>
      </c>
      <c r="P8">
        <v>15</v>
      </c>
      <c r="Q8" s="6">
        <f t="shared" si="0"/>
        <v>7.8584203044369531E-5</v>
      </c>
      <c r="R8" s="6"/>
      <c r="S8" s="6"/>
      <c r="T8" s="6"/>
      <c r="U8" s="6"/>
      <c r="W8">
        <v>15</v>
      </c>
      <c r="X8">
        <f t="shared" si="2"/>
        <v>2.1208673016963062E-8</v>
      </c>
      <c r="Y8" t="e">
        <f t="shared" si="2"/>
        <v>#DIV/0!</v>
      </c>
      <c r="Z8" t="e">
        <f t="shared" si="2"/>
        <v>#DIV/0!</v>
      </c>
      <c r="AA8" t="e">
        <f t="shared" si="2"/>
        <v>#DIV/0!</v>
      </c>
      <c r="AB8" t="e">
        <f t="shared" si="2"/>
        <v>#DIV/0!</v>
      </c>
      <c r="AC8" t="e">
        <f t="shared" si="2"/>
        <v>#DIV/0!</v>
      </c>
      <c r="AD8">
        <f t="shared" si="2"/>
        <v>1.1111111111111111E-13</v>
      </c>
    </row>
    <row r="9" spans="1:30" x14ac:dyDescent="0.2">
      <c r="A9">
        <v>20</v>
      </c>
      <c r="B9">
        <v>45.351645966486764</v>
      </c>
      <c r="I9">
        <v>1</v>
      </c>
      <c r="P9">
        <v>20</v>
      </c>
      <c r="Q9" s="6">
        <f t="shared" si="0"/>
        <v>4.5351645966486762E-5</v>
      </c>
      <c r="R9" s="6"/>
      <c r="S9" s="6"/>
      <c r="T9" s="6"/>
      <c r="U9" s="6"/>
      <c r="W9">
        <v>20</v>
      </c>
      <c r="X9">
        <f t="shared" si="2"/>
        <v>3.6749860587160906E-8</v>
      </c>
      <c r="Y9" t="e">
        <f t="shared" si="2"/>
        <v>#DIV/0!</v>
      </c>
      <c r="Z9" t="e">
        <f t="shared" si="2"/>
        <v>#DIV/0!</v>
      </c>
      <c r="AA9" t="e">
        <f t="shared" si="2"/>
        <v>#DIV/0!</v>
      </c>
      <c r="AB9" t="e">
        <f t="shared" si="2"/>
        <v>#DIV/0!</v>
      </c>
      <c r="AC9" t="e">
        <f t="shared" si="2"/>
        <v>#DIV/0!</v>
      </c>
      <c r="AD9">
        <f t="shared" si="2"/>
        <v>8.3333333333333336E-14</v>
      </c>
    </row>
    <row r="10" spans="1:30" x14ac:dyDescent="0.2">
      <c r="A10">
        <v>30</v>
      </c>
      <c r="B10">
        <v>10.531973647774924</v>
      </c>
      <c r="I10">
        <v>1</v>
      </c>
      <c r="P10">
        <v>30</v>
      </c>
      <c r="Q10" s="6">
        <f t="shared" si="0"/>
        <v>1.0531973647774924E-5</v>
      </c>
      <c r="R10" s="6"/>
      <c r="S10" s="6"/>
      <c r="T10" s="6"/>
      <c r="U10" s="6"/>
      <c r="W10">
        <v>30</v>
      </c>
      <c r="X10">
        <f t="shared" si="2"/>
        <v>1.5824827543304583E-7</v>
      </c>
      <c r="Y10" t="e">
        <f t="shared" si="2"/>
        <v>#DIV/0!</v>
      </c>
      <c r="Z10" t="e">
        <f t="shared" si="2"/>
        <v>#DIV/0!</v>
      </c>
      <c r="AA10" t="e">
        <f t="shared" si="2"/>
        <v>#DIV/0!</v>
      </c>
      <c r="AB10" t="e">
        <f t="shared" si="2"/>
        <v>#DIV/0!</v>
      </c>
      <c r="AC10" t="e">
        <f t="shared" si="2"/>
        <v>#DIV/0!</v>
      </c>
      <c r="AD10">
        <f t="shared" si="2"/>
        <v>5.5555555555555555E-14</v>
      </c>
    </row>
    <row r="11" spans="1:30" x14ac:dyDescent="0.2">
      <c r="A11">
        <v>40</v>
      </c>
      <c r="B11">
        <v>1.6393287456482137</v>
      </c>
      <c r="I11">
        <v>1</v>
      </c>
      <c r="P11">
        <v>40</v>
      </c>
      <c r="Q11" s="6">
        <f t="shared" si="0"/>
        <v>1.6393287456482137E-6</v>
      </c>
      <c r="R11" s="6"/>
      <c r="S11" s="6"/>
      <c r="T11" s="6"/>
      <c r="U11" s="6"/>
      <c r="W11">
        <v>40</v>
      </c>
      <c r="X11">
        <f t="shared" si="2"/>
        <v>1.016676289664916E-6</v>
      </c>
      <c r="Y11" t="e">
        <f t="shared" si="2"/>
        <v>#DIV/0!</v>
      </c>
      <c r="Z11" t="e">
        <f t="shared" si="2"/>
        <v>#DIV/0!</v>
      </c>
      <c r="AA11" t="e">
        <f t="shared" si="2"/>
        <v>#DIV/0!</v>
      </c>
      <c r="AB11" t="e">
        <f t="shared" si="2"/>
        <v>#DIV/0!</v>
      </c>
      <c r="AC11" t="e">
        <f t="shared" si="2"/>
        <v>#DIV/0!</v>
      </c>
      <c r="AD11">
        <f t="shared" si="2"/>
        <v>4.1666666666666668E-14</v>
      </c>
    </row>
    <row r="12" spans="1:30" x14ac:dyDescent="0.2">
      <c r="A12">
        <v>50</v>
      </c>
      <c r="B12">
        <v>0.26123027007927885</v>
      </c>
      <c r="I12">
        <v>1</v>
      </c>
      <c r="P12">
        <v>50</v>
      </c>
      <c r="Q12" s="6">
        <f t="shared" si="0"/>
        <v>2.6123027007927883E-7</v>
      </c>
      <c r="R12" s="6"/>
      <c r="S12" s="6"/>
      <c r="T12" s="6"/>
      <c r="U12" s="6"/>
      <c r="W12">
        <v>50</v>
      </c>
      <c r="X12">
        <f t="shared" si="2"/>
        <v>6.3800671574579097E-6</v>
      </c>
      <c r="Y12" t="e">
        <f t="shared" si="2"/>
        <v>#DIV/0!</v>
      </c>
      <c r="Z12" t="e">
        <f t="shared" si="2"/>
        <v>#DIV/0!</v>
      </c>
      <c r="AA12" t="e">
        <f t="shared" si="2"/>
        <v>#DIV/0!</v>
      </c>
      <c r="AB12" t="e">
        <f t="shared" si="2"/>
        <v>#DIV/0!</v>
      </c>
      <c r="AC12" t="e">
        <f t="shared" si="2"/>
        <v>#DIV/0!</v>
      </c>
      <c r="AD12">
        <f t="shared" si="2"/>
        <v>3.3333333333333334E-14</v>
      </c>
    </row>
    <row r="13" spans="1:30" x14ac:dyDescent="0.2">
      <c r="A13">
        <v>56</v>
      </c>
      <c r="B13">
        <v>9.2681623798458443E-2</v>
      </c>
      <c r="I13">
        <v>1</v>
      </c>
      <c r="P13">
        <v>56</v>
      </c>
      <c r="Q13" s="6">
        <f t="shared" si="0"/>
        <v>9.2681623798458445E-8</v>
      </c>
      <c r="R13" s="6"/>
      <c r="S13" s="6"/>
      <c r="T13" s="6"/>
      <c r="U13" s="6"/>
      <c r="W13">
        <v>56</v>
      </c>
      <c r="X13">
        <f t="shared" si="2"/>
        <v>1.7982708959555238E-5</v>
      </c>
      <c r="Y13" t="e">
        <f t="shared" si="2"/>
        <v>#DIV/0!</v>
      </c>
      <c r="Z13" t="e">
        <f t="shared" si="2"/>
        <v>#DIV/0!</v>
      </c>
      <c r="AA13" t="e">
        <f t="shared" si="2"/>
        <v>#DIV/0!</v>
      </c>
      <c r="AB13" t="e">
        <f t="shared" si="2"/>
        <v>#DIV/0!</v>
      </c>
      <c r="AC13" t="e">
        <f t="shared" si="2"/>
        <v>#DIV/0!</v>
      </c>
      <c r="AD13">
        <f t="shared" si="2"/>
        <v>2.976190476190476E-14</v>
      </c>
    </row>
    <row r="14" spans="1:30" x14ac:dyDescent="0.2">
      <c r="Q14" s="6"/>
      <c r="R14" s="6"/>
      <c r="S14" s="6"/>
      <c r="T14" s="6"/>
      <c r="U14" s="6"/>
      <c r="X14" t="e">
        <f t="shared" si="2"/>
        <v>#DIV/0!</v>
      </c>
      <c r="Y14" t="e">
        <f t="shared" si="2"/>
        <v>#DIV/0!</v>
      </c>
      <c r="Z14" t="e">
        <f t="shared" si="2"/>
        <v>#DIV/0!</v>
      </c>
      <c r="AA14" t="e">
        <f t="shared" si="2"/>
        <v>#DIV/0!</v>
      </c>
      <c r="AB14" t="e">
        <f t="shared" si="2"/>
        <v>#DIV/0!</v>
      </c>
      <c r="AC14" t="e">
        <f t="shared" si="2"/>
        <v>#DIV/0!</v>
      </c>
      <c r="AD14" t="e">
        <f t="shared" si="2"/>
        <v>#DIV/0!</v>
      </c>
    </row>
    <row r="15" spans="1:30" x14ac:dyDescent="0.2">
      <c r="A15">
        <v>42</v>
      </c>
      <c r="C15">
        <v>76.475170680259879</v>
      </c>
      <c r="J15">
        <v>1</v>
      </c>
      <c r="P15">
        <v>42</v>
      </c>
      <c r="Q15" s="6"/>
      <c r="R15" s="6">
        <f t="shared" ref="R15:R31" si="3">+$U$1*J15*10000000000000000000*C15*1E-24</f>
        <v>7.6475170680259885E-5</v>
      </c>
      <c r="S15" s="6"/>
      <c r="T15" s="6"/>
      <c r="U15" s="6"/>
      <c r="W15">
        <v>42</v>
      </c>
      <c r="X15" t="e">
        <f t="shared" si="2"/>
        <v>#DIV/0!</v>
      </c>
      <c r="Y15">
        <f t="shared" si="2"/>
        <v>2.1793565831123726E-8</v>
      </c>
      <c r="Z15" t="e">
        <f t="shared" si="2"/>
        <v>#DIV/0!</v>
      </c>
      <c r="AA15" t="e">
        <f t="shared" si="2"/>
        <v>#DIV/0!</v>
      </c>
      <c r="AB15" t="e">
        <f t="shared" si="2"/>
        <v>#DIV/0!</v>
      </c>
      <c r="AC15" t="e">
        <f t="shared" si="2"/>
        <v>#DIV/0!</v>
      </c>
      <c r="AD15">
        <f t="shared" si="2"/>
        <v>3.9682539682539682E-14</v>
      </c>
    </row>
    <row r="16" spans="1:30" x14ac:dyDescent="0.2">
      <c r="A16">
        <v>50</v>
      </c>
      <c r="C16">
        <v>40.511847551196169</v>
      </c>
      <c r="J16">
        <v>1</v>
      </c>
      <c r="P16">
        <v>50</v>
      </c>
      <c r="Q16" s="6"/>
      <c r="R16" s="6">
        <f t="shared" si="3"/>
        <v>4.0511847551196163E-5</v>
      </c>
      <c r="S16" s="6"/>
      <c r="T16" s="6"/>
      <c r="U16" s="6"/>
      <c r="W16">
        <v>50</v>
      </c>
      <c r="X16" t="e">
        <f t="shared" si="2"/>
        <v>#DIV/0!</v>
      </c>
      <c r="Y16">
        <f t="shared" si="2"/>
        <v>4.114022853587324E-8</v>
      </c>
      <c r="Z16" t="e">
        <f t="shared" si="2"/>
        <v>#DIV/0!</v>
      </c>
      <c r="AA16" t="e">
        <f t="shared" si="2"/>
        <v>#DIV/0!</v>
      </c>
      <c r="AB16" t="e">
        <f t="shared" si="2"/>
        <v>#DIV/0!</v>
      </c>
      <c r="AC16" t="e">
        <f t="shared" si="2"/>
        <v>#DIV/0!</v>
      </c>
      <c r="AD16">
        <f t="shared" si="2"/>
        <v>3.3333333333333334E-14</v>
      </c>
    </row>
    <row r="17" spans="1:30" x14ac:dyDescent="0.2">
      <c r="A17">
        <v>60</v>
      </c>
      <c r="C17">
        <v>23.177950813130131</v>
      </c>
      <c r="J17">
        <v>1</v>
      </c>
      <c r="P17">
        <v>60</v>
      </c>
      <c r="Q17" s="6"/>
      <c r="R17" s="6">
        <f t="shared" si="3"/>
        <v>2.3177950813130129E-5</v>
      </c>
      <c r="S17" s="6"/>
      <c r="T17" s="6"/>
      <c r="U17" s="6"/>
      <c r="W17">
        <v>60</v>
      </c>
      <c r="X17" t="e">
        <f t="shared" si="2"/>
        <v>#DIV/0!</v>
      </c>
      <c r="Y17">
        <f t="shared" si="2"/>
        <v>7.1907420984020421E-8</v>
      </c>
      <c r="Z17" t="e">
        <f t="shared" si="2"/>
        <v>#DIV/0!</v>
      </c>
      <c r="AA17" t="e">
        <f t="shared" si="2"/>
        <v>#DIV/0!</v>
      </c>
      <c r="AB17" t="e">
        <f t="shared" si="2"/>
        <v>#DIV/0!</v>
      </c>
      <c r="AC17" t="e">
        <f t="shared" si="2"/>
        <v>#DIV/0!</v>
      </c>
      <c r="AD17">
        <f t="shared" si="2"/>
        <v>2.7777777777777778E-14</v>
      </c>
    </row>
    <row r="18" spans="1:30" x14ac:dyDescent="0.2">
      <c r="A18">
        <v>70</v>
      </c>
      <c r="C18">
        <v>13.321798938371035</v>
      </c>
      <c r="J18">
        <v>1</v>
      </c>
      <c r="P18">
        <v>70</v>
      </c>
      <c r="Q18" s="6"/>
      <c r="R18" s="6">
        <f t="shared" si="3"/>
        <v>1.3321798938371034E-5</v>
      </c>
      <c r="S18" s="6"/>
      <c r="T18" s="6"/>
      <c r="U18" s="6"/>
      <c r="W18">
        <v>70</v>
      </c>
      <c r="X18" t="e">
        <f t="shared" si="2"/>
        <v>#DIV/0!</v>
      </c>
      <c r="Y18">
        <f t="shared" si="2"/>
        <v>1.2510822857910991E-7</v>
      </c>
      <c r="Z18" t="e">
        <f t="shared" si="2"/>
        <v>#DIV/0!</v>
      </c>
      <c r="AA18" t="e">
        <f t="shared" si="2"/>
        <v>#DIV/0!</v>
      </c>
      <c r="AB18" t="e">
        <f t="shared" si="2"/>
        <v>#DIV/0!</v>
      </c>
      <c r="AC18" t="e">
        <f t="shared" si="2"/>
        <v>#DIV/0!</v>
      </c>
      <c r="AD18">
        <f t="shared" si="2"/>
        <v>2.3809523809523809E-14</v>
      </c>
    </row>
    <row r="19" spans="1:30" x14ac:dyDescent="0.2">
      <c r="A19">
        <v>80</v>
      </c>
      <c r="C19">
        <v>6.9032456333745156</v>
      </c>
      <c r="J19">
        <v>1</v>
      </c>
      <c r="P19">
        <v>80</v>
      </c>
      <c r="Q19" s="6"/>
      <c r="R19" s="6">
        <f t="shared" si="3"/>
        <v>6.9032456333745148E-6</v>
      </c>
      <c r="S19" s="6"/>
      <c r="T19" s="6"/>
      <c r="U19" s="6"/>
      <c r="W19">
        <v>80</v>
      </c>
      <c r="X19" t="e">
        <f t="shared" si="2"/>
        <v>#DIV/0!</v>
      </c>
      <c r="Y19">
        <f t="shared" si="2"/>
        <v>2.4143232838318541E-7</v>
      </c>
      <c r="Z19" t="e">
        <f t="shared" si="2"/>
        <v>#DIV/0!</v>
      </c>
      <c r="AA19" t="e">
        <f t="shared" si="2"/>
        <v>#DIV/0!</v>
      </c>
      <c r="AB19" t="e">
        <f t="shared" si="2"/>
        <v>#DIV/0!</v>
      </c>
      <c r="AC19" t="e">
        <f t="shared" si="2"/>
        <v>#DIV/0!</v>
      </c>
      <c r="AD19">
        <f t="shared" si="2"/>
        <v>2.0833333333333334E-14</v>
      </c>
    </row>
    <row r="20" spans="1:30" x14ac:dyDescent="0.2">
      <c r="A20">
        <v>90</v>
      </c>
      <c r="C20">
        <v>3.2506529822809673</v>
      </c>
      <c r="J20">
        <v>1</v>
      </c>
      <c r="P20">
        <v>90</v>
      </c>
      <c r="Q20" s="6"/>
      <c r="R20" s="6">
        <f t="shared" si="3"/>
        <v>3.2506529822809667E-6</v>
      </c>
      <c r="S20" s="6"/>
      <c r="T20" s="6"/>
      <c r="U20" s="6"/>
      <c r="W20">
        <v>90</v>
      </c>
      <c r="X20" t="e">
        <f t="shared" si="2"/>
        <v>#DIV/0!</v>
      </c>
      <c r="Y20">
        <f t="shared" si="2"/>
        <v>5.1271749883839494E-7</v>
      </c>
      <c r="Z20" t="e">
        <f t="shared" si="2"/>
        <v>#DIV/0!</v>
      </c>
      <c r="AA20" t="e">
        <f t="shared" si="2"/>
        <v>#DIV/0!</v>
      </c>
      <c r="AB20" t="e">
        <f t="shared" si="2"/>
        <v>#DIV/0!</v>
      </c>
      <c r="AC20" t="e">
        <f t="shared" si="2"/>
        <v>#DIV/0!</v>
      </c>
      <c r="AD20">
        <f t="shared" si="2"/>
        <v>1.8518518518518517E-14</v>
      </c>
    </row>
    <row r="21" spans="1:30" x14ac:dyDescent="0.2">
      <c r="A21">
        <v>1</v>
      </c>
      <c r="D21">
        <v>19500</v>
      </c>
      <c r="K21">
        <v>0.1</v>
      </c>
      <c r="P21">
        <v>1</v>
      </c>
      <c r="Q21" s="6"/>
      <c r="R21" s="6">
        <f t="shared" si="3"/>
        <v>0</v>
      </c>
      <c r="S21" s="6">
        <f t="shared" ref="S21:S31" si="4">+$U$1*K21*10000000000000000000*D21*1E-24</f>
        <v>1.9500000000000001E-3</v>
      </c>
      <c r="T21" s="6"/>
      <c r="U21" s="6"/>
      <c r="W21">
        <v>1</v>
      </c>
      <c r="X21" t="e">
        <f t="shared" ref="X21:AD36" si="5">100/(Q21*10*6000000000000)</f>
        <v>#DIV/0!</v>
      </c>
      <c r="Y21" t="e">
        <f t="shared" si="5"/>
        <v>#DIV/0!</v>
      </c>
      <c r="Z21">
        <f t="shared" si="5"/>
        <v>8.5470085470085472E-10</v>
      </c>
      <c r="AA21" t="e">
        <f t="shared" si="5"/>
        <v>#DIV/0!</v>
      </c>
      <c r="AB21" t="e">
        <f t="shared" si="5"/>
        <v>#DIV/0!</v>
      </c>
      <c r="AC21" t="e">
        <f t="shared" si="5"/>
        <v>#DIV/0!</v>
      </c>
      <c r="AD21">
        <f t="shared" si="5"/>
        <v>1.6666666666666666E-12</v>
      </c>
    </row>
    <row r="22" spans="1:30" x14ac:dyDescent="0.2">
      <c r="A22" s="1">
        <v>1</v>
      </c>
      <c r="D22" s="1">
        <v>4930.005764340016</v>
      </c>
      <c r="E22" s="1"/>
      <c r="F22" s="1"/>
      <c r="K22">
        <v>0.1</v>
      </c>
      <c r="P22" s="1">
        <v>1</v>
      </c>
      <c r="Q22" s="6"/>
      <c r="R22" s="6">
        <f t="shared" si="3"/>
        <v>0</v>
      </c>
      <c r="S22" s="6">
        <f t="shared" si="4"/>
        <v>4.9300057643400161E-4</v>
      </c>
      <c r="T22" s="6"/>
      <c r="U22" s="6"/>
      <c r="W22" s="1">
        <v>1</v>
      </c>
      <c r="X22" t="e">
        <f t="shared" si="5"/>
        <v>#DIV/0!</v>
      </c>
      <c r="Y22" t="e">
        <f t="shared" si="5"/>
        <v>#DIV/0!</v>
      </c>
      <c r="Z22">
        <f t="shared" si="5"/>
        <v>3.3806586570792472E-9</v>
      </c>
      <c r="AA22" t="e">
        <f t="shared" si="5"/>
        <v>#DIV/0!</v>
      </c>
      <c r="AB22" t="e">
        <f t="shared" si="5"/>
        <v>#DIV/0!</v>
      </c>
      <c r="AC22" t="e">
        <f t="shared" si="5"/>
        <v>#DIV/0!</v>
      </c>
      <c r="AD22">
        <f t="shared" si="5"/>
        <v>1.6666666666666666E-12</v>
      </c>
    </row>
    <row r="23" spans="1:30" x14ac:dyDescent="0.2">
      <c r="A23" s="1">
        <v>10</v>
      </c>
      <c r="D23" s="1">
        <v>5862.2014958462414</v>
      </c>
      <c r="E23" s="1">
        <v>6.1575437904486621E-2</v>
      </c>
      <c r="F23" s="1">
        <v>54.216830851904859</v>
      </c>
      <c r="K23">
        <v>0.1</v>
      </c>
      <c r="L23">
        <v>0.1</v>
      </c>
      <c r="M23">
        <v>0.1</v>
      </c>
      <c r="P23" s="1">
        <v>10</v>
      </c>
      <c r="Q23" s="6"/>
      <c r="R23" s="6">
        <f t="shared" si="3"/>
        <v>0</v>
      </c>
      <c r="S23" s="6">
        <f t="shared" si="4"/>
        <v>5.8622014958462413E-4</v>
      </c>
      <c r="T23" s="6">
        <f t="shared" ref="T23:U31" si="6">+$U$1*L23*10000000000000000000*E23*1E-24</f>
        <v>6.1575437904486627E-9</v>
      </c>
      <c r="U23" s="6">
        <f t="shared" si="6"/>
        <v>5.4216830851904863E-6</v>
      </c>
      <c r="W23" s="1">
        <v>10</v>
      </c>
      <c r="X23" t="e">
        <f t="shared" si="5"/>
        <v>#DIV/0!</v>
      </c>
      <c r="Y23" t="e">
        <f t="shared" si="5"/>
        <v>#DIV/0!</v>
      </c>
      <c r="Z23">
        <f t="shared" si="5"/>
        <v>2.8430729783812624E-9</v>
      </c>
      <c r="AA23">
        <f t="shared" si="5"/>
        <v>2.7067069652869278E-4</v>
      </c>
      <c r="AB23">
        <f t="shared" si="5"/>
        <v>3.0740761502995696E-7</v>
      </c>
      <c r="AC23" t="e">
        <f t="shared" si="5"/>
        <v>#DIV/0!</v>
      </c>
      <c r="AD23">
        <f t="shared" si="5"/>
        <v>1.6666666666666667E-13</v>
      </c>
    </row>
    <row r="24" spans="1:30" x14ac:dyDescent="0.2">
      <c r="A24" s="1">
        <v>20</v>
      </c>
      <c r="D24" s="1">
        <v>6992.5884138585989</v>
      </c>
      <c r="E24" s="1">
        <v>0.25989778657102514</v>
      </c>
      <c r="F24" s="1">
        <v>579.67714022337475</v>
      </c>
      <c r="K24">
        <v>0.1</v>
      </c>
      <c r="L24">
        <v>0.1</v>
      </c>
      <c r="M24">
        <v>0.1</v>
      </c>
      <c r="P24" s="1">
        <v>20</v>
      </c>
      <c r="Q24" s="6"/>
      <c r="R24" s="6">
        <f t="shared" si="3"/>
        <v>0</v>
      </c>
      <c r="S24" s="6">
        <f t="shared" si="4"/>
        <v>6.9925884138585988E-4</v>
      </c>
      <c r="T24" s="6">
        <f t="shared" si="6"/>
        <v>2.5989778657102513E-8</v>
      </c>
      <c r="U24" s="6">
        <f t="shared" si="6"/>
        <v>5.7967714022337481E-5</v>
      </c>
      <c r="W24" s="1">
        <v>20</v>
      </c>
      <c r="X24" t="e">
        <f t="shared" si="5"/>
        <v>#DIV/0!</v>
      </c>
      <c r="Y24" t="e">
        <f t="shared" si="5"/>
        <v>#DIV/0!</v>
      </c>
      <c r="Z24">
        <f t="shared" si="5"/>
        <v>2.3834760006230354E-9</v>
      </c>
      <c r="AA24">
        <f t="shared" si="5"/>
        <v>6.4127774563066482E-5</v>
      </c>
      <c r="AB24">
        <f t="shared" si="5"/>
        <v>2.8751636920241973E-8</v>
      </c>
      <c r="AC24" t="e">
        <f t="shared" si="5"/>
        <v>#DIV/0!</v>
      </c>
      <c r="AD24">
        <f t="shared" si="5"/>
        <v>8.3333333333333336E-14</v>
      </c>
    </row>
    <row r="25" spans="1:30" x14ac:dyDescent="0.2">
      <c r="A25" s="1">
        <v>30</v>
      </c>
      <c r="D25" s="1">
        <v>8222.5688929293119</v>
      </c>
      <c r="E25" s="1">
        <v>0.59049995722228366</v>
      </c>
      <c r="F25" s="1">
        <v>1487.4484511808757</v>
      </c>
      <c r="K25">
        <v>0.1</v>
      </c>
      <c r="L25">
        <v>0.1</v>
      </c>
      <c r="M25">
        <v>0.1</v>
      </c>
      <c r="P25" s="1">
        <v>30</v>
      </c>
      <c r="Q25" s="6"/>
      <c r="R25" s="6">
        <f t="shared" si="3"/>
        <v>0</v>
      </c>
      <c r="S25" s="6">
        <f t="shared" si="4"/>
        <v>8.2225688929293123E-4</v>
      </c>
      <c r="T25" s="6">
        <f t="shared" si="6"/>
        <v>5.9049995722228371E-8</v>
      </c>
      <c r="U25" s="6">
        <f t="shared" si="6"/>
        <v>1.4874484511808757E-4</v>
      </c>
      <c r="W25" s="1">
        <v>30</v>
      </c>
      <c r="X25" t="e">
        <f t="shared" si="5"/>
        <v>#DIV/0!</v>
      </c>
      <c r="Y25" t="e">
        <f t="shared" si="5"/>
        <v>#DIV/0!</v>
      </c>
      <c r="Z25">
        <f t="shared" si="5"/>
        <v>2.0269415657919922E-9</v>
      </c>
      <c r="AA25">
        <f t="shared" si="5"/>
        <v>2.8224670404832528E-5</v>
      </c>
      <c r="AB25">
        <f t="shared" si="5"/>
        <v>1.1204870093773742E-8</v>
      </c>
      <c r="AC25" t="e">
        <f t="shared" si="5"/>
        <v>#DIV/0!</v>
      </c>
      <c r="AD25">
        <f t="shared" si="5"/>
        <v>5.5555555555555555E-14</v>
      </c>
    </row>
    <row r="26" spans="1:30" x14ac:dyDescent="0.2">
      <c r="A26" s="1">
        <v>40</v>
      </c>
      <c r="D26" s="1">
        <v>9552.1429330583869</v>
      </c>
      <c r="E26" s="1">
        <v>1.0533514294932358</v>
      </c>
      <c r="F26" s="1">
        <v>2762.0057422279347</v>
      </c>
      <c r="K26">
        <v>0.1</v>
      </c>
      <c r="L26">
        <v>0.1</v>
      </c>
      <c r="M26">
        <v>0.1</v>
      </c>
      <c r="P26" s="1">
        <v>40</v>
      </c>
      <c r="Q26" s="6"/>
      <c r="R26" s="6">
        <f t="shared" si="3"/>
        <v>0</v>
      </c>
      <c r="S26" s="6">
        <f t="shared" si="4"/>
        <v>9.5521429330583873E-4</v>
      </c>
      <c r="T26" s="6">
        <f t="shared" si="6"/>
        <v>1.0533514294932359E-7</v>
      </c>
      <c r="U26" s="6">
        <f t="shared" si="6"/>
        <v>2.7620057422279349E-4</v>
      </c>
      <c r="W26" s="1">
        <v>40</v>
      </c>
      <c r="X26" t="e">
        <f t="shared" si="5"/>
        <v>#DIV/0!</v>
      </c>
      <c r="Y26" t="e">
        <f t="shared" si="5"/>
        <v>#DIV/0!</v>
      </c>
      <c r="Z26">
        <f t="shared" si="5"/>
        <v>1.7448091787850129E-9</v>
      </c>
      <c r="AA26">
        <f t="shared" si="5"/>
        <v>1.5822512980957312E-5</v>
      </c>
      <c r="AB26">
        <f t="shared" si="5"/>
        <v>6.0342621348870633E-9</v>
      </c>
      <c r="AC26" t="e">
        <f t="shared" si="5"/>
        <v>#DIV/0!</v>
      </c>
      <c r="AD26">
        <f t="shared" si="5"/>
        <v>4.1666666666666668E-14</v>
      </c>
    </row>
    <row r="27" spans="1:30" x14ac:dyDescent="0.2">
      <c r="A27" s="1">
        <v>50</v>
      </c>
      <c r="D27" s="1">
        <v>10981.310534245815</v>
      </c>
      <c r="E27" s="1">
        <v>1.6484484873633829</v>
      </c>
      <c r="F27" s="1">
        <v>4401.7024504761921</v>
      </c>
      <c r="K27">
        <v>0.1</v>
      </c>
      <c r="L27">
        <v>0.1</v>
      </c>
      <c r="M27">
        <v>0.1</v>
      </c>
      <c r="P27" s="1">
        <v>50</v>
      </c>
      <c r="Q27" s="6"/>
      <c r="R27" s="6">
        <f t="shared" si="3"/>
        <v>0</v>
      </c>
      <c r="S27" s="6">
        <f t="shared" si="4"/>
        <v>1.0981310534245816E-3</v>
      </c>
      <c r="T27" s="6">
        <f t="shared" si="6"/>
        <v>1.6484484873633828E-7</v>
      </c>
      <c r="U27" s="6">
        <f t="shared" si="6"/>
        <v>4.4017024504761928E-4</v>
      </c>
      <c r="W27" s="1">
        <v>50</v>
      </c>
      <c r="X27" t="e">
        <f t="shared" si="5"/>
        <v>#DIV/0!</v>
      </c>
      <c r="Y27" t="e">
        <f t="shared" si="5"/>
        <v>#DIV/0!</v>
      </c>
      <c r="Z27">
        <f t="shared" si="5"/>
        <v>1.5177302030291155E-9</v>
      </c>
      <c r="AA27">
        <f t="shared" si="5"/>
        <v>1.0110517128335765E-5</v>
      </c>
      <c r="AB27">
        <f t="shared" si="5"/>
        <v>3.7864137465410917E-9</v>
      </c>
      <c r="AC27" t="e">
        <f t="shared" si="5"/>
        <v>#DIV/0!</v>
      </c>
      <c r="AD27">
        <f t="shared" si="5"/>
        <v>3.3333333333333334E-14</v>
      </c>
    </row>
    <row r="28" spans="1:30" x14ac:dyDescent="0.2">
      <c r="A28" s="1">
        <v>60</v>
      </c>
      <c r="D28" s="1">
        <v>12510.071696491605</v>
      </c>
      <c r="E28" s="1">
        <v>2.3757902165175984</v>
      </c>
      <c r="F28" s="1">
        <v>6406.1463803999031</v>
      </c>
      <c r="K28">
        <v>0.1</v>
      </c>
      <c r="L28">
        <v>0.1</v>
      </c>
      <c r="M28">
        <v>0.1</v>
      </c>
      <c r="P28" s="1">
        <v>60</v>
      </c>
      <c r="Q28" s="6"/>
      <c r="R28" s="6">
        <f t="shared" si="3"/>
        <v>0</v>
      </c>
      <c r="S28" s="6">
        <f t="shared" si="4"/>
        <v>1.2510071696491605E-3</v>
      </c>
      <c r="T28" s="6">
        <f t="shared" si="6"/>
        <v>2.3757902165175986E-7</v>
      </c>
      <c r="U28" s="6">
        <f t="shared" si="6"/>
        <v>6.4061463803999038E-4</v>
      </c>
      <c r="W28" s="1">
        <v>60</v>
      </c>
      <c r="X28" t="e">
        <f t="shared" si="5"/>
        <v>#DIV/0!</v>
      </c>
      <c r="Y28" t="e">
        <f t="shared" si="5"/>
        <v>#DIV/0!</v>
      </c>
      <c r="Z28">
        <f t="shared" si="5"/>
        <v>1.3322598839574006E-9</v>
      </c>
      <c r="AA28">
        <f t="shared" si="5"/>
        <v>7.015209739812989E-6</v>
      </c>
      <c r="AB28">
        <f t="shared" si="5"/>
        <v>2.601668097635048E-9</v>
      </c>
      <c r="AC28" t="e">
        <f t="shared" si="5"/>
        <v>#DIV/0!</v>
      </c>
      <c r="AD28">
        <f t="shared" si="5"/>
        <v>2.7777777777777778E-14</v>
      </c>
    </row>
    <row r="29" spans="1:30" x14ac:dyDescent="0.2">
      <c r="A29" s="1">
        <v>70</v>
      </c>
      <c r="D29" s="1">
        <v>14138.426419795745</v>
      </c>
      <c r="E29" s="1">
        <v>3.2353763040477763</v>
      </c>
      <c r="F29" s="1">
        <v>8775.2051093957543</v>
      </c>
      <c r="K29">
        <v>0.1</v>
      </c>
      <c r="L29">
        <v>0.1</v>
      </c>
      <c r="M29">
        <v>0.1</v>
      </c>
      <c r="P29" s="1">
        <v>70</v>
      </c>
      <c r="Q29" s="6"/>
      <c r="R29" s="6">
        <f t="shared" si="3"/>
        <v>0</v>
      </c>
      <c r="S29" s="6">
        <f t="shared" si="4"/>
        <v>1.4138426419795748E-3</v>
      </c>
      <c r="T29" s="6">
        <f t="shared" si="6"/>
        <v>3.2353763040477765E-7</v>
      </c>
      <c r="U29" s="6">
        <f t="shared" si="6"/>
        <v>8.775205109395756E-4</v>
      </c>
      <c r="W29" s="1">
        <v>70</v>
      </c>
      <c r="X29" t="e">
        <f t="shared" si="5"/>
        <v>#DIV/0!</v>
      </c>
      <c r="Y29" t="e">
        <f t="shared" si="5"/>
        <v>#DIV/0!</v>
      </c>
      <c r="Z29">
        <f t="shared" si="5"/>
        <v>1.1788204833977163E-9</v>
      </c>
      <c r="AA29">
        <f t="shared" si="5"/>
        <v>5.1513842905429624E-6</v>
      </c>
      <c r="AB29">
        <f t="shared" si="5"/>
        <v>1.8992908380935042E-9</v>
      </c>
      <c r="AC29" t="e">
        <f t="shared" si="5"/>
        <v>#DIV/0!</v>
      </c>
      <c r="AD29">
        <f t="shared" si="5"/>
        <v>2.3809523809523809E-14</v>
      </c>
    </row>
    <row r="30" spans="1:30" x14ac:dyDescent="0.2">
      <c r="A30" s="1">
        <v>80</v>
      </c>
      <c r="D30" s="1">
        <v>15866.37470415825</v>
      </c>
      <c r="E30" s="1">
        <v>4.2272066193304436</v>
      </c>
      <c r="F30" s="1">
        <v>11508.823746271659</v>
      </c>
      <c r="K30">
        <v>0.1</v>
      </c>
      <c r="L30">
        <v>0.1</v>
      </c>
      <c r="M30">
        <v>0.1</v>
      </c>
      <c r="P30" s="1">
        <v>80</v>
      </c>
      <c r="Q30" s="6"/>
      <c r="R30" s="6">
        <f t="shared" si="3"/>
        <v>0</v>
      </c>
      <c r="S30" s="6">
        <f t="shared" si="4"/>
        <v>1.5866374704158251E-3</v>
      </c>
      <c r="T30" s="6">
        <f t="shared" si="6"/>
        <v>4.2272066193304441E-7</v>
      </c>
      <c r="U30" s="6">
        <f t="shared" si="6"/>
        <v>1.1508823746271661E-3</v>
      </c>
      <c r="W30" s="1">
        <v>80</v>
      </c>
      <c r="X30" t="e">
        <f t="shared" si="5"/>
        <v>#DIV/0!</v>
      </c>
      <c r="Y30" t="e">
        <f t="shared" si="5"/>
        <v>#DIV/0!</v>
      </c>
      <c r="Z30">
        <f t="shared" si="5"/>
        <v>1.0504394972027653E-9</v>
      </c>
      <c r="AA30">
        <f t="shared" si="5"/>
        <v>3.942713987637192E-6</v>
      </c>
      <c r="AB30">
        <f t="shared" si="5"/>
        <v>1.4481642115742641E-9</v>
      </c>
      <c r="AC30" t="e">
        <f t="shared" si="5"/>
        <v>#DIV/0!</v>
      </c>
      <c r="AD30">
        <f t="shared" si="5"/>
        <v>2.0833333333333334E-14</v>
      </c>
    </row>
    <row r="31" spans="1:30" x14ac:dyDescent="0.2">
      <c r="A31">
        <v>90</v>
      </c>
      <c r="D31" s="1">
        <v>17693.916549579109</v>
      </c>
      <c r="E31" s="1">
        <v>5.35</v>
      </c>
      <c r="F31" s="1">
        <v>14606</v>
      </c>
      <c r="K31">
        <v>0.1</v>
      </c>
      <c r="L31">
        <v>0.1</v>
      </c>
      <c r="M31">
        <v>0.1</v>
      </c>
      <c r="P31">
        <v>90</v>
      </c>
      <c r="Q31" s="6"/>
      <c r="R31" s="6">
        <f t="shared" si="3"/>
        <v>0</v>
      </c>
      <c r="S31" s="6">
        <f t="shared" si="4"/>
        <v>1.769391654957911E-3</v>
      </c>
      <c r="T31" s="6">
        <f t="shared" si="6"/>
        <v>5.3500000000000007E-7</v>
      </c>
      <c r="U31" s="6">
        <f t="shared" si="6"/>
        <v>1.4606E-3</v>
      </c>
      <c r="V31" s="6"/>
      <c r="W31">
        <v>90</v>
      </c>
      <c r="X31" t="e">
        <f t="shared" si="5"/>
        <v>#DIV/0!</v>
      </c>
      <c r="Y31" t="e">
        <f t="shared" si="5"/>
        <v>#DIV/0!</v>
      </c>
      <c r="Z31">
        <f t="shared" si="5"/>
        <v>9.4194332950344565E-10</v>
      </c>
      <c r="AA31">
        <f t="shared" si="5"/>
        <v>3.1152647975077879E-6</v>
      </c>
      <c r="AB31">
        <f t="shared" si="5"/>
        <v>1.1410835729608836E-9</v>
      </c>
      <c r="AC31" t="e">
        <f t="shared" si="5"/>
        <v>#DIV/0!</v>
      </c>
      <c r="AD31">
        <f t="shared" si="5"/>
        <v>1.8518518518518517E-14</v>
      </c>
    </row>
    <row r="32" spans="1:30" x14ac:dyDescent="0.2">
      <c r="D32" s="1"/>
      <c r="E32" s="1"/>
      <c r="F32" s="1"/>
      <c r="Q32" s="6"/>
      <c r="R32" s="6"/>
      <c r="S32" s="6"/>
      <c r="T32" s="6"/>
      <c r="U32" s="6"/>
      <c r="V32" s="6"/>
      <c r="X32" t="e">
        <f t="shared" si="5"/>
        <v>#DIV/0!</v>
      </c>
      <c r="Y32" t="e">
        <f t="shared" si="5"/>
        <v>#DIV/0!</v>
      </c>
      <c r="Z32" t="e">
        <f t="shared" si="5"/>
        <v>#DIV/0!</v>
      </c>
      <c r="AA32" t="e">
        <f t="shared" si="5"/>
        <v>#DIV/0!</v>
      </c>
      <c r="AB32" t="e">
        <f t="shared" si="5"/>
        <v>#DIV/0!</v>
      </c>
      <c r="AC32" t="e">
        <f t="shared" si="5"/>
        <v>#DIV/0!</v>
      </c>
      <c r="AD32" t="e">
        <f t="shared" si="5"/>
        <v>#DIV/0!</v>
      </c>
    </row>
    <row r="33" spans="1:30" x14ac:dyDescent="0.2">
      <c r="A33">
        <v>1</v>
      </c>
      <c r="G33">
        <v>1.68</v>
      </c>
      <c r="N33">
        <v>0.1</v>
      </c>
      <c r="P33">
        <v>1</v>
      </c>
      <c r="S33" s="6"/>
      <c r="T33" s="6"/>
      <c r="U33" s="6"/>
      <c r="V33" s="6">
        <f t="shared" ref="V33:V43" si="7">+$U$1*N33*10000000000000000000*G33*1E-24</f>
        <v>1.6800000000000002E-7</v>
      </c>
      <c r="W33">
        <v>1</v>
      </c>
      <c r="X33" t="e">
        <f t="shared" si="5"/>
        <v>#DIV/0!</v>
      </c>
      <c r="Y33" t="e">
        <f t="shared" si="5"/>
        <v>#DIV/0!</v>
      </c>
      <c r="Z33" t="e">
        <f t="shared" si="5"/>
        <v>#DIV/0!</v>
      </c>
      <c r="AA33" t="e">
        <f t="shared" si="5"/>
        <v>#DIV/0!</v>
      </c>
      <c r="AB33" t="e">
        <f t="shared" si="5"/>
        <v>#DIV/0!</v>
      </c>
      <c r="AC33">
        <f t="shared" si="5"/>
        <v>9.9206349206349189E-6</v>
      </c>
      <c r="AD33">
        <f t="shared" si="5"/>
        <v>1.6666666666666666E-12</v>
      </c>
    </row>
    <row r="34" spans="1:30" x14ac:dyDescent="0.2">
      <c r="A34">
        <v>1</v>
      </c>
      <c r="G34">
        <v>0.44881732170586491</v>
      </c>
      <c r="N34">
        <v>0.1</v>
      </c>
      <c r="P34">
        <v>1</v>
      </c>
      <c r="S34" s="6"/>
      <c r="T34" s="6"/>
      <c r="U34" s="6"/>
      <c r="V34" s="6">
        <f t="shared" si="7"/>
        <v>4.4881732170586492E-8</v>
      </c>
      <c r="W34">
        <v>1</v>
      </c>
      <c r="X34" t="e">
        <f t="shared" si="5"/>
        <v>#DIV/0!</v>
      </c>
      <c r="Y34" t="e">
        <f t="shared" si="5"/>
        <v>#DIV/0!</v>
      </c>
      <c r="Z34" t="e">
        <f t="shared" si="5"/>
        <v>#DIV/0!</v>
      </c>
      <c r="AA34" t="e">
        <f t="shared" si="5"/>
        <v>#DIV/0!</v>
      </c>
      <c r="AB34" t="e">
        <f t="shared" si="5"/>
        <v>#DIV/0!</v>
      </c>
      <c r="AC34">
        <f t="shared" si="5"/>
        <v>3.7134633314329304E-5</v>
      </c>
      <c r="AD34">
        <f t="shared" si="5"/>
        <v>1.6666666666666666E-12</v>
      </c>
    </row>
    <row r="35" spans="1:30" x14ac:dyDescent="0.2">
      <c r="A35">
        <v>2</v>
      </c>
      <c r="G35">
        <v>0.51065437491867305</v>
      </c>
      <c r="N35">
        <v>0.1</v>
      </c>
      <c r="P35">
        <v>2</v>
      </c>
      <c r="S35" s="6"/>
      <c r="T35" s="6"/>
      <c r="U35" s="6"/>
      <c r="V35" s="6">
        <f t="shared" si="7"/>
        <v>5.1065437491867306E-8</v>
      </c>
      <c r="W35">
        <v>2</v>
      </c>
      <c r="X35" t="e">
        <f t="shared" si="5"/>
        <v>#DIV/0!</v>
      </c>
      <c r="Y35" t="e">
        <f t="shared" si="5"/>
        <v>#DIV/0!</v>
      </c>
      <c r="Z35" t="e">
        <f t="shared" si="5"/>
        <v>#DIV/0!</v>
      </c>
      <c r="AA35" t="e">
        <f t="shared" si="5"/>
        <v>#DIV/0!</v>
      </c>
      <c r="AB35" t="e">
        <f t="shared" si="5"/>
        <v>#DIV/0!</v>
      </c>
      <c r="AC35">
        <f t="shared" si="5"/>
        <v>3.2637861311422242E-5</v>
      </c>
      <c r="AD35">
        <f t="shared" si="5"/>
        <v>8.3333333333333328E-13</v>
      </c>
    </row>
    <row r="36" spans="1:30" x14ac:dyDescent="0.2">
      <c r="A36">
        <v>3</v>
      </c>
      <c r="G36">
        <v>0.57648091543553326</v>
      </c>
      <c r="N36">
        <v>0.1</v>
      </c>
      <c r="P36">
        <v>3</v>
      </c>
      <c r="S36" s="6"/>
      <c r="T36" s="6"/>
      <c r="U36" s="6"/>
      <c r="V36" s="6">
        <f t="shared" si="7"/>
        <v>5.7648091543553331E-8</v>
      </c>
      <c r="W36">
        <v>3</v>
      </c>
      <c r="X36" t="e">
        <f t="shared" si="5"/>
        <v>#DIV/0!</v>
      </c>
      <c r="Y36" t="e">
        <f t="shared" si="5"/>
        <v>#DIV/0!</v>
      </c>
      <c r="Z36" t="e">
        <f t="shared" si="5"/>
        <v>#DIV/0!</v>
      </c>
      <c r="AA36" t="e">
        <f t="shared" si="5"/>
        <v>#DIV/0!</v>
      </c>
      <c r="AB36" t="e">
        <f t="shared" si="5"/>
        <v>#DIV/0!</v>
      </c>
      <c r="AC36">
        <f t="shared" si="5"/>
        <v>2.8911046698007238E-5</v>
      </c>
      <c r="AD36">
        <f t="shared" si="5"/>
        <v>5.5555555555555559E-13</v>
      </c>
    </row>
    <row r="37" spans="1:30" x14ac:dyDescent="0.2">
      <c r="A37">
        <v>4</v>
      </c>
      <c r="G37">
        <v>0.64629694325644549</v>
      </c>
      <c r="N37">
        <v>0.1</v>
      </c>
      <c r="P37">
        <v>4</v>
      </c>
      <c r="S37" s="6"/>
      <c r="T37" s="6"/>
      <c r="U37" s="6"/>
      <c r="V37" s="6">
        <f t="shared" si="7"/>
        <v>6.4629694325644562E-8</v>
      </c>
      <c r="W37">
        <v>4</v>
      </c>
      <c r="X37" t="e">
        <f t="shared" ref="X37:AD43" si="8">100/(Q37*10*6000000000000)</f>
        <v>#DIV/0!</v>
      </c>
      <c r="Y37" t="e">
        <f t="shared" si="8"/>
        <v>#DIV/0!</v>
      </c>
      <c r="Z37" t="e">
        <f t="shared" si="8"/>
        <v>#DIV/0!</v>
      </c>
      <c r="AA37" t="e">
        <f t="shared" si="8"/>
        <v>#DIV/0!</v>
      </c>
      <c r="AB37" t="e">
        <f t="shared" si="8"/>
        <v>#DIV/0!</v>
      </c>
      <c r="AC37">
        <f t="shared" si="8"/>
        <v>2.5787939801617569E-5</v>
      </c>
      <c r="AD37">
        <f t="shared" si="8"/>
        <v>4.1666666666666664E-13</v>
      </c>
    </row>
    <row r="38" spans="1:30" x14ac:dyDescent="0.2">
      <c r="A38">
        <v>5</v>
      </c>
      <c r="G38">
        <v>0.72010245838140996</v>
      </c>
      <c r="N38">
        <v>0.1</v>
      </c>
      <c r="P38">
        <v>5</v>
      </c>
      <c r="S38" s="6"/>
      <c r="T38" s="6"/>
      <c r="U38" s="6"/>
      <c r="V38" s="6">
        <f t="shared" si="7"/>
        <v>7.2010245838141003E-8</v>
      </c>
      <c r="W38">
        <v>5</v>
      </c>
      <c r="X38" t="e">
        <f t="shared" si="8"/>
        <v>#DIV/0!</v>
      </c>
      <c r="Y38" t="e">
        <f t="shared" si="8"/>
        <v>#DIV/0!</v>
      </c>
      <c r="Z38" t="e">
        <f t="shared" si="8"/>
        <v>#DIV/0!</v>
      </c>
      <c r="AA38" t="e">
        <f t="shared" si="8"/>
        <v>#DIV/0!</v>
      </c>
      <c r="AB38" t="e">
        <f t="shared" si="8"/>
        <v>#DIV/0!</v>
      </c>
      <c r="AC38">
        <f t="shared" si="8"/>
        <v>2.3144854558792501E-5</v>
      </c>
      <c r="AD38">
        <f t="shared" si="8"/>
        <v>3.3333333333333334E-13</v>
      </c>
    </row>
    <row r="39" spans="1:30" x14ac:dyDescent="0.2">
      <c r="A39">
        <v>6</v>
      </c>
      <c r="G39">
        <v>0.79789746081042656</v>
      </c>
      <c r="N39">
        <v>0.1</v>
      </c>
      <c r="P39">
        <v>6</v>
      </c>
      <c r="S39" s="6"/>
      <c r="T39" s="6"/>
      <c r="U39" s="6"/>
      <c r="V39" s="6">
        <f t="shared" si="7"/>
        <v>7.9789746081042663E-8</v>
      </c>
      <c r="W39">
        <v>6</v>
      </c>
      <c r="X39" t="e">
        <f t="shared" si="8"/>
        <v>#DIV/0!</v>
      </c>
      <c r="Y39" t="e">
        <f t="shared" si="8"/>
        <v>#DIV/0!</v>
      </c>
      <c r="Z39" t="e">
        <f t="shared" si="8"/>
        <v>#DIV/0!</v>
      </c>
      <c r="AA39" t="e">
        <f t="shared" si="8"/>
        <v>#DIV/0!</v>
      </c>
      <c r="AB39" t="e">
        <f t="shared" si="8"/>
        <v>#DIV/0!</v>
      </c>
      <c r="AC39">
        <f t="shared" si="8"/>
        <v>2.0888231239310236E-5</v>
      </c>
      <c r="AD39">
        <f t="shared" si="8"/>
        <v>2.7777777777777779E-13</v>
      </c>
    </row>
    <row r="40" spans="1:30" x14ac:dyDescent="0.2">
      <c r="A40">
        <v>7</v>
      </c>
      <c r="G40">
        <v>0.87968195054349529</v>
      </c>
      <c r="N40">
        <v>0.1</v>
      </c>
      <c r="P40">
        <v>7</v>
      </c>
      <c r="S40" s="6"/>
      <c r="T40" s="6"/>
      <c r="U40" s="6"/>
      <c r="V40" s="6">
        <f t="shared" si="7"/>
        <v>8.7968195054349528E-8</v>
      </c>
      <c r="W40">
        <v>7</v>
      </c>
      <c r="X40" t="e">
        <f t="shared" si="8"/>
        <v>#DIV/0!</v>
      </c>
      <c r="Y40" t="e">
        <f t="shared" si="8"/>
        <v>#DIV/0!</v>
      </c>
      <c r="Z40" t="e">
        <f t="shared" si="8"/>
        <v>#DIV/0!</v>
      </c>
      <c r="AA40" t="e">
        <f t="shared" si="8"/>
        <v>#DIV/0!</v>
      </c>
      <c r="AB40" t="e">
        <f t="shared" si="8"/>
        <v>#DIV/0!</v>
      </c>
      <c r="AC40">
        <f t="shared" si="8"/>
        <v>1.8946241486902711E-5</v>
      </c>
      <c r="AD40">
        <f t="shared" si="8"/>
        <v>2.3809523809523808E-13</v>
      </c>
    </row>
    <row r="41" spans="1:30" x14ac:dyDescent="0.2">
      <c r="A41">
        <v>8</v>
      </c>
      <c r="G41">
        <v>0.96545592758061605</v>
      </c>
      <c r="N41">
        <v>0.1</v>
      </c>
      <c r="P41">
        <v>8</v>
      </c>
      <c r="S41" s="6"/>
      <c r="T41" s="6"/>
      <c r="U41" s="6"/>
      <c r="V41" s="6">
        <f t="shared" si="7"/>
        <v>9.6545592758061611E-8</v>
      </c>
      <c r="W41">
        <v>8</v>
      </c>
      <c r="X41" t="e">
        <f t="shared" si="8"/>
        <v>#DIV/0!</v>
      </c>
      <c r="Y41" t="e">
        <f t="shared" si="8"/>
        <v>#DIV/0!</v>
      </c>
      <c r="Z41" t="e">
        <f t="shared" si="8"/>
        <v>#DIV/0!</v>
      </c>
      <c r="AA41" t="e">
        <f t="shared" si="8"/>
        <v>#DIV/0!</v>
      </c>
      <c r="AB41" t="e">
        <f t="shared" si="8"/>
        <v>#DIV/0!</v>
      </c>
      <c r="AC41">
        <f t="shared" si="8"/>
        <v>1.7263001024223336E-5</v>
      </c>
      <c r="AD41">
        <f t="shared" si="8"/>
        <v>2.0833333333333332E-13</v>
      </c>
    </row>
    <row r="42" spans="1:30" x14ac:dyDescent="0.2">
      <c r="A42">
        <v>9</v>
      </c>
      <c r="G42">
        <v>1.0552193919217892</v>
      </c>
      <c r="N42">
        <v>0.1</v>
      </c>
      <c r="P42">
        <v>9</v>
      </c>
      <c r="S42" s="6"/>
      <c r="T42" s="6"/>
      <c r="U42" s="6"/>
      <c r="V42" s="6">
        <f t="shared" si="7"/>
        <v>1.0552193919217893E-7</v>
      </c>
      <c r="W42">
        <v>9</v>
      </c>
      <c r="X42" t="e">
        <f t="shared" si="8"/>
        <v>#DIV/0!</v>
      </c>
      <c r="Y42" t="e">
        <f t="shared" si="8"/>
        <v>#DIV/0!</v>
      </c>
      <c r="Z42" t="e">
        <f t="shared" si="8"/>
        <v>#DIV/0!</v>
      </c>
      <c r="AA42" t="e">
        <f t="shared" si="8"/>
        <v>#DIV/0!</v>
      </c>
      <c r="AB42" t="e">
        <f t="shared" si="8"/>
        <v>#DIV/0!</v>
      </c>
      <c r="AC42">
        <f t="shared" si="8"/>
        <v>1.5794503772635334E-5</v>
      </c>
      <c r="AD42">
        <f t="shared" si="8"/>
        <v>1.8518518518518518E-13</v>
      </c>
    </row>
    <row r="43" spans="1:30" x14ac:dyDescent="0.2">
      <c r="A43">
        <v>10</v>
      </c>
      <c r="G43">
        <v>1.1489723435670141</v>
      </c>
      <c r="N43">
        <v>0.1</v>
      </c>
      <c r="P43">
        <v>10</v>
      </c>
      <c r="S43" s="6"/>
      <c r="T43" s="6"/>
      <c r="U43" s="6"/>
      <c r="V43" s="6">
        <f t="shared" si="7"/>
        <v>1.1489723435670142E-7</v>
      </c>
      <c r="W43">
        <v>10</v>
      </c>
      <c r="X43" t="e">
        <f t="shared" si="8"/>
        <v>#DIV/0!</v>
      </c>
      <c r="Y43" t="e">
        <f t="shared" si="8"/>
        <v>#DIV/0!</v>
      </c>
      <c r="Z43" t="e">
        <f t="shared" si="8"/>
        <v>#DIV/0!</v>
      </c>
      <c r="AA43" t="e">
        <f t="shared" si="8"/>
        <v>#DIV/0!</v>
      </c>
      <c r="AB43" t="e">
        <f t="shared" si="8"/>
        <v>#DIV/0!</v>
      </c>
      <c r="AC43">
        <f t="shared" si="8"/>
        <v>1.4505716138409889E-5</v>
      </c>
      <c r="AD43">
        <f t="shared" si="8"/>
        <v>1.6666666666666667E-13</v>
      </c>
    </row>
    <row r="44" spans="1:30" x14ac:dyDescent="0.2">
      <c r="O44" t="s">
        <v>18</v>
      </c>
    </row>
    <row r="45" spans="1:30" x14ac:dyDescent="0.2">
      <c r="O45" t="s">
        <v>18</v>
      </c>
    </row>
    <row r="46" spans="1:30" x14ac:dyDescent="0.2">
      <c r="O46" t="s">
        <v>18</v>
      </c>
    </row>
    <row r="47" spans="1:30" x14ac:dyDescent="0.2">
      <c r="O47" t="s">
        <v>18</v>
      </c>
    </row>
  </sheetData>
  <printOptions gridLines="1" gridLinesSet="0"/>
  <pageMargins left="0.75" right="0.75" top="1" bottom="1" header="0.5" footer="0.5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XSEX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Doyle, Barney L</dc:creator>
  <cp:lastModifiedBy>Referee</cp:lastModifiedBy>
  <dcterms:created xsi:type="dcterms:W3CDTF">2014-11-26T17:41:03Z</dcterms:created>
  <dcterms:modified xsi:type="dcterms:W3CDTF">2014-12-02T18:30:50Z</dcterms:modified>
</cp:coreProperties>
</file>