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2\Statistical analysis\"/>
    </mc:Choice>
  </mc:AlternateContent>
  <xr:revisionPtr revIDLastSave="181" documentId="11_F25DC773A252ABDACC104838D99C643C5BDE58F3" xr6:coauthVersionLast="45" xr6:coauthVersionMax="45" xr10:uidLastSave="{26D15E49-CC60-4B24-B54F-9162FE98A957}"/>
  <bookViews>
    <workbookView xWindow="-108" yWindow="-108" windowWidth="23256" windowHeight="12576" xr2:uid="{00000000-000D-0000-FFFF-FFFF00000000}"/>
  </bookViews>
  <sheets>
    <sheet name="Paired samp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15" i="1" s="1"/>
  <c r="K16" i="1" s="1"/>
  <c r="J6" i="1"/>
  <c r="J15" i="1"/>
  <c r="J16" i="1" s="1"/>
  <c r="K13" i="1"/>
  <c r="K14" i="1"/>
  <c r="J14" i="1"/>
  <c r="J13" i="1"/>
  <c r="K11" i="1"/>
  <c r="J11" i="1"/>
  <c r="K10" i="1"/>
  <c r="J10" i="1"/>
  <c r="K8" i="1"/>
  <c r="J8" i="1"/>
  <c r="K7" i="1"/>
  <c r="J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<sst xmlns="http://schemas.openxmlformats.org/spreadsheetml/2006/main" count="32" uniqueCount="28">
  <si>
    <t>Sl No.</t>
  </si>
  <si>
    <t>Before</t>
  </si>
  <si>
    <t>After</t>
  </si>
  <si>
    <t>Men</t>
  </si>
  <si>
    <t>Women</t>
  </si>
  <si>
    <t>Differences Men</t>
  </si>
  <si>
    <t>Differences Women</t>
  </si>
  <si>
    <t>Chubby Chunky</t>
  </si>
  <si>
    <t>Std. dev. Of differences</t>
  </si>
  <si>
    <t>H0</t>
  </si>
  <si>
    <t>H1</t>
  </si>
  <si>
    <t>Conclude H0 is true</t>
  </si>
  <si>
    <t>Conclude H0 false</t>
  </si>
  <si>
    <t>Implication: Waste money in useless program</t>
  </si>
  <si>
    <t>Implication: Don't join the program. Don't take risk of losing mone</t>
  </si>
  <si>
    <t>Population differences in men = 0</t>
  </si>
  <si>
    <t>Population differences in men != 0</t>
  </si>
  <si>
    <t>Average of differences</t>
  </si>
  <si>
    <t>Number of observations (n)</t>
  </si>
  <si>
    <t>Confidence interval</t>
  </si>
  <si>
    <t>Error</t>
  </si>
  <si>
    <t>t_critical for two tailed</t>
  </si>
  <si>
    <t>Lower limit two tailed</t>
  </si>
  <si>
    <t>Upper limit two tailed</t>
  </si>
  <si>
    <t>Rated weight difference</t>
  </si>
  <si>
    <t>T value for given sample mean</t>
  </si>
  <si>
    <t>Conclusion: As per the given sample, for both men and women we can't reject the null hypothesis as P value &lt; significance level 0.05 in both cases. However the probability of commiting type 1 error is lesser in case of women.</t>
  </si>
  <si>
    <t>Probability of commiting Type 1 error (P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</si>
</sst>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A14" zoomScale="130" zoomScaleNormal="130" workbookViewId="0">
      <selection activeCell="L16" sqref="L16"/>
    </sheetView>
  </sheetViews>
  <sheetFormatPr defaultRowHeight="14.4" x14ac:dyDescent="0.3"/>
  <cols>
    <col min="6" max="6" width="13.6640625" customWidth="1"/>
    <col min="7" max="7" width="14.77734375" customWidth="1"/>
    <col min="9" max="9" width="14.33203125" customWidth="1"/>
    <col min="12" max="12" width="31.5546875" customWidth="1"/>
    <col min="13" max="13" width="16.33203125" customWidth="1"/>
    <col min="14" max="14" width="14.88671875" customWidth="1"/>
    <col min="16" max="16" width="22" customWidth="1"/>
    <col min="17" max="17" width="16.33203125" customWidth="1"/>
    <col min="18" max="18" width="14.88671875" customWidth="1"/>
  </cols>
  <sheetData>
    <row r="1" spans="1:18" x14ac:dyDescent="0.3">
      <c r="A1" t="s">
        <v>7</v>
      </c>
    </row>
    <row r="2" spans="1:18" x14ac:dyDescent="0.3">
      <c r="B2" s="1" t="s">
        <v>3</v>
      </c>
      <c r="C2" s="1"/>
      <c r="D2" s="1" t="s">
        <v>4</v>
      </c>
      <c r="E2" s="1"/>
      <c r="F2" s="3" t="s">
        <v>5</v>
      </c>
      <c r="G2" s="3" t="s">
        <v>6</v>
      </c>
    </row>
    <row r="3" spans="1:18" ht="15" thickBot="1" x14ac:dyDescent="0.35">
      <c r="A3" s="2" t="s">
        <v>0</v>
      </c>
      <c r="B3" s="2" t="s">
        <v>1</v>
      </c>
      <c r="C3" s="2" t="s">
        <v>2</v>
      </c>
      <c r="D3" s="2" t="s">
        <v>1</v>
      </c>
      <c r="E3" s="2" t="s">
        <v>2</v>
      </c>
      <c r="F3" s="3"/>
      <c r="G3" s="3"/>
    </row>
    <row r="4" spans="1:18" x14ac:dyDescent="0.3">
      <c r="A4" s="2">
        <v>1</v>
      </c>
      <c r="B4" s="2">
        <v>72</v>
      </c>
      <c r="C4" s="2">
        <v>68</v>
      </c>
      <c r="D4" s="2">
        <v>98</v>
      </c>
      <c r="E4" s="2">
        <v>92</v>
      </c>
      <c r="F4" s="2">
        <f>B4-C4</f>
        <v>4</v>
      </c>
      <c r="G4" s="2">
        <f>D4-E4</f>
        <v>6</v>
      </c>
      <c r="I4" s="4"/>
      <c r="L4" s="14"/>
      <c r="M4" s="14"/>
      <c r="N4" s="14"/>
      <c r="Q4" s="5" t="s">
        <v>9</v>
      </c>
      <c r="R4" s="6" t="s">
        <v>10</v>
      </c>
    </row>
    <row r="5" spans="1:18" ht="43.8" thickBot="1" x14ac:dyDescent="0.35">
      <c r="A5" s="2">
        <v>2</v>
      </c>
      <c r="B5" s="2">
        <v>84</v>
      </c>
      <c r="C5" s="2">
        <v>78</v>
      </c>
      <c r="D5" s="2">
        <v>89</v>
      </c>
      <c r="E5" s="2">
        <v>84</v>
      </c>
      <c r="F5" s="2">
        <f t="shared" ref="F5:F18" si="0">B5-C5</f>
        <v>6</v>
      </c>
      <c r="G5" s="2">
        <f t="shared" ref="G5:G18" si="1">D5-E5</f>
        <v>5</v>
      </c>
      <c r="I5" s="4"/>
      <c r="J5" t="s">
        <v>3</v>
      </c>
      <c r="K5" t="s">
        <v>4</v>
      </c>
      <c r="L5" s="14"/>
      <c r="M5" s="15"/>
      <c r="N5" s="15"/>
      <c r="Q5" s="11" t="s">
        <v>15</v>
      </c>
      <c r="R5" s="11" t="s">
        <v>16</v>
      </c>
    </row>
    <row r="6" spans="1:18" ht="72" x14ac:dyDescent="0.3">
      <c r="A6" s="2">
        <v>3</v>
      </c>
      <c r="B6" s="2">
        <v>83</v>
      </c>
      <c r="C6" s="2">
        <v>75</v>
      </c>
      <c r="D6" s="2">
        <v>76</v>
      </c>
      <c r="E6" s="2">
        <v>65</v>
      </c>
      <c r="F6" s="2">
        <f t="shared" si="0"/>
        <v>8</v>
      </c>
      <c r="G6" s="2">
        <f t="shared" si="1"/>
        <v>11</v>
      </c>
      <c r="I6" s="4" t="s">
        <v>17</v>
      </c>
      <c r="J6">
        <f>AVERAGE(F4:F18)</f>
        <v>2.4</v>
      </c>
      <c r="K6">
        <f>AVERAGE(G4:G18)</f>
        <v>3</v>
      </c>
      <c r="L6" s="14"/>
      <c r="M6" s="14"/>
      <c r="N6" s="15"/>
      <c r="P6" s="8" t="s">
        <v>11</v>
      </c>
      <c r="Q6" s="7"/>
      <c r="R6" s="13" t="s">
        <v>14</v>
      </c>
    </row>
    <row r="7" spans="1:18" ht="43.8" thickBot="1" x14ac:dyDescent="0.35">
      <c r="A7" s="2">
        <v>4</v>
      </c>
      <c r="B7" s="2">
        <v>96</v>
      </c>
      <c r="C7" s="2">
        <v>92</v>
      </c>
      <c r="D7" s="2">
        <v>84</v>
      </c>
      <c r="E7" s="2">
        <v>77</v>
      </c>
      <c r="F7" s="2">
        <f t="shared" si="0"/>
        <v>4</v>
      </c>
      <c r="G7" s="2">
        <f t="shared" si="1"/>
        <v>7</v>
      </c>
      <c r="I7" s="4" t="s">
        <v>18</v>
      </c>
      <c r="J7">
        <f>COUNT(F4:F18)</f>
        <v>15</v>
      </c>
      <c r="K7">
        <f>COUNT(G4:G18)</f>
        <v>15</v>
      </c>
      <c r="L7" s="14"/>
      <c r="M7" s="15"/>
      <c r="N7" s="14"/>
      <c r="P7" s="9" t="s">
        <v>12</v>
      </c>
      <c r="Q7" s="12" t="s">
        <v>13</v>
      </c>
      <c r="R7" s="10"/>
    </row>
    <row r="8" spans="1:18" ht="28.8" x14ac:dyDescent="0.3">
      <c r="A8" s="2">
        <v>5</v>
      </c>
      <c r="B8" s="2">
        <v>78</v>
      </c>
      <c r="C8" s="2">
        <v>86</v>
      </c>
      <c r="D8" s="2">
        <v>87</v>
      </c>
      <c r="E8" s="2">
        <v>95</v>
      </c>
      <c r="F8" s="2">
        <f t="shared" si="0"/>
        <v>-8</v>
      </c>
      <c r="G8" s="2">
        <f t="shared" si="1"/>
        <v>-8</v>
      </c>
      <c r="I8" s="4" t="s">
        <v>8</v>
      </c>
      <c r="J8">
        <f>_xlfn.STDEV.S(F4:F18)</f>
        <v>5.1241724070470989</v>
      </c>
      <c r="K8">
        <f>_xlfn.STDEV.S(G4:G18)</f>
        <v>6.2105900340811875</v>
      </c>
    </row>
    <row r="9" spans="1:18" ht="28.8" x14ac:dyDescent="0.3">
      <c r="A9" s="2">
        <v>6</v>
      </c>
      <c r="B9" s="2">
        <v>83</v>
      </c>
      <c r="C9" s="2">
        <v>79</v>
      </c>
      <c r="D9" s="2">
        <v>93</v>
      </c>
      <c r="E9" s="2">
        <v>88</v>
      </c>
      <c r="F9" s="2">
        <f t="shared" si="0"/>
        <v>4</v>
      </c>
      <c r="G9" s="2">
        <f t="shared" si="1"/>
        <v>5</v>
      </c>
      <c r="I9" s="4" t="s">
        <v>19</v>
      </c>
      <c r="J9">
        <v>0.95</v>
      </c>
      <c r="K9">
        <v>0.95</v>
      </c>
    </row>
    <row r="10" spans="1:18" x14ac:dyDescent="0.3">
      <c r="A10" s="2">
        <v>7</v>
      </c>
      <c r="B10" s="2">
        <v>102</v>
      </c>
      <c r="C10" s="2">
        <v>95</v>
      </c>
      <c r="D10" s="2">
        <v>90</v>
      </c>
      <c r="E10" s="2">
        <v>84</v>
      </c>
      <c r="F10" s="2">
        <f t="shared" si="0"/>
        <v>7</v>
      </c>
      <c r="G10" s="2">
        <f t="shared" si="1"/>
        <v>6</v>
      </c>
      <c r="I10" s="4" t="s">
        <v>20</v>
      </c>
      <c r="J10">
        <f>1-J9</f>
        <v>5.0000000000000044E-2</v>
      </c>
      <c r="K10">
        <f>1-K9</f>
        <v>5.0000000000000044E-2</v>
      </c>
    </row>
    <row r="11" spans="1:18" ht="28.8" x14ac:dyDescent="0.3">
      <c r="A11" s="2">
        <v>8</v>
      </c>
      <c r="B11" s="2">
        <v>74</v>
      </c>
      <c r="C11" s="2">
        <v>72</v>
      </c>
      <c r="D11" s="2">
        <v>79</v>
      </c>
      <c r="E11" s="2">
        <v>76</v>
      </c>
      <c r="F11" s="2">
        <f t="shared" si="0"/>
        <v>2</v>
      </c>
      <c r="G11" s="2">
        <f t="shared" si="1"/>
        <v>3</v>
      </c>
      <c r="I11" s="4" t="s">
        <v>21</v>
      </c>
      <c r="J11">
        <f>ABS(_xlfn.T.INV(J10/2,J7-1))</f>
        <v>2.1447866879178035</v>
      </c>
      <c r="K11">
        <f>ABS(_xlfn.T.INV(K10/2,K7-1))</f>
        <v>2.1447866879178035</v>
      </c>
    </row>
    <row r="12" spans="1:18" ht="28.8" x14ac:dyDescent="0.3">
      <c r="A12" s="2">
        <v>9</v>
      </c>
      <c r="B12" s="2">
        <v>82</v>
      </c>
      <c r="C12" s="2">
        <v>81</v>
      </c>
      <c r="D12" s="2">
        <v>81</v>
      </c>
      <c r="E12" s="2">
        <v>77</v>
      </c>
      <c r="F12" s="2">
        <f t="shared" si="0"/>
        <v>1</v>
      </c>
      <c r="G12" s="2">
        <f t="shared" si="1"/>
        <v>4</v>
      </c>
      <c r="I12" s="4" t="s">
        <v>24</v>
      </c>
      <c r="J12">
        <v>0</v>
      </c>
      <c r="K12">
        <v>0</v>
      </c>
    </row>
    <row r="13" spans="1:18" ht="28.8" x14ac:dyDescent="0.3">
      <c r="A13" s="2">
        <v>10</v>
      </c>
      <c r="B13" s="2">
        <v>80</v>
      </c>
      <c r="C13" s="2">
        <v>87</v>
      </c>
      <c r="D13" s="2">
        <v>68</v>
      </c>
      <c r="E13" s="2">
        <v>77</v>
      </c>
      <c r="F13" s="2">
        <f t="shared" si="0"/>
        <v>-7</v>
      </c>
      <c r="G13" s="2">
        <f t="shared" si="1"/>
        <v>-9</v>
      </c>
      <c r="I13" s="4" t="s">
        <v>22</v>
      </c>
      <c r="J13">
        <f>J12-J8/SQRT(J7)*J11</f>
        <v>-2.8376720948187013</v>
      </c>
      <c r="K13">
        <f>K12-K11*K8/SQRT(K7)</f>
        <v>-3.4393101231008845</v>
      </c>
    </row>
    <row r="14" spans="1:18" ht="28.8" x14ac:dyDescent="0.3">
      <c r="A14" s="2">
        <v>11</v>
      </c>
      <c r="B14" s="2">
        <v>88</v>
      </c>
      <c r="C14" s="2">
        <v>83</v>
      </c>
      <c r="D14" s="2">
        <v>74</v>
      </c>
      <c r="E14" s="2">
        <v>70</v>
      </c>
      <c r="F14" s="2">
        <f t="shared" si="0"/>
        <v>5</v>
      </c>
      <c r="G14" s="2">
        <f t="shared" si="1"/>
        <v>4</v>
      </c>
      <c r="I14" s="4" t="s">
        <v>23</v>
      </c>
      <c r="J14">
        <f>J12+J8/SQRT(J7)*J11</f>
        <v>2.8376720948187013</v>
      </c>
      <c r="K14">
        <f>K12+K8/SQRT(K7)*K11</f>
        <v>3.4393101231008849</v>
      </c>
    </row>
    <row r="15" spans="1:18" ht="43.2" x14ac:dyDescent="0.3">
      <c r="A15" s="2">
        <v>12</v>
      </c>
      <c r="B15" s="2">
        <v>76</v>
      </c>
      <c r="C15" s="2">
        <v>74</v>
      </c>
      <c r="D15" s="2">
        <v>70</v>
      </c>
      <c r="E15" s="2">
        <v>66</v>
      </c>
      <c r="F15" s="2">
        <f t="shared" si="0"/>
        <v>2</v>
      </c>
      <c r="G15" s="2">
        <f t="shared" si="1"/>
        <v>4</v>
      </c>
      <c r="I15" s="4" t="s">
        <v>25</v>
      </c>
      <c r="J15">
        <f>(J6-J12)/(J8/SQRT(J7))</f>
        <v>1.8139826868655875</v>
      </c>
      <c r="K15">
        <f>(K6-K12)/(K8/SQRT(K7))</f>
        <v>1.8708286933869709</v>
      </c>
    </row>
    <row r="16" spans="1:18" ht="100.8" x14ac:dyDescent="0.3">
      <c r="A16" s="2">
        <v>13</v>
      </c>
      <c r="B16" s="2">
        <v>79</v>
      </c>
      <c r="C16" s="2">
        <v>72</v>
      </c>
      <c r="D16" s="2">
        <v>103</v>
      </c>
      <c r="E16" s="2">
        <v>94</v>
      </c>
      <c r="F16" s="2">
        <f t="shared" si="0"/>
        <v>7</v>
      </c>
      <c r="G16" s="2">
        <f t="shared" si="1"/>
        <v>9</v>
      </c>
      <c r="I16" s="4" t="s">
        <v>27</v>
      </c>
      <c r="J16">
        <f>1-_xlfn.T.DIST(J15,J7-1,1)</f>
        <v>4.5582714908602884E-2</v>
      </c>
      <c r="K16">
        <f>1-_xlfn.T.DIST(K15,K7-1,1)</f>
        <v>4.1208938939739204E-2</v>
      </c>
      <c r="L16" s="4" t="s">
        <v>26</v>
      </c>
    </row>
    <row r="17" spans="1:7" x14ac:dyDescent="0.3">
      <c r="A17" s="2">
        <v>14</v>
      </c>
      <c r="B17" s="2">
        <v>70</v>
      </c>
      <c r="C17" s="2">
        <v>75</v>
      </c>
      <c r="D17" s="2">
        <v>72</v>
      </c>
      <c r="E17" s="2">
        <v>80</v>
      </c>
      <c r="F17" s="2">
        <f t="shared" si="0"/>
        <v>-5</v>
      </c>
      <c r="G17" s="2">
        <f t="shared" si="1"/>
        <v>-8</v>
      </c>
    </row>
    <row r="18" spans="1:7" x14ac:dyDescent="0.3">
      <c r="A18" s="2">
        <v>15</v>
      </c>
      <c r="B18" s="2">
        <v>91</v>
      </c>
      <c r="C18" s="2">
        <v>85</v>
      </c>
      <c r="D18" s="2">
        <v>79</v>
      </c>
      <c r="E18" s="2">
        <v>73</v>
      </c>
      <c r="F18" s="2">
        <f t="shared" si="0"/>
        <v>6</v>
      </c>
      <c r="G18" s="2">
        <f t="shared" si="1"/>
        <v>6</v>
      </c>
    </row>
    <row r="19" spans="1:7" x14ac:dyDescent="0.3">
      <c r="G19" s="16"/>
    </row>
  </sheetData>
  <mergeCells count="4">
    <mergeCell ref="B2:C2"/>
    <mergeCell ref="D2:E2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5F1A-E451-4AEC-9F9A-B9B1BD85467E}">
  <dimension ref="A1:A15"/>
  <sheetViews>
    <sheetView topLeftCell="A2" workbookViewId="0">
      <selection activeCell="A16" sqref="A16"/>
    </sheetView>
  </sheetViews>
  <sheetFormatPr defaultRowHeight="14.4" x14ac:dyDescent="0.3"/>
  <sheetData>
    <row r="1" spans="1:1" x14ac:dyDescent="0.3">
      <c r="A1">
        <v>6</v>
      </c>
    </row>
    <row r="2" spans="1:1" x14ac:dyDescent="0.3">
      <c r="A2">
        <v>5</v>
      </c>
    </row>
    <row r="3" spans="1:1" x14ac:dyDescent="0.3">
      <c r="A3">
        <v>11</v>
      </c>
    </row>
    <row r="4" spans="1:1" x14ac:dyDescent="0.3">
      <c r="A4">
        <v>7</v>
      </c>
    </row>
    <row r="5" spans="1:1" x14ac:dyDescent="0.3">
      <c r="A5">
        <v>-8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3</v>
      </c>
    </row>
    <row r="9" spans="1:1" x14ac:dyDescent="0.3">
      <c r="A9">
        <v>4</v>
      </c>
    </row>
    <row r="10" spans="1:1" x14ac:dyDescent="0.3">
      <c r="A10">
        <v>-9</v>
      </c>
    </row>
    <row r="11" spans="1:1" x14ac:dyDescent="0.3">
      <c r="A11">
        <v>4</v>
      </c>
    </row>
    <row r="12" spans="1:1" x14ac:dyDescent="0.3">
      <c r="A12">
        <v>4</v>
      </c>
    </row>
    <row r="13" spans="1:1" x14ac:dyDescent="0.3">
      <c r="A13">
        <v>9</v>
      </c>
    </row>
    <row r="14" spans="1:1" x14ac:dyDescent="0.3">
      <c r="A14">
        <v>-8</v>
      </c>
    </row>
    <row r="15" spans="1:1" x14ac:dyDescent="0.3">
      <c r="A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Paired 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2020-10-12T14:23:38Z</dcterms:modified>
</cp:coreProperties>
</file>