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SB\Statistical Analysis 1\"/>
    </mc:Choice>
  </mc:AlternateContent>
  <xr:revisionPtr revIDLastSave="0" documentId="13_ncr:1_{1CCB08B2-C07B-4FD2-9583-DECF19EADA2B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4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4" l="1"/>
  <c r="K19" i="4"/>
  <c r="K18" i="4"/>
  <c r="G20" i="4"/>
  <c r="F20" i="4"/>
  <c r="E20" i="4"/>
  <c r="D21" i="4"/>
  <c r="D20" i="4"/>
  <c r="B23" i="4"/>
  <c r="B20" i="4"/>
  <c r="F9" i="4"/>
  <c r="F6" i="4"/>
  <c r="F7" i="4"/>
  <c r="F8" i="4"/>
  <c r="F5" i="4"/>
  <c r="B21" i="4"/>
  <c r="H5" i="4"/>
  <c r="C21" i="4"/>
  <c r="C23" i="4"/>
  <c r="B9" i="4"/>
  <c r="D9" i="4"/>
  <c r="G6" i="4"/>
  <c r="G7" i="4"/>
  <c r="G8" i="4"/>
  <c r="G5" i="4"/>
</calcChain>
</file>

<file path=xl/sharedStrings.xml><?xml version="1.0" encoding="utf-8"?>
<sst xmlns="http://schemas.openxmlformats.org/spreadsheetml/2006/main" count="52" uniqueCount="28">
  <si>
    <t>Week No.</t>
  </si>
  <si>
    <t>Weekly Return %</t>
  </si>
  <si>
    <t>Ripple</t>
  </si>
  <si>
    <t>Dash</t>
  </si>
  <si>
    <t>Ethereum</t>
  </si>
  <si>
    <t>Litecoin</t>
  </si>
  <si>
    <t>Average</t>
  </si>
  <si>
    <t>Standard Deviation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</si>
  <si>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</si>
  <si>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</si>
  <si>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</si>
  <si>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</si>
  <si>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</si>
  <si>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</si>
  <si>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</si>
  <si>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</si>
  <si>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</si>
  <si>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</si>
  <si>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</si>
  <si>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</si>
  <si>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</si>
  <si>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</si>
  <si>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</si>
  <si>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</si>
  <si>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</si>
  <si>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SSW</t>
  </si>
  <si>
    <t>SqB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</si>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</sst>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Ripple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11.1</c:v>
                </c:pt>
                <c:pt idx="1">
                  <c:v>10.199999999999999</c:v>
                </c:pt>
                <c:pt idx="2">
                  <c:v>10.7</c:v>
                </c:pt>
                <c:pt idx="3">
                  <c:v>10.3</c:v>
                </c:pt>
                <c:pt idx="4">
                  <c:v>8.9</c:v>
                </c:pt>
                <c:pt idx="5">
                  <c:v>10.199999999999999</c:v>
                </c:pt>
                <c:pt idx="6">
                  <c:v>11.4</c:v>
                </c:pt>
                <c:pt idx="7">
                  <c:v>9.9</c:v>
                </c:pt>
                <c:pt idx="8">
                  <c:v>9.6</c:v>
                </c:pt>
                <c:pt idx="9">
                  <c:v>11.7</c:v>
                </c:pt>
                <c:pt idx="10">
                  <c:v>10.4</c:v>
                </c:pt>
                <c:pt idx="11">
                  <c:v>9.6</c:v>
                </c:pt>
                <c:pt idx="12">
                  <c:v>11.7</c:v>
                </c:pt>
                <c:pt idx="13">
                  <c:v>9</c:v>
                </c:pt>
                <c:pt idx="14">
                  <c:v>12.2</c:v>
                </c:pt>
                <c:pt idx="15">
                  <c:v>10.8</c:v>
                </c:pt>
                <c:pt idx="16">
                  <c:v>10</c:v>
                </c:pt>
                <c:pt idx="17">
                  <c:v>9</c:v>
                </c:pt>
                <c:pt idx="18">
                  <c:v>10.9</c:v>
                </c:pt>
                <c:pt idx="19">
                  <c:v>9.3000000000000007</c:v>
                </c:pt>
                <c:pt idx="20">
                  <c:v>11.6</c:v>
                </c:pt>
                <c:pt idx="21">
                  <c:v>11.8</c:v>
                </c:pt>
                <c:pt idx="22">
                  <c:v>10.1</c:v>
                </c:pt>
                <c:pt idx="23">
                  <c:v>11.5</c:v>
                </c:pt>
                <c:pt idx="24">
                  <c:v>12.1</c:v>
                </c:pt>
                <c:pt idx="25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2-4941-9437-0C7501B8D10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7.32</c:v>
                </c:pt>
                <c:pt idx="1">
                  <c:v>9.15</c:v>
                </c:pt>
                <c:pt idx="2">
                  <c:v>7.89</c:v>
                </c:pt>
                <c:pt idx="3">
                  <c:v>6.69</c:v>
                </c:pt>
                <c:pt idx="4">
                  <c:v>10.25</c:v>
                </c:pt>
                <c:pt idx="5">
                  <c:v>6.4</c:v>
                </c:pt>
                <c:pt idx="6">
                  <c:v>7.22</c:v>
                </c:pt>
                <c:pt idx="7">
                  <c:v>9.67</c:v>
                </c:pt>
                <c:pt idx="8">
                  <c:v>8.8000000000000007</c:v>
                </c:pt>
                <c:pt idx="9">
                  <c:v>9.31</c:v>
                </c:pt>
                <c:pt idx="10">
                  <c:v>6.94</c:v>
                </c:pt>
                <c:pt idx="11">
                  <c:v>8.01</c:v>
                </c:pt>
                <c:pt idx="12">
                  <c:v>6.29</c:v>
                </c:pt>
                <c:pt idx="13">
                  <c:v>7.24</c:v>
                </c:pt>
                <c:pt idx="14">
                  <c:v>7.62</c:v>
                </c:pt>
                <c:pt idx="15">
                  <c:v>9.52</c:v>
                </c:pt>
                <c:pt idx="16">
                  <c:v>7.05</c:v>
                </c:pt>
                <c:pt idx="17">
                  <c:v>8.11</c:v>
                </c:pt>
                <c:pt idx="18">
                  <c:v>9.3000000000000007</c:v>
                </c:pt>
                <c:pt idx="19">
                  <c:v>9.43</c:v>
                </c:pt>
                <c:pt idx="20">
                  <c:v>7.24</c:v>
                </c:pt>
                <c:pt idx="21">
                  <c:v>8.35</c:v>
                </c:pt>
                <c:pt idx="22">
                  <c:v>8.94</c:v>
                </c:pt>
                <c:pt idx="24">
                  <c:v>6.94</c:v>
                </c:pt>
                <c:pt idx="25">
                  <c:v>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2-4941-9437-0C7501B8D10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Ethereum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16.3</c:v>
                </c:pt>
                <c:pt idx="1">
                  <c:v>14.2</c:v>
                </c:pt>
                <c:pt idx="2">
                  <c:v>14.8</c:v>
                </c:pt>
                <c:pt idx="3">
                  <c:v>15.9</c:v>
                </c:pt>
                <c:pt idx="4">
                  <c:v>14.9</c:v>
                </c:pt>
                <c:pt idx="5">
                  <c:v>15.1</c:v>
                </c:pt>
                <c:pt idx="6">
                  <c:v>15.9</c:v>
                </c:pt>
                <c:pt idx="8">
                  <c:v>16.399999999999999</c:v>
                </c:pt>
                <c:pt idx="9">
                  <c:v>16.3</c:v>
                </c:pt>
                <c:pt idx="10">
                  <c:v>14.4</c:v>
                </c:pt>
                <c:pt idx="11">
                  <c:v>15.4</c:v>
                </c:pt>
                <c:pt idx="12">
                  <c:v>16.100000000000001</c:v>
                </c:pt>
                <c:pt idx="13">
                  <c:v>12.9</c:v>
                </c:pt>
                <c:pt idx="14">
                  <c:v>15.2</c:v>
                </c:pt>
                <c:pt idx="15">
                  <c:v>13.6</c:v>
                </c:pt>
                <c:pt idx="16">
                  <c:v>14.6</c:v>
                </c:pt>
                <c:pt idx="17">
                  <c:v>16.3</c:v>
                </c:pt>
                <c:pt idx="18">
                  <c:v>16</c:v>
                </c:pt>
                <c:pt idx="19">
                  <c:v>14.2</c:v>
                </c:pt>
                <c:pt idx="21">
                  <c:v>14.9</c:v>
                </c:pt>
                <c:pt idx="22">
                  <c:v>12.8</c:v>
                </c:pt>
                <c:pt idx="23">
                  <c:v>12.9</c:v>
                </c:pt>
                <c:pt idx="24">
                  <c:v>15.9</c:v>
                </c:pt>
                <c:pt idx="25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2-4941-9437-0C7501B8D10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Litecoin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17.03</c:v>
                </c:pt>
                <c:pt idx="1">
                  <c:v>17.75</c:v>
                </c:pt>
                <c:pt idx="2">
                  <c:v>16.84</c:v>
                </c:pt>
                <c:pt idx="3">
                  <c:v>15.92</c:v>
                </c:pt>
                <c:pt idx="4">
                  <c:v>16.98</c:v>
                </c:pt>
                <c:pt idx="5">
                  <c:v>17.88</c:v>
                </c:pt>
                <c:pt idx="6">
                  <c:v>17.78</c:v>
                </c:pt>
                <c:pt idx="7">
                  <c:v>18.190000000000001</c:v>
                </c:pt>
                <c:pt idx="8">
                  <c:v>16.71</c:v>
                </c:pt>
                <c:pt idx="9">
                  <c:v>15.47</c:v>
                </c:pt>
                <c:pt idx="10">
                  <c:v>15.45</c:v>
                </c:pt>
                <c:pt idx="11">
                  <c:v>17.71</c:v>
                </c:pt>
                <c:pt idx="12">
                  <c:v>17.23</c:v>
                </c:pt>
                <c:pt idx="13">
                  <c:v>16.489999999999998</c:v>
                </c:pt>
                <c:pt idx="15">
                  <c:v>15.33</c:v>
                </c:pt>
                <c:pt idx="16">
                  <c:v>16.420000000000002</c:v>
                </c:pt>
                <c:pt idx="17">
                  <c:v>18.72</c:v>
                </c:pt>
                <c:pt idx="18">
                  <c:v>18.600000000000001</c:v>
                </c:pt>
                <c:pt idx="19">
                  <c:v>19.190000000000001</c:v>
                </c:pt>
                <c:pt idx="20">
                  <c:v>15.94</c:v>
                </c:pt>
                <c:pt idx="21">
                  <c:v>18.87</c:v>
                </c:pt>
                <c:pt idx="22">
                  <c:v>16.149999999999999</c:v>
                </c:pt>
                <c:pt idx="23">
                  <c:v>16.86</c:v>
                </c:pt>
                <c:pt idx="24">
                  <c:v>17.47</c:v>
                </c:pt>
                <c:pt idx="25">
                  <c:v>18.88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2-4941-9437-0C7501B8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227184"/>
        <c:axId val="-445225008"/>
      </c:scatterChart>
      <c:valAx>
        <c:axId val="-4452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225008"/>
        <c:crosses val="autoZero"/>
        <c:crossBetween val="midCat"/>
      </c:valAx>
      <c:valAx>
        <c:axId val="-4452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2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0</xdr:row>
      <xdr:rowOff>190500</xdr:rowOff>
    </xdr:from>
    <xdr:to>
      <xdr:col>21</xdr:col>
      <xdr:colOff>76199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C915-FD9B-47DA-922F-CC373E641228}">
  <dimension ref="A1:K23"/>
  <sheetViews>
    <sheetView workbookViewId="0">
      <selection activeCell="K18" sqref="K18"/>
    </sheetView>
  </sheetViews>
  <sheetFormatPr defaultRowHeight="14.5" x14ac:dyDescent="0.35"/>
  <cols>
    <col min="1" max="1" width="18.1796875" customWidth="1"/>
    <col min="6" max="6" width="11.81640625" bestFit="1" customWidth="1"/>
  </cols>
  <sheetData>
    <row r="1" spans="1:8" x14ac:dyDescent="0.35">
      <c r="A1" t="s">
        <v>8</v>
      </c>
    </row>
    <row r="3" spans="1:8" ht="15" thickBot="1" x14ac:dyDescent="0.4">
      <c r="A3" t="s">
        <v>9</v>
      </c>
    </row>
    <row r="4" spans="1:8" x14ac:dyDescent="0.35">
      <c r="A4" s="7" t="s">
        <v>10</v>
      </c>
      <c r="B4" s="7" t="s">
        <v>11</v>
      </c>
      <c r="C4" s="7" t="s">
        <v>12</v>
      </c>
      <c r="D4" s="7" t="s">
        <v>6</v>
      </c>
      <c r="E4" s="7" t="s">
        <v>13</v>
      </c>
      <c r="F4" s="11" t="s">
        <v>26</v>
      </c>
      <c r="G4" s="11" t="s">
        <v>17</v>
      </c>
      <c r="H4" s="11" t="s">
        <v>25</v>
      </c>
    </row>
    <row r="5" spans="1:8" x14ac:dyDescent="0.35">
      <c r="A5" s="5" t="s">
        <v>2</v>
      </c>
      <c r="B5" s="5">
        <v>26</v>
      </c>
      <c r="C5" s="5">
        <v>272.89999999999998</v>
      </c>
      <c r="D5" s="5">
        <v>10.496153846153845</v>
      </c>
      <c r="E5" s="5">
        <v>1.0947846153846152</v>
      </c>
      <c r="F5">
        <f>(D5-$D$9)^2</f>
        <v>4.493323756745573</v>
      </c>
      <c r="G5">
        <f>B5-1</f>
        <v>25</v>
      </c>
      <c r="H5">
        <f>SUMPRODUCT(E5:E8,G5:G8)</f>
        <v>123.84222538461526</v>
      </c>
    </row>
    <row r="6" spans="1:8" x14ac:dyDescent="0.35">
      <c r="A6" s="5" t="s">
        <v>3</v>
      </c>
      <c r="B6" s="5">
        <v>25</v>
      </c>
      <c r="C6" s="5">
        <v>200.33000000000004</v>
      </c>
      <c r="D6" s="5">
        <v>8.0132000000000012</v>
      </c>
      <c r="E6" s="5">
        <v>1.3810059999999946</v>
      </c>
      <c r="F6">
        <f t="shared" ref="F6:F8" si="0">(D6-$D$9)^2</f>
        <v>21.184847290000004</v>
      </c>
      <c r="G6">
        <f t="shared" ref="G6:G8" si="1">B6-1</f>
        <v>24</v>
      </c>
    </row>
    <row r="7" spans="1:8" x14ac:dyDescent="0.35">
      <c r="A7" s="5" t="s">
        <v>4</v>
      </c>
      <c r="B7" s="5">
        <v>24</v>
      </c>
      <c r="C7" s="5">
        <v>358.49999999999994</v>
      </c>
      <c r="D7" s="5">
        <v>14.937499999999998</v>
      </c>
      <c r="E7" s="5">
        <v>1.3702717391304351</v>
      </c>
      <c r="F7">
        <f t="shared" si="0"/>
        <v>5.3898265599999844</v>
      </c>
      <c r="G7">
        <f t="shared" si="1"/>
        <v>23</v>
      </c>
    </row>
    <row r="8" spans="1:8" ht="15" thickBot="1" x14ac:dyDescent="0.4">
      <c r="A8" s="6" t="s">
        <v>5</v>
      </c>
      <c r="B8" s="6">
        <v>25</v>
      </c>
      <c r="C8" s="6">
        <v>429.86</v>
      </c>
      <c r="D8" s="6">
        <v>17.194400000000002</v>
      </c>
      <c r="E8" s="6">
        <v>1.3255090000000005</v>
      </c>
      <c r="F8">
        <f t="shared" si="0"/>
        <v>20.962662250000001</v>
      </c>
      <c r="G8">
        <f t="shared" si="1"/>
        <v>24</v>
      </c>
    </row>
    <row r="9" spans="1:8" x14ac:dyDescent="0.35">
      <c r="B9">
        <f>SUM(B5:B8)</f>
        <v>100</v>
      </c>
      <c r="D9">
        <f>SUMPRODUCT(B5:B8,D5:D8)/SUM(B5:B8)</f>
        <v>12.615900000000002</v>
      </c>
      <c r="F9">
        <f>SUMPRODUCT(B5:B8,F5:F8)</f>
        <v>1299.8699936153848</v>
      </c>
    </row>
    <row r="11" spans="1:8" ht="15" thickBot="1" x14ac:dyDescent="0.4">
      <c r="A11" t="s">
        <v>14</v>
      </c>
    </row>
    <row r="12" spans="1:8" x14ac:dyDescent="0.35">
      <c r="A12" s="7" t="s">
        <v>15</v>
      </c>
      <c r="B12" s="7" t="s">
        <v>16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</row>
    <row r="13" spans="1:8" x14ac:dyDescent="0.35">
      <c r="A13" s="5" t="s">
        <v>22</v>
      </c>
      <c r="B13" s="5">
        <v>1299.8699936153848</v>
      </c>
      <c r="C13" s="5">
        <v>3</v>
      </c>
      <c r="D13" s="5">
        <v>433.28999787179492</v>
      </c>
      <c r="E13" s="5">
        <v>335.87768361323111</v>
      </c>
      <c r="F13" s="5">
        <v>9.3441405975319718E-51</v>
      </c>
      <c r="G13" s="5">
        <v>2.6993925975521802</v>
      </c>
    </row>
    <row r="14" spans="1:8" x14ac:dyDescent="0.35">
      <c r="A14" s="5" t="s">
        <v>23</v>
      </c>
      <c r="B14" s="5">
        <v>123.8422253846154</v>
      </c>
      <c r="C14" s="5">
        <v>96</v>
      </c>
      <c r="D14" s="5">
        <v>1.2900231810897438</v>
      </c>
      <c r="E14" s="5"/>
      <c r="F14" s="5"/>
      <c r="G14" s="5"/>
    </row>
    <row r="15" spans="1:8" x14ac:dyDescent="0.35">
      <c r="A15" s="5"/>
      <c r="B15" s="5"/>
      <c r="C15" s="5"/>
      <c r="D15" s="5"/>
      <c r="E15" s="5"/>
      <c r="F15" s="5"/>
      <c r="G15" s="5"/>
    </row>
    <row r="16" spans="1:8" ht="15" thickBot="1" x14ac:dyDescent="0.4">
      <c r="A16" s="6" t="s">
        <v>24</v>
      </c>
      <c r="B16" s="6">
        <v>1423.7122190000002</v>
      </c>
      <c r="C16" s="6">
        <v>99</v>
      </c>
      <c r="D16" s="6"/>
      <c r="E16" s="6"/>
      <c r="F16" s="6"/>
      <c r="G16" s="6"/>
    </row>
    <row r="18" spans="1:11" ht="15" thickBot="1" x14ac:dyDescent="0.4">
      <c r="J18" t="s">
        <v>27</v>
      </c>
      <c r="K18">
        <f>E6/E5</f>
        <v>1.2614408173016072</v>
      </c>
    </row>
    <row r="19" spans="1:11" x14ac:dyDescent="0.35">
      <c r="A19" s="7" t="s">
        <v>15</v>
      </c>
      <c r="B19" s="7" t="s">
        <v>16</v>
      </c>
      <c r="C19" s="7" t="s">
        <v>17</v>
      </c>
      <c r="D19" s="7" t="s">
        <v>18</v>
      </c>
      <c r="E19" s="7" t="s">
        <v>19</v>
      </c>
      <c r="F19" s="7" t="s">
        <v>20</v>
      </c>
      <c r="G19" s="7" t="s">
        <v>21</v>
      </c>
      <c r="K19">
        <f>_xlfn.F.DIST.RT(K18,G6,G5)*2</f>
        <v>0.56770955727218553</v>
      </c>
    </row>
    <row r="20" spans="1:11" x14ac:dyDescent="0.35">
      <c r="A20" s="5" t="s">
        <v>22</v>
      </c>
      <c r="B20" s="5">
        <f>F9</f>
        <v>1299.8699936153848</v>
      </c>
      <c r="C20" s="5">
        <v>3</v>
      </c>
      <c r="D20" s="5">
        <f>B20/C20</f>
        <v>433.28999787179492</v>
      </c>
      <c r="E20" s="5">
        <f>D20/D21</f>
        <v>335.87768361323151</v>
      </c>
      <c r="F20" s="5">
        <f>_xlfn.F.DIST.RT(E20,C20,C21)</f>
        <v>9.3441405975314401E-51</v>
      </c>
      <c r="G20" s="5">
        <f>_xlfn.F.INV.RT(0.05,C20,C21)</f>
        <v>2.6993925975521802</v>
      </c>
    </row>
    <row r="21" spans="1:11" x14ac:dyDescent="0.35">
      <c r="A21" s="5" t="s">
        <v>23</v>
      </c>
      <c r="B21" s="5">
        <f>H5</f>
        <v>123.84222538461526</v>
      </c>
      <c r="C21" s="5">
        <f>C23-C20</f>
        <v>96</v>
      </c>
      <c r="D21" s="5">
        <f>B21/C21</f>
        <v>1.2900231810897422</v>
      </c>
      <c r="E21" s="5"/>
      <c r="F21" s="5"/>
      <c r="G21" s="5"/>
      <c r="K21">
        <f>(1-_xlfn.F.DIST(K18,G6,G5,1))*2</f>
        <v>0.56770955727218553</v>
      </c>
    </row>
    <row r="22" spans="1:11" x14ac:dyDescent="0.35">
      <c r="A22" s="5"/>
      <c r="B22" s="5"/>
      <c r="C22" s="5"/>
      <c r="D22" s="5"/>
      <c r="E22" s="5"/>
      <c r="F22" s="5"/>
      <c r="G22" s="5"/>
    </row>
    <row r="23" spans="1:11" ht="15" thickBot="1" x14ac:dyDescent="0.4">
      <c r="A23" s="6" t="s">
        <v>24</v>
      </c>
      <c r="B23" s="6">
        <f>SUM(B20:B21)</f>
        <v>1423.712219</v>
      </c>
      <c r="C23" s="6">
        <f>B9-1</f>
        <v>99</v>
      </c>
      <c r="D23" s="6"/>
      <c r="E23" s="6"/>
      <c r="F23" s="6"/>
      <c r="G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B2" sqref="B2:E28"/>
    </sheetView>
  </sheetViews>
  <sheetFormatPr defaultRowHeight="14.5" x14ac:dyDescent="0.35"/>
  <sheetData>
    <row r="1" spans="1:11" ht="15" thickBot="1" x14ac:dyDescent="0.4">
      <c r="B1" s="8" t="s">
        <v>1</v>
      </c>
      <c r="C1" s="9"/>
      <c r="D1" s="9"/>
      <c r="E1" s="10"/>
    </row>
    <row r="2" spans="1:11" ht="15" thickBot="1" x14ac:dyDescent="0.4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1" ht="15" thickBot="1" x14ac:dyDescent="0.4">
      <c r="A3" s="3">
        <v>1</v>
      </c>
      <c r="B3" s="2">
        <v>11.1</v>
      </c>
      <c r="C3" s="2">
        <v>7.32</v>
      </c>
      <c r="D3" s="2">
        <v>16.3</v>
      </c>
      <c r="E3" s="2">
        <v>17.03</v>
      </c>
    </row>
    <row r="4" spans="1:11" ht="15" thickBot="1" x14ac:dyDescent="0.4">
      <c r="A4" s="3">
        <v>2</v>
      </c>
      <c r="B4" s="2">
        <v>10.199999999999999</v>
      </c>
      <c r="C4" s="2">
        <v>9.15</v>
      </c>
      <c r="D4" s="2">
        <v>14.2</v>
      </c>
      <c r="E4" s="2">
        <v>17.75</v>
      </c>
    </row>
    <row r="5" spans="1:11" ht="15" thickBot="1" x14ac:dyDescent="0.4">
      <c r="A5" s="3">
        <v>3</v>
      </c>
      <c r="B5" s="2">
        <v>10.7</v>
      </c>
      <c r="C5" s="2">
        <v>7.89</v>
      </c>
      <c r="D5" s="2">
        <v>14.8</v>
      </c>
      <c r="E5" s="2">
        <v>16.84</v>
      </c>
    </row>
    <row r="6" spans="1:11" ht="15" thickBot="1" x14ac:dyDescent="0.4">
      <c r="A6" s="3">
        <v>4</v>
      </c>
      <c r="B6" s="2">
        <v>10.3</v>
      </c>
      <c r="C6" s="2">
        <v>6.69</v>
      </c>
      <c r="D6" s="2">
        <v>15.9</v>
      </c>
      <c r="E6" s="2">
        <v>15.92</v>
      </c>
    </row>
    <row r="7" spans="1:11" ht="15" thickBot="1" x14ac:dyDescent="0.4">
      <c r="A7" s="3">
        <v>5</v>
      </c>
      <c r="B7" s="2">
        <v>8.9</v>
      </c>
      <c r="C7" s="2">
        <v>10.25</v>
      </c>
      <c r="D7" s="2">
        <v>14.9</v>
      </c>
      <c r="E7" s="2">
        <v>16.98</v>
      </c>
    </row>
    <row r="8" spans="1:11" ht="15" thickBot="1" x14ac:dyDescent="0.4">
      <c r="A8" s="3">
        <v>6</v>
      </c>
      <c r="B8" s="2">
        <v>10.199999999999999</v>
      </c>
      <c r="C8" s="2">
        <v>6.4</v>
      </c>
      <c r="D8" s="2">
        <v>15.1</v>
      </c>
      <c r="E8" s="2">
        <v>17.88</v>
      </c>
      <c r="G8" s="7"/>
      <c r="H8" s="7" t="s">
        <v>2</v>
      </c>
      <c r="I8" s="7" t="s">
        <v>3</v>
      </c>
      <c r="J8" s="7" t="s">
        <v>4</v>
      </c>
      <c r="K8" s="7" t="s">
        <v>5</v>
      </c>
    </row>
    <row r="9" spans="1:11" ht="15" thickBot="1" x14ac:dyDescent="0.4">
      <c r="A9" s="3">
        <v>7</v>
      </c>
      <c r="B9" s="2">
        <v>11.4</v>
      </c>
      <c r="C9" s="2">
        <v>7.22</v>
      </c>
      <c r="D9" s="2">
        <v>15.9</v>
      </c>
      <c r="E9" s="2">
        <v>17.78</v>
      </c>
      <c r="G9" s="5" t="s">
        <v>2</v>
      </c>
      <c r="H9" s="5">
        <v>1</v>
      </c>
      <c r="I9" s="5"/>
      <c r="J9" s="5"/>
      <c r="K9" s="5"/>
    </row>
    <row r="10" spans="1:11" ht="15" thickBot="1" x14ac:dyDescent="0.4">
      <c r="A10" s="3">
        <v>8</v>
      </c>
      <c r="B10" s="2">
        <v>9.9</v>
      </c>
      <c r="C10" s="2">
        <v>9.67</v>
      </c>
      <c r="D10" s="4"/>
      <c r="E10" s="2">
        <v>18.190000000000001</v>
      </c>
      <c r="G10" s="5" t="s">
        <v>3</v>
      </c>
      <c r="H10" s="5">
        <v>-0.22529656903057846</v>
      </c>
      <c r="I10" s="5">
        <v>1</v>
      </c>
      <c r="J10" s="5"/>
      <c r="K10" s="5"/>
    </row>
    <row r="11" spans="1:11" ht="15" thickBot="1" x14ac:dyDescent="0.4">
      <c r="A11" s="3">
        <v>9</v>
      </c>
      <c r="B11" s="2">
        <v>9.6</v>
      </c>
      <c r="C11" s="2">
        <v>8.8000000000000007</v>
      </c>
      <c r="D11" s="2">
        <v>16.399999999999999</v>
      </c>
      <c r="E11" s="2">
        <v>16.71</v>
      </c>
      <c r="G11" s="5" t="s">
        <v>4</v>
      </c>
      <c r="H11" s="5">
        <v>0.28738600403587827</v>
      </c>
      <c r="I11" s="5">
        <v>-0.11993962849109117</v>
      </c>
      <c r="J11" s="5">
        <v>1</v>
      </c>
      <c r="K11" s="5"/>
    </row>
    <row r="12" spans="1:11" ht="15" thickBot="1" x14ac:dyDescent="0.4">
      <c r="A12" s="3">
        <v>10</v>
      </c>
      <c r="B12" s="2">
        <v>11.7</v>
      </c>
      <c r="C12" s="2">
        <v>9.31</v>
      </c>
      <c r="D12" s="2">
        <v>16.3</v>
      </c>
      <c r="E12" s="2">
        <v>15.47</v>
      </c>
      <c r="G12" s="6" t="s">
        <v>5</v>
      </c>
      <c r="H12" s="6">
        <v>-0.2337236343009739</v>
      </c>
      <c r="I12" s="6">
        <v>7.7288921862621082E-2</v>
      </c>
      <c r="J12" s="6">
        <v>0.13248714913120521</v>
      </c>
      <c r="K12" s="6">
        <v>1</v>
      </c>
    </row>
    <row r="13" spans="1:11" ht="15" thickBot="1" x14ac:dyDescent="0.4">
      <c r="A13" s="3">
        <v>11</v>
      </c>
      <c r="B13" s="2">
        <v>10.4</v>
      </c>
      <c r="C13" s="2">
        <v>6.94</v>
      </c>
      <c r="D13" s="2">
        <v>14.4</v>
      </c>
      <c r="E13" s="2">
        <v>15.45</v>
      </c>
    </row>
    <row r="14" spans="1:11" ht="15" thickBot="1" x14ac:dyDescent="0.4">
      <c r="A14" s="3">
        <v>12</v>
      </c>
      <c r="B14" s="2">
        <v>9.6</v>
      </c>
      <c r="C14" s="2">
        <v>8.01</v>
      </c>
      <c r="D14" s="2">
        <v>15.4</v>
      </c>
      <c r="E14" s="2">
        <v>17.71</v>
      </c>
    </row>
    <row r="15" spans="1:11" ht="15" thickBot="1" x14ac:dyDescent="0.4">
      <c r="A15" s="3">
        <v>13</v>
      </c>
      <c r="B15" s="2">
        <v>11.7</v>
      </c>
      <c r="C15" s="2">
        <v>6.29</v>
      </c>
      <c r="D15" s="2">
        <v>16.100000000000001</v>
      </c>
      <c r="E15" s="2">
        <v>17.23</v>
      </c>
    </row>
    <row r="16" spans="1:11" ht="15" thickBot="1" x14ac:dyDescent="0.4">
      <c r="A16" s="3">
        <v>14</v>
      </c>
      <c r="B16" s="2">
        <v>9</v>
      </c>
      <c r="C16" s="2">
        <v>7.24</v>
      </c>
      <c r="D16" s="2">
        <v>12.9</v>
      </c>
      <c r="E16" s="2">
        <v>16.489999999999998</v>
      </c>
    </row>
    <row r="17" spans="1:5" ht="15" thickBot="1" x14ac:dyDescent="0.4">
      <c r="A17" s="3">
        <v>15</v>
      </c>
      <c r="B17" s="2">
        <v>12.2</v>
      </c>
      <c r="C17" s="2">
        <v>7.62</v>
      </c>
      <c r="D17" s="2">
        <v>15.2</v>
      </c>
      <c r="E17" s="4"/>
    </row>
    <row r="18" spans="1:5" ht="15" thickBot="1" x14ac:dyDescent="0.4">
      <c r="A18" s="3">
        <v>16</v>
      </c>
      <c r="B18" s="2">
        <v>10.8</v>
      </c>
      <c r="C18" s="2">
        <v>9.52</v>
      </c>
      <c r="D18" s="2">
        <v>13.6</v>
      </c>
      <c r="E18" s="2">
        <v>15.33</v>
      </c>
    </row>
    <row r="19" spans="1:5" ht="15" thickBot="1" x14ac:dyDescent="0.4">
      <c r="A19" s="3">
        <v>17</v>
      </c>
      <c r="B19" s="2">
        <v>10</v>
      </c>
      <c r="C19" s="2">
        <v>7.05</v>
      </c>
      <c r="D19" s="2">
        <v>14.6</v>
      </c>
      <c r="E19" s="2">
        <v>16.420000000000002</v>
      </c>
    </row>
    <row r="20" spans="1:5" ht="15" thickBot="1" x14ac:dyDescent="0.4">
      <c r="A20" s="3">
        <v>18</v>
      </c>
      <c r="B20" s="2">
        <v>9</v>
      </c>
      <c r="C20" s="2">
        <v>8.11</v>
      </c>
      <c r="D20" s="2">
        <v>16.3</v>
      </c>
      <c r="E20" s="2">
        <v>18.72</v>
      </c>
    </row>
    <row r="21" spans="1:5" ht="15" thickBot="1" x14ac:dyDescent="0.4">
      <c r="A21" s="3">
        <v>19</v>
      </c>
      <c r="B21" s="2">
        <v>10.9</v>
      </c>
      <c r="C21" s="2">
        <v>9.3000000000000007</v>
      </c>
      <c r="D21" s="2">
        <v>16</v>
      </c>
      <c r="E21" s="2">
        <v>18.600000000000001</v>
      </c>
    </row>
    <row r="22" spans="1:5" ht="15" thickBot="1" x14ac:dyDescent="0.4">
      <c r="A22" s="3">
        <v>20</v>
      </c>
      <c r="B22" s="2">
        <v>9.3000000000000007</v>
      </c>
      <c r="C22" s="2">
        <v>9.43</v>
      </c>
      <c r="D22" s="2">
        <v>14.2</v>
      </c>
      <c r="E22" s="2">
        <v>19.190000000000001</v>
      </c>
    </row>
    <row r="23" spans="1:5" ht="15" thickBot="1" x14ac:dyDescent="0.4">
      <c r="A23" s="3">
        <v>21</v>
      </c>
      <c r="B23" s="2">
        <v>11.6</v>
      </c>
      <c r="C23" s="2">
        <v>7.24</v>
      </c>
      <c r="D23" s="4"/>
      <c r="E23" s="2">
        <v>15.94</v>
      </c>
    </row>
    <row r="24" spans="1:5" ht="15" thickBot="1" x14ac:dyDescent="0.4">
      <c r="A24" s="3">
        <v>22</v>
      </c>
      <c r="B24" s="2">
        <v>11.8</v>
      </c>
      <c r="C24" s="2">
        <v>8.35</v>
      </c>
      <c r="D24" s="2">
        <v>14.9</v>
      </c>
      <c r="E24" s="2">
        <v>18.87</v>
      </c>
    </row>
    <row r="25" spans="1:5" ht="15" thickBot="1" x14ac:dyDescent="0.4">
      <c r="A25" s="3">
        <v>23</v>
      </c>
      <c r="B25" s="2">
        <v>10.1</v>
      </c>
      <c r="C25" s="2">
        <v>8.94</v>
      </c>
      <c r="D25" s="2">
        <v>12.8</v>
      </c>
      <c r="E25" s="2">
        <v>16.149999999999999</v>
      </c>
    </row>
    <row r="26" spans="1:5" ht="15" thickBot="1" x14ac:dyDescent="0.4">
      <c r="A26" s="3">
        <v>24</v>
      </c>
      <c r="B26" s="2">
        <v>11.5</v>
      </c>
      <c r="C26" s="4"/>
      <c r="D26" s="2">
        <v>12.9</v>
      </c>
      <c r="E26" s="2">
        <v>16.86</v>
      </c>
    </row>
    <row r="27" spans="1:5" ht="15" thickBot="1" x14ac:dyDescent="0.4">
      <c r="A27" s="3">
        <v>25</v>
      </c>
      <c r="B27" s="2">
        <v>12.1</v>
      </c>
      <c r="C27" s="2">
        <v>6.94</v>
      </c>
      <c r="D27" s="2">
        <v>15.9</v>
      </c>
      <c r="E27" s="2">
        <v>17.47</v>
      </c>
    </row>
    <row r="28" spans="1:5" ht="15" thickBot="1" x14ac:dyDescent="0.4">
      <c r="A28" s="3">
        <v>26</v>
      </c>
      <c r="B28" s="2">
        <v>8.9</v>
      </c>
      <c r="C28" s="2">
        <v>6.65</v>
      </c>
      <c r="D28" s="2">
        <v>13.5</v>
      </c>
      <c r="E28" s="2">
        <v>18.88</v>
      </c>
    </row>
    <row r="29" spans="1:5" ht="15" thickBot="1" x14ac:dyDescent="0.4">
      <c r="A29" s="3" t="s">
        <v>6</v>
      </c>
      <c r="B29" s="2">
        <v>10.5</v>
      </c>
      <c r="C29" s="2">
        <v>8.01</v>
      </c>
      <c r="D29" s="2">
        <v>14.94</v>
      </c>
      <c r="E29" s="2">
        <v>17.190000000000001</v>
      </c>
    </row>
    <row r="30" spans="1:5" ht="15" thickBot="1" x14ac:dyDescent="0.4">
      <c r="A30" s="3" t="s">
        <v>7</v>
      </c>
      <c r="B30" s="2">
        <v>1.05</v>
      </c>
      <c r="C30" s="2">
        <v>1.18</v>
      </c>
      <c r="D30" s="2">
        <v>1.17</v>
      </c>
      <c r="E30" s="2">
        <v>1.1499999999999999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Nagadevara</dc:creator>
  <cp:lastModifiedBy>Nagadevara V</cp:lastModifiedBy>
  <dcterms:created xsi:type="dcterms:W3CDTF">2018-03-26T07:41:52Z</dcterms:created>
  <dcterms:modified xsi:type="dcterms:W3CDTF">2020-10-17T05:54:55Z</dcterms:modified>
</cp:coreProperties>
</file>