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Myers\Desktop\MS in DS\Class Project\Team_3_Project\"/>
    </mc:Choice>
  </mc:AlternateContent>
  <xr:revisionPtr revIDLastSave="0" documentId="13_ncr:1_{A78AB775-D60A-4E7F-9F55-2D080A1C1AAB}" xr6:coauthVersionLast="47" xr6:coauthVersionMax="47" xr10:uidLastSave="{00000000-0000-0000-0000-000000000000}"/>
  <bookViews>
    <workbookView xWindow="-120" yWindow="-120" windowWidth="29040" windowHeight="16440" xr2:uid="{6F7329CC-11E2-4EBE-B3ED-7D054598EAA2}"/>
  </bookViews>
  <sheets>
    <sheet name="Sheet1" sheetId="2" r:id="rId1"/>
    <sheet name="Sheet2" sheetId="3" r:id="rId2"/>
  </sheets>
  <calcPr calcId="19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9" i="3" l="1"/>
  <c r="L19" i="3"/>
  <c r="K19" i="3"/>
  <c r="M18" i="3"/>
  <c r="L18" i="3"/>
  <c r="K18" i="3"/>
  <c r="M19" i="2"/>
  <c r="M18" i="2"/>
  <c r="L19" i="2"/>
  <c r="L18" i="2"/>
  <c r="K19" i="2"/>
  <c r="K18" i="2"/>
  <c r="L8" i="2"/>
  <c r="L8" i="3"/>
  <c r="G16" i="3"/>
  <c r="K8" i="3"/>
  <c r="G11" i="3"/>
  <c r="J8" i="3"/>
  <c r="G10" i="3"/>
  <c r="I8" i="3"/>
  <c r="G12" i="3"/>
  <c r="L7" i="3"/>
  <c r="G14" i="3"/>
  <c r="L6" i="3"/>
  <c r="G13" i="3"/>
  <c r="L5" i="3"/>
  <c r="G15" i="3"/>
  <c r="I13" i="2"/>
  <c r="I12" i="2"/>
  <c r="I11" i="2"/>
  <c r="I10" i="2"/>
  <c r="G16" i="2"/>
  <c r="G15" i="2"/>
  <c r="L7" i="2"/>
  <c r="G14" i="2"/>
  <c r="L6" i="2"/>
  <c r="G13" i="2"/>
  <c r="L5" i="2"/>
  <c r="G12" i="2"/>
  <c r="G11" i="2"/>
  <c r="G10" i="2"/>
  <c r="J8" i="2"/>
  <c r="K8" i="2"/>
  <c r="I8" i="2"/>
  <c r="I12" i="3"/>
  <c r="I11" i="3"/>
  <c r="I10" i="3"/>
  <c r="I13" i="3"/>
</calcChain>
</file>

<file path=xl/sharedStrings.xml><?xml version="1.0" encoding="utf-8"?>
<sst xmlns="http://schemas.openxmlformats.org/spreadsheetml/2006/main" count="50" uniqueCount="18">
  <si>
    <t>High</t>
  </si>
  <si>
    <t>Low</t>
  </si>
  <si>
    <t>Medium</t>
  </si>
  <si>
    <t>Predicted</t>
  </si>
  <si>
    <t>Plow</t>
  </si>
  <si>
    <t>Pmed</t>
  </si>
  <si>
    <t>phigh</t>
  </si>
  <si>
    <t>relow</t>
  </si>
  <si>
    <t>remed</t>
  </si>
  <si>
    <t>rehigh</t>
  </si>
  <si>
    <t>spec high</t>
  </si>
  <si>
    <t>f1low</t>
  </si>
  <si>
    <t>f1med</t>
  </si>
  <si>
    <t>f1high</t>
  </si>
  <si>
    <t>combined f1</t>
  </si>
  <si>
    <t>Sum</t>
  </si>
  <si>
    <t>Precision</t>
  </si>
  <si>
    <t>Recall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</si>
</sst>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ADD8E6"/>
        <bgColor indexed="64"/>
      </patternFill>
    </fill>
    <fill>
      <patternFill patternType="solid">
        <fgColor rgb="FFA9A9A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0" xfId="0" applyAlignment="1">
      <alignment horizontal="center"/>
    </xf>
    <xf numFmtId="0" fontId="1" fillId="3" borderId="1" xfId="0" applyFont="1" applyFill="1" applyBorder="1" applyAlignment="1">
      <alignment horizontal="center" wrapText="1"/>
    </xf>
    <xf numFmtId="0" fontId="1" fillId="2" borderId="1" xfId="0" applyFont="1" applyFill="1" applyBorder="1" applyAlignment="1">
      <alignment horizontal="center" vertical="center" wrapText="1"/>
    </xf>
    <xf numFmtId="0" fontId="0" fillId="0" borderId="1" xfId="0" applyBorder="1" applyAlignment="1">
      <alignment horizontal="center" vertical="center" wrapText="1"/>
    </xf>
    <xf numFmtId="0" fontId="1" fillId="0" borderId="0" xfId="0" applyFont="1" applyAlignment="1">
      <alignment horizontal="center" wrapText="1"/>
    </xf>
    <xf numFmtId="0" fontId="1" fillId="0" borderId="0" xfId="0" applyFont="1" applyAlignment="1">
      <alignment horizontal="center" vertical="center" wrapText="1"/>
    </xf>
    <xf numFmtId="0" fontId="1" fillId="0" borderId="1" xfId="0" applyFont="1" applyBorder="1" applyAlignment="1">
      <alignment horizontal="center" wrapText="1"/>
    </xf>
    <xf numFmtId="0" fontId="0" fillId="3" borderId="1" xfId="0" applyFill="1" applyBorder="1" applyAlignment="1">
      <alignment horizontal="center" vertical="center"/>
    </xf>
    <xf numFmtId="0" fontId="0" fillId="2" borderId="1" xfId="0" applyFill="1" applyBorder="1" applyAlignment="1">
      <alignment horizontal="center" vertical="center"/>
    </xf>
    <xf numFmtId="0" fontId="0" fillId="0" borderId="1" xfId="0" applyBorder="1" applyAlignment="1">
      <alignment horizontal="center" vertical="center"/>
    </xf>
  </cellXfs>
  <cellStyles count="1">
    <cellStyle name="Normal" xfId="0" builtinId="0"/>
  </cellStyles>
  <dxfs count="0"/>
  <tableStyles count="0" defaultTableStyle="TableStyleMedium2" defaultPivotStyle="PivotStyleLight16"/>
  <colors>
    <mruColors>
      <color rgb="FFA9A9A9"/>
      <color rgb="FFADD8E6"/>
      <color rgb="FFF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13</xdr:col>
      <xdr:colOff>409575</xdr:colOff>
      <xdr:row>2</xdr:row>
      <xdr:rowOff>114300</xdr:rowOff>
    </xdr:from>
    <xdr:to>
      <xdr:col>23</xdr:col>
      <xdr:colOff>561975</xdr:colOff>
      <xdr:row>5</xdr:row>
      <xdr:rowOff>161925</xdr:rowOff>
    </xdr:to>
    <xdr:sp macro="" textlink="">
      <xdr:nvSpPr>
        <xdr:cNvPr id="2" name="TextBox 1">
          <a:extLst>
            <a:ext uri="{FF2B5EF4-FFF2-40B4-BE49-F238E27FC236}">
              <a16:creationId xmlns:a16="http://schemas.microsoft.com/office/drawing/2014/main" id="{58036ACB-9630-D274-4D74-36DAC027CE10}"/>
            </a:ext>
          </a:extLst>
        </xdr:cNvPr>
        <xdr:cNvSpPr txBox="1"/>
      </xdr:nvSpPr>
      <xdr:spPr>
        <a:xfrm>
          <a:off x="9144000" y="495300"/>
          <a:ext cx="6248400" cy="619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F1Scores were hand calculated by preparer of</a:t>
          </a:r>
          <a:r>
            <a:rPr lang="en-US" sz="1100" kern="1200" baseline="0"/>
            <a:t> report. Results for each model were sent to preparer from team members who ran them. The results included Accuracy and Confusion matrices. The results hadn't included F1 scores and therefore were calculated here. </a:t>
          </a:r>
          <a:endParaRPr lang="en-US" sz="1100" kern="12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CEB15-B90D-4FE5-A00F-18617BDB73E6}">
  <dimension ref="F4:M19"/>
  <sheetViews>
    <sheetView tabSelected="1" workbookViewId="0">
      <selection activeCell="J17" sqref="J17:M19"/>
    </sheetView>
  </sheetViews>
  <sheetFormatPr defaultRowHeight="15" x14ac:dyDescent="0.25"/>
  <cols>
    <col min="8" max="8" width="21.28515625" customWidth="1"/>
  </cols>
  <sheetData>
    <row r="4" spans="6:12" x14ac:dyDescent="0.25">
      <c r="H4" s="2" t="s">
        <v>3</v>
      </c>
      <c r="I4" s="3" t="s">
        <v>0</v>
      </c>
      <c r="J4" s="3" t="s">
        <v>1</v>
      </c>
      <c r="K4" s="3" t="s">
        <v>2</v>
      </c>
      <c r="L4" s="6" t="s">
        <v>15</v>
      </c>
    </row>
    <row r="5" spans="6:12" x14ac:dyDescent="0.25">
      <c r="H5" s="7" t="s">
        <v>0</v>
      </c>
      <c r="I5" s="4">
        <v>91</v>
      </c>
      <c r="J5" s="4">
        <v>0</v>
      </c>
      <c r="K5" s="4">
        <v>0</v>
      </c>
      <c r="L5">
        <f>SUM(I5:K5)</f>
        <v>91</v>
      </c>
    </row>
    <row r="6" spans="6:12" x14ac:dyDescent="0.25">
      <c r="H6" s="7" t="s">
        <v>1</v>
      </c>
      <c r="I6" s="4">
        <v>0</v>
      </c>
      <c r="J6" s="4">
        <v>32</v>
      </c>
      <c r="K6" s="4">
        <v>0</v>
      </c>
      <c r="L6">
        <f>SUM(I6:K6)</f>
        <v>32</v>
      </c>
    </row>
    <row r="7" spans="6:12" x14ac:dyDescent="0.25">
      <c r="H7" s="7" t="s">
        <v>2</v>
      </c>
      <c r="I7" s="4">
        <v>2035</v>
      </c>
      <c r="J7" s="4">
        <v>1374</v>
      </c>
      <c r="K7" s="4">
        <v>3470</v>
      </c>
      <c r="L7">
        <f>SUM(I7:K7)</f>
        <v>6879</v>
      </c>
    </row>
    <row r="8" spans="6:12" x14ac:dyDescent="0.25">
      <c r="H8" s="5" t="s">
        <v>15</v>
      </c>
      <c r="I8" s="1">
        <f>SUM(I5:I7)</f>
        <v>2126</v>
      </c>
      <c r="J8" s="1">
        <f t="shared" ref="J8:K8" si="0">SUM(J5:J7)</f>
        <v>1406</v>
      </c>
      <c r="K8" s="1">
        <f t="shared" si="0"/>
        <v>3470</v>
      </c>
      <c r="L8">
        <f>SUM(L5:L7)</f>
        <v>7002</v>
      </c>
    </row>
    <row r="10" spans="6:12" x14ac:dyDescent="0.25">
      <c r="F10" t="s">
        <v>4</v>
      </c>
      <c r="G10">
        <f>J6/(J8)</f>
        <v>2.2759601706970129E-2</v>
      </c>
      <c r="H10" s="5" t="s">
        <v>11</v>
      </c>
      <c r="I10">
        <f>(2*G10*G13)/(G10+G13)</f>
        <v>4.4506258692628649E-2</v>
      </c>
    </row>
    <row r="11" spans="6:12" x14ac:dyDescent="0.25">
      <c r="F11" t="s">
        <v>5</v>
      </c>
      <c r="G11">
        <f>K7/K8</f>
        <v>1</v>
      </c>
      <c r="H11" s="5" t="s">
        <v>12</v>
      </c>
      <c r="I11">
        <f>(2*G11*G14)/(G11+G14)</f>
        <v>0.67059619286887617</v>
      </c>
    </row>
    <row r="12" spans="6:12" x14ac:dyDescent="0.25">
      <c r="F12" t="s">
        <v>6</v>
      </c>
      <c r="G12">
        <f>I5/I8</f>
        <v>4.2803386641580433E-2</v>
      </c>
      <c r="H12" s="5" t="s">
        <v>13</v>
      </c>
      <c r="I12">
        <f>(2*G12*G15)/(G12+G15)</f>
        <v>8.2092918358141628E-2</v>
      </c>
    </row>
    <row r="13" spans="6:12" x14ac:dyDescent="0.25">
      <c r="F13" t="s">
        <v>7</v>
      </c>
      <c r="G13">
        <f>J6/L6</f>
        <v>1</v>
      </c>
      <c r="H13" s="5" t="s">
        <v>14</v>
      </c>
      <c r="I13">
        <f>((I10*L6)+(I11*L7)+(I12*L5))/(SUM(L5:L7))</f>
        <v>0.66008652764835107</v>
      </c>
    </row>
    <row r="14" spans="6:12" x14ac:dyDescent="0.25">
      <c r="F14" t="s">
        <v>8</v>
      </c>
      <c r="G14">
        <f>K7/L7</f>
        <v>0.50443378398022964</v>
      </c>
    </row>
    <row r="15" spans="6:12" x14ac:dyDescent="0.25">
      <c r="F15" t="s">
        <v>9</v>
      </c>
      <c r="G15">
        <f>I5/L5</f>
        <v>1</v>
      </c>
    </row>
    <row r="16" spans="6:12" x14ac:dyDescent="0.25">
      <c r="F16" t="s">
        <v>10</v>
      </c>
      <c r="G16">
        <f>SUM(J6:K7)/SUM(I6:K7)</f>
        <v>0.70554188974099263</v>
      </c>
    </row>
    <row r="17" spans="10:13" x14ac:dyDescent="0.25">
      <c r="J17" s="8"/>
      <c r="K17" s="9" t="s">
        <v>1</v>
      </c>
      <c r="L17" s="9" t="s">
        <v>2</v>
      </c>
      <c r="M17" s="9" t="s">
        <v>0</v>
      </c>
    </row>
    <row r="18" spans="10:13" x14ac:dyDescent="0.25">
      <c r="J18" s="10" t="s">
        <v>16</v>
      </c>
      <c r="K18" s="10">
        <f>G10</f>
        <v>2.2759601706970129E-2</v>
      </c>
      <c r="L18" s="10">
        <f>G11</f>
        <v>1</v>
      </c>
      <c r="M18" s="10">
        <f>G12</f>
        <v>4.2803386641580433E-2</v>
      </c>
    </row>
    <row r="19" spans="10:13" x14ac:dyDescent="0.25">
      <c r="J19" s="10" t="s">
        <v>17</v>
      </c>
      <c r="K19" s="10">
        <f>G13</f>
        <v>1</v>
      </c>
      <c r="L19" s="10">
        <f>G14</f>
        <v>0.50443378398022964</v>
      </c>
      <c r="M19" s="10">
        <f>G15</f>
        <v>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31503-9D0A-4373-88D6-569294B08B8B}">
  <dimension ref="F4:M19"/>
  <sheetViews>
    <sheetView workbookViewId="0">
      <selection activeCell="F30" sqref="F30"/>
    </sheetView>
  </sheetViews>
  <sheetFormatPr defaultRowHeight="15" x14ac:dyDescent="0.25"/>
  <cols>
    <col min="8" max="8" width="21.28515625" customWidth="1"/>
  </cols>
  <sheetData>
    <row r="4" spans="6:12" x14ac:dyDescent="0.25">
      <c r="H4" s="2" t="s">
        <v>3</v>
      </c>
      <c r="I4" s="3" t="s">
        <v>0</v>
      </c>
      <c r="J4" s="3" t="s">
        <v>1</v>
      </c>
      <c r="K4" s="3" t="s">
        <v>2</v>
      </c>
      <c r="L4" s="6" t="s">
        <v>15</v>
      </c>
    </row>
    <row r="5" spans="6:12" x14ac:dyDescent="0.25">
      <c r="H5" s="7" t="s">
        <v>0</v>
      </c>
      <c r="I5" s="4">
        <v>622</v>
      </c>
      <c r="J5" s="4">
        <v>90</v>
      </c>
      <c r="K5" s="4">
        <v>335</v>
      </c>
      <c r="L5">
        <f>SUM(I5:K5)</f>
        <v>1047</v>
      </c>
    </row>
    <row r="6" spans="6:12" x14ac:dyDescent="0.25">
      <c r="H6" s="7" t="s">
        <v>1</v>
      </c>
      <c r="I6" s="4">
        <v>37</v>
      </c>
      <c r="J6" s="4">
        <v>139</v>
      </c>
      <c r="K6" s="4">
        <v>69</v>
      </c>
      <c r="L6">
        <f>SUM(I6:K6)</f>
        <v>245</v>
      </c>
    </row>
    <row r="7" spans="6:12" x14ac:dyDescent="0.25">
      <c r="H7" s="7" t="s">
        <v>2</v>
      </c>
      <c r="I7" s="4">
        <v>555</v>
      </c>
      <c r="J7" s="4">
        <v>574</v>
      </c>
      <c r="K7" s="4">
        <v>1578</v>
      </c>
      <c r="L7">
        <f>SUM(I7:K7)</f>
        <v>2707</v>
      </c>
    </row>
    <row r="8" spans="6:12" x14ac:dyDescent="0.25">
      <c r="H8" s="5" t="s">
        <v>15</v>
      </c>
      <c r="I8" s="1">
        <f>SUM(I5:I7)</f>
        <v>1214</v>
      </c>
      <c r="J8" s="1">
        <f t="shared" ref="J8:K8" si="0">SUM(J5:J7)</f>
        <v>803</v>
      </c>
      <c r="K8" s="1">
        <f t="shared" si="0"/>
        <v>1982</v>
      </c>
      <c r="L8">
        <f>SUM(I8:K8)</f>
        <v>3999</v>
      </c>
    </row>
    <row r="10" spans="6:12" x14ac:dyDescent="0.25">
      <c r="F10" t="s">
        <v>4</v>
      </c>
      <c r="G10">
        <f>J6/(J8)</f>
        <v>0.17310087173100872</v>
      </c>
      <c r="H10" s="5" t="s">
        <v>11</v>
      </c>
      <c r="I10">
        <f>(2*G10*G13)/(G10+G13)</f>
        <v>0.26526717557251905</v>
      </c>
    </row>
    <row r="11" spans="6:12" x14ac:dyDescent="0.25">
      <c r="F11" t="s">
        <v>5</v>
      </c>
      <c r="G11">
        <f>K7/K8</f>
        <v>0.79616548940464182</v>
      </c>
      <c r="H11" s="5" t="s">
        <v>12</v>
      </c>
      <c r="I11">
        <f>(2*G11*G14)/(G11+G14)</f>
        <v>0.67306461932181716</v>
      </c>
    </row>
    <row r="12" spans="6:12" x14ac:dyDescent="0.25">
      <c r="F12" t="s">
        <v>6</v>
      </c>
      <c r="G12">
        <f>I5/I8</f>
        <v>0.51235584843492588</v>
      </c>
      <c r="H12" s="5" t="s">
        <v>13</v>
      </c>
      <c r="I12">
        <f>(2*G12*G15)/(G12+G15)</f>
        <v>0.55019902697921275</v>
      </c>
    </row>
    <row r="13" spans="6:12" x14ac:dyDescent="0.25">
      <c r="F13" t="s">
        <v>7</v>
      </c>
      <c r="G13">
        <f>J6/L6</f>
        <v>0.56734693877551023</v>
      </c>
      <c r="H13" s="5" t="s">
        <v>14</v>
      </c>
      <c r="I13">
        <f>((I10*L6)+(I11*L7)+(I12*L5))/(SUM(L5:L7))</f>
        <v>0.61591266910894271</v>
      </c>
    </row>
    <row r="14" spans="6:12" x14ac:dyDescent="0.25">
      <c r="F14" t="s">
        <v>8</v>
      </c>
      <c r="G14">
        <f>K7/L7</f>
        <v>0.58293313631326193</v>
      </c>
    </row>
    <row r="15" spans="6:12" x14ac:dyDescent="0.25">
      <c r="F15" t="s">
        <v>9</v>
      </c>
      <c r="G15">
        <f>I5/L5</f>
        <v>0.59407831900668573</v>
      </c>
    </row>
    <row r="16" spans="6:12" x14ac:dyDescent="0.25">
      <c r="F16" t="s">
        <v>10</v>
      </c>
      <c r="G16">
        <f>SUM(J6:K7)/SUM(I6:K7)</f>
        <v>0.79945799457994582</v>
      </c>
    </row>
    <row r="17" spans="10:13" x14ac:dyDescent="0.25">
      <c r="J17" s="8"/>
      <c r="K17" s="9" t="s">
        <v>1</v>
      </c>
      <c r="L17" s="9" t="s">
        <v>2</v>
      </c>
      <c r="M17" s="9" t="s">
        <v>0</v>
      </c>
    </row>
    <row r="18" spans="10:13" x14ac:dyDescent="0.25">
      <c r="J18" s="10" t="s">
        <v>16</v>
      </c>
      <c r="K18" s="10">
        <f>G10</f>
        <v>0.17310087173100872</v>
      </c>
      <c r="L18" s="10">
        <f>G11</f>
        <v>0.79616548940464182</v>
      </c>
      <c r="M18" s="10">
        <f>G12</f>
        <v>0.51235584843492588</v>
      </c>
    </row>
    <row r="19" spans="10:13" x14ac:dyDescent="0.25">
      <c r="J19" s="10" t="s">
        <v>17</v>
      </c>
      <c r="K19" s="10">
        <f>G13</f>
        <v>0.56734693877551023</v>
      </c>
      <c r="L19" s="10">
        <f>G14</f>
        <v>0.58293313631326193</v>
      </c>
      <c r="M19" s="10">
        <f>G15</f>
        <v>0.59407831900668573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Myers</dc:creator>
  <cp:lastModifiedBy>Dan Myers</cp:lastModifiedBy>
  <dcterms:created xsi:type="dcterms:W3CDTF">2024-11-23T15:36:22Z</dcterms:created>
  <dcterms:modified xsi:type="dcterms:W3CDTF">2024-12-11T03:09:37Z</dcterms:modified>
</cp:coreProperties>
</file>