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8_{20A24B07-018E-4F70-9F1C-ACFCE125BD8F}" xr6:coauthVersionLast="43" xr6:coauthVersionMax="43" xr10:uidLastSave="{00000000-0000-0000-0000-000000000000}"/>
  <bookViews>
    <workbookView xWindow="-120" yWindow="-120" windowWidth="20730" windowHeight="11160" activeTab="6" xr2:uid="{00000000-000D-0000-FFFF-FFFF00000000}"/>
  </bookViews>
  <sheets>
    <sheet name="3_Promedios" sheetId="2" r:id="rId1"/>
    <sheet name="3_Frecuencias" sheetId="3" r:id="rId2"/>
    <sheet name="3_Series_Corregidas" sheetId="5" r:id="rId3"/>
    <sheet name="4" sheetId="7" r:id="rId4"/>
    <sheet name="5_a" sheetId="8" r:id="rId5"/>
    <sheet name="Poker" sheetId="6" r:id="rId6"/>
    <sheet name="6_E" sheetId="11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1" i="11" l="1"/>
  <c r="F14" i="11"/>
  <c r="F3" i="11"/>
  <c r="F4" i="11" l="1"/>
  <c r="I10" i="11" s="1"/>
  <c r="J10" i="11" l="1"/>
  <c r="D10" i="11"/>
  <c r="G10" i="11" l="1"/>
  <c r="E10" i="11"/>
  <c r="F10" i="11" s="1"/>
  <c r="H10" i="11" l="1"/>
  <c r="K10" i="11" s="1"/>
  <c r="L10" i="11" s="1"/>
  <c r="M10" i="11" s="1"/>
  <c r="H5" i="6" l="1"/>
  <c r="H4" i="6"/>
  <c r="H6" i="6"/>
  <c r="H7" i="6"/>
  <c r="H8" i="6"/>
  <c r="H9" i="6"/>
  <c r="H10" i="6"/>
  <c r="F4" i="6"/>
  <c r="G31" i="5"/>
  <c r="J130" i="8"/>
  <c r="F130" i="8"/>
  <c r="F26" i="5"/>
  <c r="N22" i="5"/>
  <c r="G26" i="5"/>
  <c r="D23" i="5"/>
  <c r="G29" i="5"/>
  <c r="I23" i="5"/>
  <c r="J23" i="5"/>
  <c r="I11" i="8"/>
  <c r="D43" i="7"/>
  <c r="D6" i="8" l="1"/>
  <c r="I130" i="8"/>
  <c r="H130" i="8"/>
  <c r="G130" i="8"/>
  <c r="E130" i="8"/>
  <c r="D130" i="8"/>
  <c r="C130" i="8"/>
  <c r="B130" i="8"/>
  <c r="A130" i="8"/>
  <c r="G119" i="8"/>
  <c r="G113" i="8"/>
  <c r="G114" i="8"/>
  <c r="G115" i="8"/>
  <c r="G116" i="8"/>
  <c r="G117" i="8"/>
  <c r="G118" i="8"/>
  <c r="G112" i="8"/>
  <c r="E112" i="8"/>
  <c r="F112" i="8"/>
  <c r="F113" i="8"/>
  <c r="F114" i="8"/>
  <c r="F115" i="8"/>
  <c r="F116" i="8"/>
  <c r="F117" i="8"/>
  <c r="F118" i="8"/>
  <c r="E113" i="8"/>
  <c r="E114" i="8"/>
  <c r="E115" i="8"/>
  <c r="E116" i="8"/>
  <c r="E117" i="8"/>
  <c r="E118" i="8"/>
  <c r="D118" i="8"/>
  <c r="D117" i="8"/>
  <c r="D116" i="8"/>
  <c r="D115" i="8"/>
  <c r="D114" i="8"/>
  <c r="D113" i="8"/>
  <c r="D112" i="8"/>
  <c r="R55" i="7"/>
  <c r="Q48" i="7"/>
  <c r="Q47" i="7"/>
  <c r="P18" i="7"/>
  <c r="O43" i="7" s="1"/>
  <c r="R47" i="7" s="1"/>
  <c r="O13" i="7"/>
  <c r="G55" i="7"/>
  <c r="F18" i="7"/>
  <c r="P43" i="7" l="1"/>
  <c r="R48" i="7" s="1"/>
  <c r="O12" i="7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7" i="8"/>
  <c r="D8" i="8"/>
  <c r="D9" i="8"/>
  <c r="C65" i="7"/>
  <c r="F27" i="5"/>
  <c r="G23" i="5"/>
  <c r="H23" i="5"/>
  <c r="K23" i="5"/>
  <c r="L23" i="5"/>
  <c r="M23" i="5"/>
  <c r="E23" i="5"/>
  <c r="C17" i="3"/>
  <c r="E43" i="7"/>
  <c r="C18" i="3"/>
  <c r="E13" i="7"/>
  <c r="E14" i="7" s="1"/>
  <c r="J90" i="7"/>
  <c r="J89" i="7"/>
  <c r="J88" i="7"/>
  <c r="J87" i="7"/>
  <c r="J86" i="7"/>
  <c r="J85" i="7"/>
  <c r="J84" i="7"/>
  <c r="J83" i="7"/>
  <c r="J82" i="7"/>
  <c r="J81" i="7"/>
  <c r="H90" i="7"/>
  <c r="H89" i="7"/>
  <c r="H88" i="7"/>
  <c r="H87" i="7"/>
  <c r="H86" i="7"/>
  <c r="H85" i="7"/>
  <c r="H84" i="7"/>
  <c r="H83" i="7"/>
  <c r="H82" i="7"/>
  <c r="H81" i="7"/>
  <c r="F90" i="7"/>
  <c r="F89" i="7"/>
  <c r="F88" i="7"/>
  <c r="F87" i="7"/>
  <c r="F86" i="7"/>
  <c r="F85" i="7"/>
  <c r="F84" i="7"/>
  <c r="F83" i="7"/>
  <c r="F82" i="7"/>
  <c r="F81" i="7"/>
  <c r="D90" i="7"/>
  <c r="D89" i="7"/>
  <c r="D88" i="7"/>
  <c r="D87" i="7"/>
  <c r="D86" i="7"/>
  <c r="D85" i="7"/>
  <c r="D84" i="7"/>
  <c r="D83" i="7"/>
  <c r="D82" i="7"/>
  <c r="D81" i="7"/>
  <c r="B90" i="7"/>
  <c r="B89" i="7"/>
  <c r="B88" i="7"/>
  <c r="B87" i="7"/>
  <c r="B86" i="7"/>
  <c r="B85" i="7"/>
  <c r="B84" i="7"/>
  <c r="B83" i="7"/>
  <c r="B82" i="7"/>
  <c r="B81" i="7"/>
  <c r="J80" i="7"/>
  <c r="J79" i="7"/>
  <c r="J78" i="7"/>
  <c r="J77" i="7"/>
  <c r="J76" i="7"/>
  <c r="J75" i="7"/>
  <c r="J74" i="7"/>
  <c r="J73" i="7"/>
  <c r="J72" i="7"/>
  <c r="J71" i="7"/>
  <c r="H80" i="7"/>
  <c r="H79" i="7"/>
  <c r="H78" i="7"/>
  <c r="H77" i="7"/>
  <c r="H76" i="7"/>
  <c r="H75" i="7"/>
  <c r="H74" i="7"/>
  <c r="H73" i="7"/>
  <c r="H72" i="7"/>
  <c r="H71" i="7"/>
  <c r="F80" i="7"/>
  <c r="F79" i="7"/>
  <c r="F78" i="7"/>
  <c r="F77" i="7"/>
  <c r="F76" i="7"/>
  <c r="F75" i="7"/>
  <c r="F74" i="7"/>
  <c r="F73" i="7"/>
  <c r="F72" i="7"/>
  <c r="F71" i="7"/>
  <c r="D80" i="7"/>
  <c r="D79" i="7"/>
  <c r="D78" i="7"/>
  <c r="D77" i="7"/>
  <c r="D76" i="7"/>
  <c r="D75" i="7"/>
  <c r="D74" i="7"/>
  <c r="D73" i="7"/>
  <c r="D72" i="7"/>
  <c r="D71" i="7"/>
  <c r="B80" i="7"/>
  <c r="B79" i="7"/>
  <c r="B78" i="7"/>
  <c r="B77" i="7"/>
  <c r="B76" i="7"/>
  <c r="B75" i="7"/>
  <c r="B74" i="7"/>
  <c r="B73" i="7"/>
  <c r="B72" i="7"/>
  <c r="B71" i="7"/>
  <c r="Q43" i="7" l="1"/>
  <c r="Q49" i="7" s="1"/>
  <c r="R49" i="7" s="1"/>
  <c r="F47" i="7"/>
  <c r="G47" i="7" s="1"/>
  <c r="F43" i="7"/>
  <c r="F48" i="7"/>
  <c r="G48" i="7" s="1"/>
  <c r="R43" i="7" l="1"/>
  <c r="Q50" i="7" s="1"/>
  <c r="R50" i="7" s="1"/>
  <c r="F49" i="7"/>
  <c r="G49" i="7" s="1"/>
  <c r="G43" i="7"/>
  <c r="D11" i="6"/>
  <c r="F10" i="6" s="1"/>
  <c r="G10" i="6" s="1"/>
  <c r="I10" i="6" s="1"/>
  <c r="F7" i="6" l="1"/>
  <c r="G7" i="6" s="1"/>
  <c r="I7" i="6" s="1"/>
  <c r="G4" i="6"/>
  <c r="I4" i="6" s="1"/>
  <c r="F8" i="6"/>
  <c r="G8" i="6" s="1"/>
  <c r="I8" i="6" s="1"/>
  <c r="F9" i="6"/>
  <c r="G9" i="6" s="1"/>
  <c r="I9" i="6" s="1"/>
  <c r="S43" i="7"/>
  <c r="Q51" i="7" s="1"/>
  <c r="R51" i="7" s="1"/>
  <c r="F50" i="7"/>
  <c r="G50" i="7" s="1"/>
  <c r="H43" i="7"/>
  <c r="F5" i="6"/>
  <c r="G5" i="6" s="1"/>
  <c r="I5" i="6" s="1"/>
  <c r="F6" i="6"/>
  <c r="G6" i="6" s="1"/>
  <c r="I6" i="6" s="1"/>
  <c r="I11" i="6" l="1"/>
  <c r="T43" i="7"/>
  <c r="I43" i="7"/>
  <c r="F52" i="7" s="1"/>
  <c r="G52" i="7" s="1"/>
  <c r="F51" i="7"/>
  <c r="G51" i="7" s="1"/>
  <c r="G53" i="7" s="1"/>
  <c r="F23" i="5"/>
  <c r="F28" i="5"/>
  <c r="G28" i="5" s="1"/>
  <c r="B10" i="3"/>
  <c r="C13" i="3"/>
  <c r="D13" i="3"/>
  <c r="E13" i="3"/>
  <c r="F13" i="3"/>
  <c r="G13" i="3"/>
  <c r="H13" i="3"/>
  <c r="I13" i="3"/>
  <c r="J13" i="3"/>
  <c r="K13" i="3"/>
  <c r="L13" i="3"/>
  <c r="Q52" i="7" l="1"/>
  <c r="R52" i="7" s="1"/>
  <c r="U43" i="7"/>
  <c r="G27" i="5"/>
  <c r="V43" i="7" l="1"/>
  <c r="Q54" i="7" s="1"/>
  <c r="R54" i="7" s="1"/>
  <c r="Q53" i="7"/>
  <c r="R53" i="7" s="1"/>
  <c r="U55" i="7" l="1"/>
</calcChain>
</file>

<file path=xl/sharedStrings.xml><?xml version="1.0" encoding="utf-8"?>
<sst xmlns="http://schemas.openxmlformats.org/spreadsheetml/2006/main" count="181" uniqueCount="104">
  <si>
    <t>PRUEBA DE PROMEDIOS</t>
  </si>
  <si>
    <t>X =</t>
  </si>
  <si>
    <t>Z =</t>
  </si>
  <si>
    <t>95% --&gt; 1.96</t>
  </si>
  <si>
    <t xml:space="preserve">CONCLUSION </t>
  </si>
  <si>
    <t>se acepta la hipótesis de que los numeros pseudoaleatorios generados provienen de una muestra uniforme</t>
  </si>
  <si>
    <t>FE =</t>
  </si>
  <si>
    <t>FE</t>
  </si>
  <si>
    <t>FO</t>
  </si>
  <si>
    <t>PRUEBA DE FRECUENCIAS</t>
  </si>
  <si>
    <t xml:space="preserve">n = 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</si>
  <si>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</si>
  <si>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</si>
  <si>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</si>
  <si>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</si>
  <si>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</si>
  <si>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</si>
  <si>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</si>
  <si>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</si>
  <si>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</si>
  <si>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Frecuencia =</t>
  </si>
  <si>
    <t>X=</t>
  </si>
  <si>
    <t>CONCLUSION</t>
  </si>
  <si>
    <t>No se puede rechazar la hipótesis de que los numeros pseudoaleatorios presentados provienen de una distribución uniforme.</t>
  </si>
  <si>
    <t>Tercia</t>
  </si>
  <si>
    <t>Todos Diferentes</t>
  </si>
  <si>
    <t>1 Par</t>
  </si>
  <si>
    <t>Quintilla</t>
  </si>
  <si>
    <t>2 Pares</t>
  </si>
  <si>
    <t>FO-FE</t>
  </si>
  <si>
    <t>(FO-FE)^2</t>
  </si>
  <si>
    <t>(FO-FE)^2/FE</t>
  </si>
  <si>
    <t>Indicador</t>
  </si>
  <si>
    <t>Full</t>
  </si>
  <si>
    <t>Poker</t>
  </si>
  <si>
    <t>Valores Asociados</t>
  </si>
  <si>
    <t>CONCLUSIÓN</t>
  </si>
  <si>
    <t>Se rechaza la hipótesis de que los numeros pseudoaleatorios presentados provienen de una distribución uniforme</t>
  </si>
  <si>
    <t>Alfa: 0,1</t>
  </si>
  <si>
    <t>Chi =</t>
  </si>
  <si>
    <t>Frecuencia</t>
  </si>
  <si>
    <t xml:space="preserve">X = </t>
  </si>
  <si>
    <t>fe=</t>
  </si>
  <si>
    <t>(N-1)/n^2</t>
  </si>
  <si>
    <t>Datos</t>
  </si>
  <si>
    <t>Numero de Corridas:</t>
  </si>
  <si>
    <t>n1:</t>
  </si>
  <si>
    <t>n2:</t>
  </si>
  <si>
    <t>EJERCICIO 5</t>
  </si>
  <si>
    <t>TABLA DE RESULTADOS</t>
  </si>
  <si>
    <t>N° Aleatorios</t>
  </si>
  <si>
    <t>Orden_Ascendente</t>
  </si>
  <si>
    <t>Fn</t>
  </si>
  <si>
    <t>abs</t>
  </si>
  <si>
    <t>Numero Máximo</t>
  </si>
  <si>
    <t>Los números pertenecientes a la serie, siguen una distribución uniforme,</t>
  </si>
  <si>
    <t>y puesto a que Dn &lt; d, se acepta la hipótesis.</t>
  </si>
  <si>
    <t>PREGUNTA N°4 --&gt; Literal A</t>
  </si>
  <si>
    <t>PREGUNTA N°4 --&gt; Literal B</t>
  </si>
  <si>
    <t>Tabla de Resultados</t>
  </si>
  <si>
    <t>Desv. Est</t>
  </si>
  <si>
    <t>Zo</t>
  </si>
  <si>
    <t>Zo T</t>
  </si>
  <si>
    <t>X</t>
  </si>
  <si>
    <t>3) Prueba de Corridas -A</t>
  </si>
  <si>
    <t>3) Prueba de Corridas -B</t>
  </si>
  <si>
    <t>1) Prueba de Frecuencias - A</t>
  </si>
  <si>
    <t>1) Prueba de Frecuencias- B</t>
  </si>
  <si>
    <t>2) Prueba de Series- A</t>
  </si>
  <si>
    <t>2) Prueba de Series- B</t>
  </si>
  <si>
    <t>0 / 1</t>
  </si>
  <si>
    <t>Clasificación</t>
  </si>
  <si>
    <t>Un par</t>
  </si>
  <si>
    <t>Diferentes</t>
  </si>
  <si>
    <t>Dos Pares</t>
  </si>
  <si>
    <t>2) Prueba de Poker - A</t>
  </si>
  <si>
    <t>(Fo-Fe)</t>
  </si>
  <si>
    <t>(Fo-Fe)²</t>
  </si>
  <si>
    <t>(Fo-Fe)²/Fe</t>
  </si>
  <si>
    <t>Par</t>
  </si>
  <si>
    <t>Dos pares</t>
  </si>
  <si>
    <t>Constante</t>
  </si>
  <si>
    <t>Total:</t>
  </si>
  <si>
    <t>Total de Corridas:</t>
  </si>
  <si>
    <t>RESULTADOS</t>
  </si>
  <si>
    <t>n1*n2</t>
  </si>
  <si>
    <t>(n1*n2)/n1+n2</t>
  </si>
  <si>
    <t>X_r=2((n1*n2)/n1+n2)+1</t>
  </si>
  <si>
    <t>2(n1*n2)</t>
  </si>
  <si>
    <t>(2n1*n2)-n1-n2</t>
  </si>
  <si>
    <t>(n1*n2)²</t>
  </si>
  <si>
    <t>(n1+n2-1)</t>
  </si>
  <si>
    <t>[(2n1*n2)-n1-n2]/(n1*n2)²*(n1+n2-1)</t>
  </si>
  <si>
    <t>S_r</t>
  </si>
  <si>
    <t>Z_r=(R-h-X_r)/S_r</t>
  </si>
  <si>
    <t>1) Prueba de Kolmogorov Smirnov - A</t>
  </si>
  <si>
    <t>f. Prueba de las corridas con un valor de ∝ = 𝟎. 𝟏</t>
  </si>
  <si>
    <t xml:space="preserve">n2: </t>
  </si>
  <si>
    <t>Corridas:</t>
  </si>
  <si>
    <t>(n1+n2)²</t>
  </si>
  <si>
    <t>CONCLUSIÓN:</t>
  </si>
  <si>
    <t>Se acepta la prueba de uniformidad de los números pseudoaleatorios.</t>
  </si>
  <si>
    <t>Alfa: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</si>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</sst>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00"/>
    <numFmt numFmtId="165" formatCode="[$$-300A]#,##0.00;[Red][$$-300A]&quot;-&quot;#,##0.00"/>
  </numFmts>
  <fonts count="17">
    <font>
      <sz val="11"/>
      <color theme="1"/>
      <name val="Calibri"/>
      <family val="2"/>
      <scheme val="minor"/>
    </font>
    <font>
      <sz val="11"/>
      <color rgb="FF3333FF"/>
      <name val="Liberation Sans"/>
    </font>
    <font>
      <b/>
      <sz val="11"/>
      <color theme="1"/>
      <name val="Calibri"/>
      <family val="2"/>
      <scheme val="minor"/>
    </font>
    <font>
      <sz val="10"/>
      <color theme="1"/>
      <name val="Liberation Serif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i/>
      <sz val="12"/>
      <name val="Calibri"/>
      <family val="2"/>
    </font>
    <font>
      <i/>
      <sz val="11"/>
      <name val="Liberation Sans"/>
    </font>
    <font>
      <b/>
      <i/>
      <sz val="12"/>
      <name val="Calibri"/>
      <family val="2"/>
    </font>
    <font>
      <i/>
      <sz val="12"/>
      <color rgb="FF000000"/>
      <name val="Calibri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9999FF"/>
      </patternFill>
    </fill>
    <fill>
      <patternFill patternType="solid">
        <fgColor theme="9"/>
        <bgColor rgb="FF9999FF"/>
      </patternFill>
    </fill>
    <fill>
      <patternFill patternType="solid">
        <fgColor theme="8" tint="0.59999389629810485"/>
        <bgColor rgb="FF9999FF"/>
      </patternFill>
    </fill>
    <fill>
      <patternFill patternType="solid">
        <fgColor theme="7" tint="-0.249977111117893"/>
        <bgColor rgb="FF9999FF"/>
      </patternFill>
    </fill>
    <fill>
      <patternFill patternType="solid">
        <fgColor rgb="FF00B0F0"/>
        <bgColor rgb="FF9999FF"/>
      </patternFill>
    </fill>
    <fill>
      <patternFill patternType="solid">
        <fgColor theme="5" tint="0.39997558519241921"/>
        <bgColor rgb="FF9999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/>
    <xf numFmtId="43" fontId="4" fillId="0" borderId="0" applyFont="0" applyFill="0" applyBorder="0" applyAlignment="0" applyProtection="0"/>
    <xf numFmtId="0" fontId="7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5" fontId="9" fillId="0" borderId="0"/>
    <xf numFmtId="0" fontId="7" fillId="0" borderId="0"/>
  </cellStyleXfs>
  <cellXfs count="7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1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0" xfId="0" applyFill="1"/>
    <xf numFmtId="0" fontId="0" fillId="0" borderId="10" xfId="0" applyBorder="1"/>
    <xf numFmtId="0" fontId="0" fillId="0" borderId="0" xfId="0" applyBorder="1"/>
    <xf numFmtId="11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11" fontId="0" fillId="6" borderId="1" xfId="0" applyNumberFormat="1" applyFill="1" applyBorder="1"/>
    <xf numFmtId="11" fontId="0" fillId="6" borderId="1" xfId="0" applyNumberFormat="1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2" fillId="0" borderId="0" xfId="0" applyFont="1" applyAlignment="1"/>
    <xf numFmtId="0" fontId="0" fillId="5" borderId="0" xfId="0" applyFill="1"/>
    <xf numFmtId="0" fontId="0" fillId="0" borderId="1" xfId="0" applyBorder="1" applyAlignment="1"/>
    <xf numFmtId="0" fontId="2" fillId="0" borderId="0" xfId="0" applyFont="1" applyBorder="1" applyAlignment="1">
      <alignment horizontal="center"/>
    </xf>
    <xf numFmtId="0" fontId="7" fillId="6" borderId="1" xfId="3" applyFill="1" applyBorder="1" applyAlignment="1">
      <alignment horizontal="center"/>
    </xf>
    <xf numFmtId="0" fontId="7" fillId="7" borderId="1" xfId="3" applyFill="1" applyBorder="1" applyAlignment="1">
      <alignment horizontal="center"/>
    </xf>
    <xf numFmtId="0" fontId="7" fillId="9" borderId="1" xfId="3" applyFill="1" applyBorder="1" applyAlignment="1">
      <alignment horizontal="center"/>
    </xf>
    <xf numFmtId="0" fontId="7" fillId="8" borderId="1" xfId="3" applyFill="1" applyBorder="1" applyAlignment="1">
      <alignment horizontal="center"/>
    </xf>
    <xf numFmtId="0" fontId="7" fillId="10" borderId="1" xfId="3" applyFill="1" applyBorder="1" applyAlignment="1">
      <alignment horizontal="center"/>
    </xf>
    <xf numFmtId="0" fontId="7" fillId="11" borderId="1" xfId="3" applyFill="1" applyBorder="1" applyAlignment="1">
      <alignment horizontal="center"/>
    </xf>
    <xf numFmtId="0" fontId="7" fillId="0" borderId="0" xfId="3"/>
    <xf numFmtId="0" fontId="12" fillId="0" borderId="1" xfId="3" applyFont="1" applyFill="1" applyBorder="1" applyAlignment="1">
      <alignment horizontal="center"/>
    </xf>
    <xf numFmtId="0" fontId="13" fillId="0" borderId="1" xfId="3" applyFont="1" applyFill="1" applyBorder="1" applyAlignment="1">
      <alignment horizontal="center"/>
    </xf>
    <xf numFmtId="0" fontId="14" fillId="0" borderId="1" xfId="3" applyFont="1" applyFill="1" applyBorder="1" applyAlignment="1">
      <alignment horizontal="center"/>
    </xf>
    <xf numFmtId="0" fontId="15" fillId="0" borderId="0" xfId="3" applyFont="1"/>
    <xf numFmtId="0" fontId="11" fillId="0" borderId="0" xfId="3" applyFont="1" applyAlignment="1">
      <alignment horizontal="center"/>
    </xf>
    <xf numFmtId="0" fontId="10" fillId="0" borderId="0" xfId="3" applyFont="1" applyFill="1"/>
    <xf numFmtId="0" fontId="7" fillId="0" borderId="1" xfId="3" applyBorder="1"/>
    <xf numFmtId="0" fontId="0" fillId="13" borderId="1" xfId="0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0" fillId="14" borderId="0" xfId="0" applyFill="1" applyBorder="1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7" fillId="0" borderId="12" xfId="3" applyBorder="1" applyAlignment="1">
      <alignment horizontal="left"/>
    </xf>
    <xf numFmtId="0" fontId="7" fillId="0" borderId="13" xfId="3" applyBorder="1" applyAlignment="1">
      <alignment horizontal="left"/>
    </xf>
    <xf numFmtId="0" fontId="7" fillId="0" borderId="14" xfId="3" applyBorder="1" applyAlignment="1">
      <alignment horizontal="left"/>
    </xf>
    <xf numFmtId="0" fontId="2" fillId="1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3" fillId="0" borderId="0" xfId="8" applyFont="1" applyAlignment="1">
      <alignment wrapText="1"/>
    </xf>
  </cellXfs>
  <cellStyles count="9">
    <cellStyle name="Heading" xfId="4" xr:uid="{E0D151B3-3200-4610-B21B-2E31E5A47411}"/>
    <cellStyle name="Heading1" xfId="5" xr:uid="{61E64AE5-79B2-4E55-9C2A-D9F734F383C4}"/>
    <cellStyle name="Millares 2" xfId="2" xr:uid="{4058F273-A683-4B46-B2A6-3D96944E8E68}"/>
    <cellStyle name="Normal" xfId="0" builtinId="0"/>
    <cellStyle name="Normal 2" xfId="1" xr:uid="{5D8217C2-E4E1-42D3-A83E-9AF5CD7741C5}"/>
    <cellStyle name="Normal 3" xfId="3" xr:uid="{3B9E6990-7122-4D2D-9F7C-F73FED0D5452}"/>
    <cellStyle name="Normal 4" xfId="8" xr:uid="{9F294D23-5651-4CD6-9B56-5662768167DF}"/>
    <cellStyle name="Result" xfId="6" xr:uid="{1EF7CB74-1B91-466C-AB49-4EBC0A864323}"/>
    <cellStyle name="Result2" xfId="7" xr:uid="{4FC922F4-1114-45ED-9F26-2521295E7B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'3_Series_Corregidas'!$A$1:$A$86</c:f>
              <c:numCache>
                <c:formatCode>General</c:formatCode>
                <c:ptCount val="86"/>
                <c:pt idx="0">
                  <c:v>0.84745762711864403</c:v>
                </c:pt>
                <c:pt idx="1">
                  <c:v>0.66666666666666696</c:v>
                </c:pt>
                <c:pt idx="2">
                  <c:v>0.79096045197740095</c:v>
                </c:pt>
                <c:pt idx="3">
                  <c:v>0.83050847457627097</c:v>
                </c:pt>
                <c:pt idx="4">
                  <c:v>0.61581920903954801</c:v>
                </c:pt>
                <c:pt idx="5">
                  <c:v>0.63841807909604498</c:v>
                </c:pt>
                <c:pt idx="6">
                  <c:v>0.37288135593220301</c:v>
                </c:pt>
                <c:pt idx="7">
                  <c:v>0.242937853107345</c:v>
                </c:pt>
                <c:pt idx="8">
                  <c:v>0.51977401129943501</c:v>
                </c:pt>
                <c:pt idx="9">
                  <c:v>1.6949152542372899E-2</c:v>
                </c:pt>
                <c:pt idx="10">
                  <c:v>0.17514124293785299</c:v>
                </c:pt>
                <c:pt idx="11">
                  <c:v>0.31638418079095998</c:v>
                </c:pt>
                <c:pt idx="12">
                  <c:v>0.40677966101694901</c:v>
                </c:pt>
                <c:pt idx="13">
                  <c:v>0.34463276836158202</c:v>
                </c:pt>
                <c:pt idx="14">
                  <c:v>0.82485875706214695</c:v>
                </c:pt>
                <c:pt idx="15">
                  <c:v>0.93220338983050799</c:v>
                </c:pt>
                <c:pt idx="16">
                  <c:v>0.92090395480225995</c:v>
                </c:pt>
                <c:pt idx="17">
                  <c:v>0.55367231638418102</c:v>
                </c:pt>
                <c:pt idx="18">
                  <c:v>0.11864406779661001</c:v>
                </c:pt>
                <c:pt idx="19">
                  <c:v>0.48022598870056499</c:v>
                </c:pt>
                <c:pt idx="20">
                  <c:v>0.23163841807909599</c:v>
                </c:pt>
                <c:pt idx="21">
                  <c:v>0.152542372881356</c:v>
                </c:pt>
                <c:pt idx="22">
                  <c:v>0.581920903954802</c:v>
                </c:pt>
                <c:pt idx="23">
                  <c:v>0.53672316384180796</c:v>
                </c:pt>
                <c:pt idx="24">
                  <c:v>6.7796610169491497E-2</c:v>
                </c:pt>
                <c:pt idx="25">
                  <c:v>0.32768361581920902</c:v>
                </c:pt>
                <c:pt idx="26">
                  <c:v>0.774011299435028</c:v>
                </c:pt>
                <c:pt idx="27">
                  <c:v>0.77966101694915302</c:v>
                </c:pt>
                <c:pt idx="28">
                  <c:v>0.46327683615819198</c:v>
                </c:pt>
                <c:pt idx="29">
                  <c:v>0.18079096045197701</c:v>
                </c:pt>
                <c:pt idx="30">
                  <c:v>0</c:v>
                </c:pt>
                <c:pt idx="31">
                  <c:v>0.124293785310734</c:v>
                </c:pt>
                <c:pt idx="32">
                  <c:v>0.16384180790960501</c:v>
                </c:pt>
                <c:pt idx="33">
                  <c:v>0.94915254237288105</c:v>
                </c:pt>
                <c:pt idx="34">
                  <c:v>0.97175141242937901</c:v>
                </c:pt>
                <c:pt idx="35">
                  <c:v>0.70621468926553699</c:v>
                </c:pt>
                <c:pt idx="36">
                  <c:v>0.57627118644067798</c:v>
                </c:pt>
                <c:pt idx="37">
                  <c:v>0.85310734463276805</c:v>
                </c:pt>
                <c:pt idx="38">
                  <c:v>0.35028248587570598</c:v>
                </c:pt>
                <c:pt idx="39">
                  <c:v>0.50847457627118597</c:v>
                </c:pt>
                <c:pt idx="40">
                  <c:v>0.64971751412429402</c:v>
                </c:pt>
                <c:pt idx="41">
                  <c:v>0.74011299435028199</c:v>
                </c:pt>
                <c:pt idx="42">
                  <c:v>0.677966101694915</c:v>
                </c:pt>
                <c:pt idx="43">
                  <c:v>0.15819209039547999</c:v>
                </c:pt>
                <c:pt idx="44">
                  <c:v>0.26553672316384203</c:v>
                </c:pt>
                <c:pt idx="45">
                  <c:v>0.25423728813559299</c:v>
                </c:pt>
                <c:pt idx="46">
                  <c:v>0.88700564971751406</c:v>
                </c:pt>
                <c:pt idx="47">
                  <c:v>0.451977401129944</c:v>
                </c:pt>
                <c:pt idx="48">
                  <c:v>0.81355932203389802</c:v>
                </c:pt>
                <c:pt idx="49">
                  <c:v>0.56497175141242895</c:v>
                </c:pt>
                <c:pt idx="50">
                  <c:v>0.48587570621468901</c:v>
                </c:pt>
                <c:pt idx="51">
                  <c:v>0.91525423728813504</c:v>
                </c:pt>
                <c:pt idx="52">
                  <c:v>0.870056497175141</c:v>
                </c:pt>
                <c:pt idx="53">
                  <c:v>0.40112994350282499</c:v>
                </c:pt>
                <c:pt idx="54">
                  <c:v>0.66101694915254205</c:v>
                </c:pt>
                <c:pt idx="55">
                  <c:v>0.10734463276836199</c:v>
                </c:pt>
                <c:pt idx="56">
                  <c:v>0.112994350282486</c:v>
                </c:pt>
                <c:pt idx="57">
                  <c:v>0.79661016949152497</c:v>
                </c:pt>
                <c:pt idx="58">
                  <c:v>0.51412429378531099</c:v>
                </c:pt>
                <c:pt idx="59">
                  <c:v>0.33333333333333298</c:v>
                </c:pt>
                <c:pt idx="60">
                  <c:v>0.45762711864406802</c:v>
                </c:pt>
                <c:pt idx="61">
                  <c:v>0.49717514124293799</c:v>
                </c:pt>
                <c:pt idx="62">
                  <c:v>0.28248587570621497</c:v>
                </c:pt>
                <c:pt idx="63">
                  <c:v>0.305084745762712</c:v>
                </c:pt>
                <c:pt idx="64">
                  <c:v>3.9548022598870101E-2</c:v>
                </c:pt>
                <c:pt idx="65">
                  <c:v>0.90960451977401102</c:v>
                </c:pt>
                <c:pt idx="66">
                  <c:v>0.186440677966102</c:v>
                </c:pt>
                <c:pt idx="67">
                  <c:v>0.68361581920904002</c:v>
                </c:pt>
                <c:pt idx="68">
                  <c:v>0.84180790960452001</c:v>
                </c:pt>
                <c:pt idx="69">
                  <c:v>0.98305084745762705</c:v>
                </c:pt>
                <c:pt idx="70">
                  <c:v>7.3446327683615795E-2</c:v>
                </c:pt>
                <c:pt idx="71">
                  <c:v>1.12994350282486E-2</c:v>
                </c:pt>
                <c:pt idx="72">
                  <c:v>0.49152542372881403</c:v>
                </c:pt>
                <c:pt idx="73">
                  <c:v>0.59887005649717495</c:v>
                </c:pt>
                <c:pt idx="74">
                  <c:v>0.58757062146892702</c:v>
                </c:pt>
                <c:pt idx="75">
                  <c:v>0.22033898305084701</c:v>
                </c:pt>
                <c:pt idx="76">
                  <c:v>0.78531073446327704</c:v>
                </c:pt>
                <c:pt idx="77">
                  <c:v>0.14689265536723201</c:v>
                </c:pt>
                <c:pt idx="78">
                  <c:v>0.89830508474576298</c:v>
                </c:pt>
                <c:pt idx="79">
                  <c:v>0.81920903954802304</c:v>
                </c:pt>
                <c:pt idx="80">
                  <c:v>0.248587570621469</c:v>
                </c:pt>
                <c:pt idx="81">
                  <c:v>0.20338983050847501</c:v>
                </c:pt>
                <c:pt idx="82">
                  <c:v>0.73446327683615797</c:v>
                </c:pt>
                <c:pt idx="83">
                  <c:v>0.99435028248587598</c:v>
                </c:pt>
                <c:pt idx="84">
                  <c:v>0.44067796610169502</c:v>
                </c:pt>
                <c:pt idx="85">
                  <c:v>0.44632768361581898</c:v>
                </c:pt>
              </c:numCache>
            </c:numRef>
          </c:xVal>
          <c:yVal>
            <c:numRef>
              <c:f>'3_Series_Corregidas'!$B$1:$B$86</c:f>
              <c:numCache>
                <c:formatCode>General</c:formatCode>
                <c:ptCount val="86"/>
                <c:pt idx="0">
                  <c:v>0.66666666666666696</c:v>
                </c:pt>
                <c:pt idx="1">
                  <c:v>0.79096045197740095</c:v>
                </c:pt>
                <c:pt idx="2">
                  <c:v>0.83050847457627097</c:v>
                </c:pt>
                <c:pt idx="3">
                  <c:v>0.61581920903954801</c:v>
                </c:pt>
                <c:pt idx="4">
                  <c:v>0.63841807909604498</c:v>
                </c:pt>
                <c:pt idx="5">
                  <c:v>0.37288135593220301</c:v>
                </c:pt>
                <c:pt idx="6">
                  <c:v>0.242937853107345</c:v>
                </c:pt>
                <c:pt idx="7">
                  <c:v>0.51977401129943501</c:v>
                </c:pt>
                <c:pt idx="8">
                  <c:v>1.6949152542372899E-2</c:v>
                </c:pt>
                <c:pt idx="9">
                  <c:v>0.17514124293785299</c:v>
                </c:pt>
                <c:pt idx="10">
                  <c:v>0.31638418079095998</c:v>
                </c:pt>
                <c:pt idx="11">
                  <c:v>0.40677966101694901</c:v>
                </c:pt>
                <c:pt idx="12">
                  <c:v>0.34463276836158202</c:v>
                </c:pt>
                <c:pt idx="13">
                  <c:v>0.82485875706214695</c:v>
                </c:pt>
                <c:pt idx="14">
                  <c:v>0.93220338983050799</c:v>
                </c:pt>
                <c:pt idx="15">
                  <c:v>0.92090395480225995</c:v>
                </c:pt>
                <c:pt idx="16">
                  <c:v>0.55367231638418102</c:v>
                </c:pt>
                <c:pt idx="17">
                  <c:v>0.11864406779661001</c:v>
                </c:pt>
                <c:pt idx="18">
                  <c:v>0.48022598870056499</c:v>
                </c:pt>
                <c:pt idx="19">
                  <c:v>0.23163841807909599</c:v>
                </c:pt>
                <c:pt idx="20">
                  <c:v>0.152542372881356</c:v>
                </c:pt>
                <c:pt idx="21">
                  <c:v>0.581920903954802</c:v>
                </c:pt>
                <c:pt idx="22">
                  <c:v>0.53672316384180796</c:v>
                </c:pt>
                <c:pt idx="23">
                  <c:v>6.7796610169491497E-2</c:v>
                </c:pt>
                <c:pt idx="24">
                  <c:v>0.32768361581920902</c:v>
                </c:pt>
                <c:pt idx="25">
                  <c:v>0.774011299435028</c:v>
                </c:pt>
                <c:pt idx="26">
                  <c:v>0.77966101694915302</c:v>
                </c:pt>
                <c:pt idx="27">
                  <c:v>0.46327683615819198</c:v>
                </c:pt>
                <c:pt idx="28">
                  <c:v>0.18079096045197701</c:v>
                </c:pt>
                <c:pt idx="29">
                  <c:v>0</c:v>
                </c:pt>
                <c:pt idx="30">
                  <c:v>0.124293785310734</c:v>
                </c:pt>
                <c:pt idx="31">
                  <c:v>0.16384180790960501</c:v>
                </c:pt>
                <c:pt idx="32">
                  <c:v>0.94915254237288105</c:v>
                </c:pt>
                <c:pt idx="33">
                  <c:v>0.97175141242937901</c:v>
                </c:pt>
                <c:pt idx="34">
                  <c:v>0.70621468926553699</c:v>
                </c:pt>
                <c:pt idx="35">
                  <c:v>0.57627118644067798</c:v>
                </c:pt>
                <c:pt idx="36">
                  <c:v>0.85310734463276805</c:v>
                </c:pt>
                <c:pt idx="37">
                  <c:v>0.35028248587570598</c:v>
                </c:pt>
                <c:pt idx="38">
                  <c:v>0.50847457627118597</c:v>
                </c:pt>
                <c:pt idx="39">
                  <c:v>0.64971751412429402</c:v>
                </c:pt>
                <c:pt idx="40">
                  <c:v>0.74011299435028199</c:v>
                </c:pt>
                <c:pt idx="41">
                  <c:v>0.677966101694915</c:v>
                </c:pt>
                <c:pt idx="42">
                  <c:v>0.15819209039547999</c:v>
                </c:pt>
                <c:pt idx="43">
                  <c:v>0.26553672316384203</c:v>
                </c:pt>
                <c:pt idx="44">
                  <c:v>0.25423728813559299</c:v>
                </c:pt>
                <c:pt idx="45">
                  <c:v>0.88700564971751406</c:v>
                </c:pt>
                <c:pt idx="46">
                  <c:v>0.451977401129944</c:v>
                </c:pt>
                <c:pt idx="47">
                  <c:v>0.81355932203389802</c:v>
                </c:pt>
                <c:pt idx="48">
                  <c:v>0.56497175141242895</c:v>
                </c:pt>
                <c:pt idx="49">
                  <c:v>0.48587570621468901</c:v>
                </c:pt>
                <c:pt idx="50">
                  <c:v>0.91525423728813504</c:v>
                </c:pt>
                <c:pt idx="51">
                  <c:v>0.870056497175141</c:v>
                </c:pt>
                <c:pt idx="52">
                  <c:v>0.40112994350282499</c:v>
                </c:pt>
                <c:pt idx="53">
                  <c:v>0.66101694915254205</c:v>
                </c:pt>
                <c:pt idx="54">
                  <c:v>0.10734463276836199</c:v>
                </c:pt>
                <c:pt idx="55">
                  <c:v>0.112994350282486</c:v>
                </c:pt>
                <c:pt idx="56">
                  <c:v>0.79661016949152497</c:v>
                </c:pt>
                <c:pt idx="57">
                  <c:v>0.51412429378531099</c:v>
                </c:pt>
                <c:pt idx="58">
                  <c:v>0.33333333333333298</c:v>
                </c:pt>
                <c:pt idx="59">
                  <c:v>0.45762711864406802</c:v>
                </c:pt>
                <c:pt idx="60">
                  <c:v>0.49717514124293799</c:v>
                </c:pt>
                <c:pt idx="61">
                  <c:v>0.28248587570621497</c:v>
                </c:pt>
                <c:pt idx="62">
                  <c:v>0.305084745762712</c:v>
                </c:pt>
                <c:pt idx="63">
                  <c:v>3.9548022598870101E-2</c:v>
                </c:pt>
                <c:pt idx="64">
                  <c:v>0.90960451977401102</c:v>
                </c:pt>
                <c:pt idx="65">
                  <c:v>0.186440677966102</c:v>
                </c:pt>
                <c:pt idx="66">
                  <c:v>0.68361581920904002</c:v>
                </c:pt>
                <c:pt idx="67">
                  <c:v>0.84180790960452001</c:v>
                </c:pt>
                <c:pt idx="68">
                  <c:v>0.98305084745762705</c:v>
                </c:pt>
                <c:pt idx="69">
                  <c:v>7.3446327683615795E-2</c:v>
                </c:pt>
                <c:pt idx="70">
                  <c:v>1.12994350282486E-2</c:v>
                </c:pt>
                <c:pt idx="71">
                  <c:v>0.49152542372881403</c:v>
                </c:pt>
                <c:pt idx="72">
                  <c:v>0.59887005649717495</c:v>
                </c:pt>
                <c:pt idx="73">
                  <c:v>0.58757062146892702</c:v>
                </c:pt>
                <c:pt idx="74">
                  <c:v>0.22033898305084701</c:v>
                </c:pt>
                <c:pt idx="75">
                  <c:v>0.78531073446327704</c:v>
                </c:pt>
                <c:pt idx="76">
                  <c:v>0.14689265536723201</c:v>
                </c:pt>
                <c:pt idx="77">
                  <c:v>0.89830508474576298</c:v>
                </c:pt>
                <c:pt idx="78">
                  <c:v>0.81920903954802304</c:v>
                </c:pt>
                <c:pt idx="79">
                  <c:v>0.248587570621469</c:v>
                </c:pt>
                <c:pt idx="80">
                  <c:v>0.20338983050847501</c:v>
                </c:pt>
                <c:pt idx="81">
                  <c:v>0.73446327683615797</c:v>
                </c:pt>
                <c:pt idx="82">
                  <c:v>0.99435028248587598</c:v>
                </c:pt>
                <c:pt idx="83">
                  <c:v>0.44067796610169502</c:v>
                </c:pt>
                <c:pt idx="84">
                  <c:v>0.44632768361581898</c:v>
                </c:pt>
                <c:pt idx="85">
                  <c:v>0.129943502824859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4-463E-87F0-931D7B28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51168"/>
        <c:axId val="429047560"/>
      </c:scatterChart>
      <c:valAx>
        <c:axId val="429051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9047560"/>
        <c:crosses val="autoZero"/>
        <c:crossBetween val="midCat"/>
        <c:majorUnit val="0.1"/>
      </c:valAx>
      <c:valAx>
        <c:axId val="429047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905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Columna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99"/>
              <c:pt idx="0">
                <c:v>0.97080140298064899</c:v>
              </c:pt>
              <c:pt idx="1">
                <c:v>0.38698724135446799</c:v>
              </c:pt>
              <c:pt idx="2">
                <c:v>0.26656870491025397</c:v>
              </c:pt>
              <c:pt idx="3">
                <c:v>0.75906349672266704</c:v>
              </c:pt>
              <c:pt idx="4">
                <c:v>0.87574595118860998</c:v>
              </c:pt>
              <c:pt idx="5">
                <c:v>0.21004758964661699</c:v>
              </c:pt>
              <c:pt idx="6">
                <c:v>0.62497774724080701</c:v>
              </c:pt>
              <c:pt idx="7">
                <c:v>0.101963779950428</c:v>
              </c:pt>
              <c:pt idx="8">
                <c:v>0.89536231659707499</c:v>
              </c:pt>
              <c:pt idx="9">
                <c:v>0.121527750902465</c:v>
              </c:pt>
              <c:pt idx="10">
                <c:v>0.74831787002245198</c:v>
              </c:pt>
              <c:pt idx="11">
                <c:v>0.87288092704845899</c:v>
              </c:pt>
              <c:pt idx="12">
                <c:v>9.8156250986117296E-3</c:v>
              </c:pt>
              <c:pt idx="13">
                <c:v>0.96587334711863204</c:v>
              </c:pt>
              <c:pt idx="14">
                <c:v>0.88234884348168297</c:v>
              </c:pt>
              <c:pt idx="15">
                <c:v>0.58547828100933197</c:v>
              </c:pt>
              <c:pt idx="16">
                <c:v>0.98105999939270105</c:v>
              </c:pt>
              <c:pt idx="17">
                <c:v>0.84583943361592595</c:v>
              </c:pt>
              <c:pt idx="18">
                <c:v>0.80446746095868804</c:v>
              </c:pt>
              <c:pt idx="19">
                <c:v>0.591974002823347</c:v>
              </c:pt>
              <c:pt idx="20">
                <c:v>0.23678126564763399</c:v>
              </c:pt>
              <c:pt idx="21">
                <c:v>0.486493840376716</c:v>
              </c:pt>
              <c:pt idx="22">
                <c:v>0.41543981276126501</c:v>
              </c:pt>
              <c:pt idx="23">
                <c:v>4.8090966302624397E-2</c:v>
              </c:pt>
              <c:pt idx="24">
                <c:v>0.71942947200081897</c:v>
              </c:pt>
              <c:pt idx="25">
                <c:v>0.60454033688444697</c:v>
              </c:pt>
              <c:pt idx="26">
                <c:v>0.27337641189663803</c:v>
              </c:pt>
              <c:pt idx="27">
                <c:v>0.363272200513585</c:v>
              </c:pt>
              <c:pt idx="28">
                <c:v>0.77686808564350196</c:v>
              </c:pt>
              <c:pt idx="29">
                <c:v>0.76347177576125302</c:v>
              </c:pt>
              <c:pt idx="30">
                <c:v>0.79979363728865804</c:v>
              </c:pt>
              <c:pt idx="31">
                <c:v>0.37131296340068598</c:v>
              </c:pt>
              <c:pt idx="32">
                <c:v>0.75840023053560801</c:v>
              </c:pt>
              <c:pt idx="33">
                <c:v>0.13487762024378899</c:v>
              </c:pt>
              <c:pt idx="34">
                <c:v>0.66012192428167504</c:v>
              </c:pt>
              <c:pt idx="35">
                <c:v>0.358009534600287</c:v>
              </c:pt>
              <c:pt idx="36">
                <c:v>0.89847026048975698</c:v>
              </c:pt>
              <c:pt idx="37">
                <c:v>0.59310107902810705</c:v>
              </c:pt>
              <c:pt idx="38">
                <c:v>0.49572538636446201</c:v>
              </c:pt>
              <c:pt idx="39">
                <c:v>0.72707668107315804</c:v>
              </c:pt>
              <c:pt idx="40">
                <c:v>0.14647287068631401</c:v>
              </c:pt>
              <c:pt idx="41">
                <c:v>0.612016668581843</c:v>
              </c:pt>
              <c:pt idx="42">
                <c:v>0.62443891788776495</c:v>
              </c:pt>
              <c:pt idx="43">
                <c:v>0.50009139260297397</c:v>
              </c:pt>
              <c:pt idx="44">
                <c:v>0.60390564949180403</c:v>
              </c:pt>
              <c:pt idx="45">
                <c:v>0.56443059431389198</c:v>
              </c:pt>
              <c:pt idx="46">
                <c:v>0.47079396058626999</c:v>
              </c:pt>
              <c:pt idx="47">
                <c:v>0.878674086833094</c:v>
              </c:pt>
              <c:pt idx="48">
                <c:v>0.48077510453587102</c:v>
              </c:pt>
              <c:pt idx="49">
                <c:v>2.7611878537742201E-2</c:v>
              </c:pt>
              <c:pt idx="50">
                <c:v>0.84428843862733705</c:v>
              </c:pt>
              <c:pt idx="51">
                <c:v>7.2006058704416107E-2</c:v>
              </c:pt>
              <c:pt idx="52">
                <c:v>0.43258768480209497</c:v>
              </c:pt>
              <c:pt idx="53">
                <c:v>0.20226403590925501</c:v>
              </c:pt>
              <c:pt idx="54">
                <c:v>0.930748222607374</c:v>
              </c:pt>
              <c:pt idx="55">
                <c:v>0.64758476440654</c:v>
              </c:pt>
              <c:pt idx="56">
                <c:v>0.35400195407506801</c:v>
              </c:pt>
              <c:pt idx="57">
                <c:v>0.422002813820467</c:v>
              </c:pt>
              <c:pt idx="58">
                <c:v>0.37896314943077603</c:v>
              </c:pt>
              <c:pt idx="59">
                <c:v>0.303658026146025</c:v>
              </c:pt>
              <c:pt idx="60">
                <c:v>0.18783531707874701</c:v>
              </c:pt>
              <c:pt idx="61">
                <c:v>0.81386928892982502</c:v>
              </c:pt>
              <c:pt idx="62">
                <c:v>9.3815846584268406E-2</c:v>
              </c:pt>
              <c:pt idx="63">
                <c:v>0.79412074659718801</c:v>
              </c:pt>
              <c:pt idx="64">
                <c:v>3.4694061028824698E-2</c:v>
              </c:pt>
              <c:pt idx="65">
                <c:v>0.75508628116651499</c:v>
              </c:pt>
              <c:pt idx="66">
                <c:v>0.43319617496652402</c:v>
              </c:pt>
              <c:pt idx="67">
                <c:v>0.88194754957676602</c:v>
              </c:pt>
              <c:pt idx="68">
                <c:v>0.137232989216864</c:v>
              </c:pt>
              <c:pt idx="69">
                <c:v>0.291069067206012</c:v>
              </c:pt>
              <c:pt idx="70">
                <c:v>0.12596818108476801</c:v>
              </c:pt>
              <c:pt idx="71">
                <c:v>0.70827838365483498</c:v>
              </c:pt>
              <c:pt idx="72">
                <c:v>0.14877465441985899</c:v>
              </c:pt>
              <c:pt idx="73">
                <c:v>0.183109098952289</c:v>
              </c:pt>
              <c:pt idx="74">
                <c:v>0.53468364167669402</c:v>
              </c:pt>
              <c:pt idx="75">
                <c:v>0.243447864836592</c:v>
              </c:pt>
              <c:pt idx="76">
                <c:v>0.93308513444238905</c:v>
              </c:pt>
              <c:pt idx="77">
                <c:v>0.25791528411787101</c:v>
              </c:pt>
              <c:pt idx="78">
                <c:v>9.3192471631081103E-2</c:v>
              </c:pt>
              <c:pt idx="79">
                <c:v>9.7810923886930398E-2</c:v>
              </c:pt>
              <c:pt idx="80">
                <c:v>0.25662209367057098</c:v>
              </c:pt>
              <c:pt idx="81">
                <c:v>0.64869874199719302</c:v>
              </c:pt>
              <c:pt idx="82">
                <c:v>0.59831492283427801</c:v>
              </c:pt>
              <c:pt idx="83">
                <c:v>0.31958891785799598</c:v>
              </c:pt>
              <c:pt idx="84">
                <c:v>0.98264135935035601</c:v>
              </c:pt>
              <c:pt idx="85">
                <c:v>0.61221850631740204</c:v>
              </c:pt>
              <c:pt idx="86">
                <c:v>0.84989166850741904</c:v>
              </c:pt>
              <c:pt idx="87">
                <c:v>0.33081383475622</c:v>
              </c:pt>
              <c:pt idx="88">
                <c:v>0.52087353466697095</c:v>
              </c:pt>
              <c:pt idx="89">
                <c:v>0.81755833497562203</c:v>
              </c:pt>
              <c:pt idx="90">
                <c:v>0.21448027973876599</c:v>
              </c:pt>
              <c:pt idx="91">
                <c:v>0.57629258017096097</c:v>
              </c:pt>
              <c:pt idx="92">
                <c:v>0.72063216293247001</c:v>
              </c:pt>
              <c:pt idx="93">
                <c:v>0.947946107538431</c:v>
              </c:pt>
              <c:pt idx="94">
                <c:v>0.85762223239680202</c:v>
              </c:pt>
              <c:pt idx="95">
                <c:v>0.96585369919747199</c:v>
              </c:pt>
              <c:pt idx="96">
                <c:v>0.86040211554525703</c:v>
              </c:pt>
              <c:pt idx="97">
                <c:v>7.0983176020962602E-2</c:v>
              </c:pt>
              <c:pt idx="98">
                <c:v>0.290027727384498</c:v>
              </c:pt>
            </c:numLit>
          </c:xVal>
          <c:yVal>
            <c:numLit>
              <c:formatCode>General</c:formatCode>
              <c:ptCount val="99"/>
              <c:pt idx="0">
                <c:v>0.38698724135446799</c:v>
              </c:pt>
              <c:pt idx="1">
                <c:v>0.26656870491025397</c:v>
              </c:pt>
              <c:pt idx="2">
                <c:v>0.75906349672266704</c:v>
              </c:pt>
              <c:pt idx="3">
                <c:v>0.87574595118860998</c:v>
              </c:pt>
              <c:pt idx="4">
                <c:v>0.21004758964661699</c:v>
              </c:pt>
              <c:pt idx="5">
                <c:v>0.62497774724080701</c:v>
              </c:pt>
              <c:pt idx="6">
                <c:v>0.101963779950428</c:v>
              </c:pt>
              <c:pt idx="7">
                <c:v>0.89536231659707499</c:v>
              </c:pt>
              <c:pt idx="8">
                <c:v>0.121527750902465</c:v>
              </c:pt>
              <c:pt idx="9">
                <c:v>0.74831787002245198</c:v>
              </c:pt>
              <c:pt idx="10">
                <c:v>0.87288092704845899</c:v>
              </c:pt>
              <c:pt idx="11">
                <c:v>9.8156250986117296E-3</c:v>
              </c:pt>
              <c:pt idx="12">
                <c:v>0.96587334711863204</c:v>
              </c:pt>
              <c:pt idx="13">
                <c:v>0.88234884348168297</c:v>
              </c:pt>
              <c:pt idx="14">
                <c:v>0.58547828100933197</c:v>
              </c:pt>
              <c:pt idx="15">
                <c:v>0.98105999939270105</c:v>
              </c:pt>
              <c:pt idx="16">
                <c:v>0.84583943361592595</c:v>
              </c:pt>
              <c:pt idx="17">
                <c:v>0.80446746095868804</c:v>
              </c:pt>
              <c:pt idx="18">
                <c:v>0.591974002823347</c:v>
              </c:pt>
              <c:pt idx="19">
                <c:v>0.23678126564763399</c:v>
              </c:pt>
              <c:pt idx="20">
                <c:v>0.486493840376716</c:v>
              </c:pt>
              <c:pt idx="21">
                <c:v>0.41543981276126501</c:v>
              </c:pt>
              <c:pt idx="22">
                <c:v>4.8090966302624397E-2</c:v>
              </c:pt>
              <c:pt idx="23">
                <c:v>0.71942947200081897</c:v>
              </c:pt>
              <c:pt idx="24">
                <c:v>0.60454033688444697</c:v>
              </c:pt>
              <c:pt idx="25">
                <c:v>0.27337641189663803</c:v>
              </c:pt>
              <c:pt idx="26">
                <c:v>0.363272200513585</c:v>
              </c:pt>
              <c:pt idx="27">
                <c:v>0.77686808564350196</c:v>
              </c:pt>
              <c:pt idx="28">
                <c:v>0.76347177576125302</c:v>
              </c:pt>
              <c:pt idx="29">
                <c:v>0.79979363728865804</c:v>
              </c:pt>
              <c:pt idx="30">
                <c:v>0.37131296340068598</c:v>
              </c:pt>
              <c:pt idx="31">
                <c:v>0.75840023053560801</c:v>
              </c:pt>
              <c:pt idx="32">
                <c:v>0.13487762024378899</c:v>
              </c:pt>
              <c:pt idx="33">
                <c:v>0.66012192428167504</c:v>
              </c:pt>
              <c:pt idx="34">
                <c:v>0.358009534600287</c:v>
              </c:pt>
              <c:pt idx="35">
                <c:v>0.89847026048975698</c:v>
              </c:pt>
              <c:pt idx="36">
                <c:v>0.59310107902810705</c:v>
              </c:pt>
              <c:pt idx="37">
                <c:v>0.49572538636446201</c:v>
              </c:pt>
              <c:pt idx="38">
                <c:v>0.72707668107315804</c:v>
              </c:pt>
              <c:pt idx="39">
                <c:v>0.14647287068631401</c:v>
              </c:pt>
              <c:pt idx="40">
                <c:v>0.612016668581843</c:v>
              </c:pt>
              <c:pt idx="41">
                <c:v>0.62443891788776495</c:v>
              </c:pt>
              <c:pt idx="42">
                <c:v>0.50009139260297397</c:v>
              </c:pt>
              <c:pt idx="43">
                <c:v>0.60390564949180403</c:v>
              </c:pt>
              <c:pt idx="44">
                <c:v>0.56443059431389198</c:v>
              </c:pt>
              <c:pt idx="45">
                <c:v>0.47079396058626999</c:v>
              </c:pt>
              <c:pt idx="46">
                <c:v>0.878674086833094</c:v>
              </c:pt>
              <c:pt idx="47">
                <c:v>0.48077510453587102</c:v>
              </c:pt>
              <c:pt idx="48">
                <c:v>2.7611878537742201E-2</c:v>
              </c:pt>
              <c:pt idx="49">
                <c:v>0.84428843862733705</c:v>
              </c:pt>
              <c:pt idx="50">
                <c:v>7.2006058704416107E-2</c:v>
              </c:pt>
              <c:pt idx="51">
                <c:v>0.43258768480209497</c:v>
              </c:pt>
              <c:pt idx="52">
                <c:v>0.20226403590925501</c:v>
              </c:pt>
              <c:pt idx="53">
                <c:v>0.930748222607374</c:v>
              </c:pt>
              <c:pt idx="54">
                <c:v>0.64758476440654</c:v>
              </c:pt>
              <c:pt idx="55">
                <c:v>0.35400195407506801</c:v>
              </c:pt>
              <c:pt idx="56">
                <c:v>0.422002813820467</c:v>
              </c:pt>
              <c:pt idx="57">
                <c:v>0.37896314943077603</c:v>
              </c:pt>
              <c:pt idx="58">
                <c:v>0.303658026146025</c:v>
              </c:pt>
              <c:pt idx="59">
                <c:v>0.18783531707874701</c:v>
              </c:pt>
              <c:pt idx="60">
                <c:v>0.81386928892982502</c:v>
              </c:pt>
              <c:pt idx="61">
                <c:v>9.3815846584268406E-2</c:v>
              </c:pt>
              <c:pt idx="62">
                <c:v>0.79412074659718801</c:v>
              </c:pt>
              <c:pt idx="63">
                <c:v>3.4694061028824698E-2</c:v>
              </c:pt>
              <c:pt idx="64">
                <c:v>0.75508628116651499</c:v>
              </c:pt>
              <c:pt idx="65">
                <c:v>0.43319617496652402</c:v>
              </c:pt>
              <c:pt idx="66">
                <c:v>0.88194754957676602</c:v>
              </c:pt>
              <c:pt idx="67">
                <c:v>0.137232989216864</c:v>
              </c:pt>
              <c:pt idx="68">
                <c:v>0.291069067206012</c:v>
              </c:pt>
              <c:pt idx="69">
                <c:v>0.12596818108476801</c:v>
              </c:pt>
              <c:pt idx="70">
                <c:v>0.70827838365483498</c:v>
              </c:pt>
              <c:pt idx="71">
                <c:v>0.14877465441985899</c:v>
              </c:pt>
              <c:pt idx="72">
                <c:v>0.183109098952289</c:v>
              </c:pt>
              <c:pt idx="73">
                <c:v>0.53468364167669402</c:v>
              </c:pt>
              <c:pt idx="74">
                <c:v>0.243447864836592</c:v>
              </c:pt>
              <c:pt idx="75">
                <c:v>0.93308513444238905</c:v>
              </c:pt>
              <c:pt idx="76">
                <c:v>0.25791528411787101</c:v>
              </c:pt>
              <c:pt idx="77">
                <c:v>9.3192471631081103E-2</c:v>
              </c:pt>
              <c:pt idx="78">
                <c:v>9.7810923886930398E-2</c:v>
              </c:pt>
              <c:pt idx="79">
                <c:v>0.25662209367057098</c:v>
              </c:pt>
              <c:pt idx="80">
                <c:v>0.64869874199719302</c:v>
              </c:pt>
              <c:pt idx="81">
                <c:v>0.59831492283427801</c:v>
              </c:pt>
              <c:pt idx="82">
                <c:v>0.31958891785799598</c:v>
              </c:pt>
              <c:pt idx="83">
                <c:v>0.98264135935035601</c:v>
              </c:pt>
              <c:pt idx="84">
                <c:v>0.61221850631740204</c:v>
              </c:pt>
              <c:pt idx="85">
                <c:v>0.84989166850741904</c:v>
              </c:pt>
              <c:pt idx="86">
                <c:v>0.33081383475622</c:v>
              </c:pt>
              <c:pt idx="87">
                <c:v>0.52087353466697095</c:v>
              </c:pt>
              <c:pt idx="88">
                <c:v>0.81755833497562203</c:v>
              </c:pt>
              <c:pt idx="89">
                <c:v>0.21448027973876599</c:v>
              </c:pt>
              <c:pt idx="90">
                <c:v>0.57629258017096097</c:v>
              </c:pt>
              <c:pt idx="91">
                <c:v>0.72063216293247001</c:v>
              </c:pt>
              <c:pt idx="92">
                <c:v>0.947946107538431</c:v>
              </c:pt>
              <c:pt idx="93">
                <c:v>0.85762223239680202</c:v>
              </c:pt>
              <c:pt idx="94">
                <c:v>0.96585369919747199</c:v>
              </c:pt>
              <c:pt idx="95">
                <c:v>0.86040211554525703</c:v>
              </c:pt>
              <c:pt idx="96">
                <c:v>7.0983176020962602E-2</c:v>
              </c:pt>
              <c:pt idx="97">
                <c:v>0.290027727384498</c:v>
              </c:pt>
              <c:pt idx="98">
                <c:v>0.96279160045416501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53F-4BBF-AB61-D430E81F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12472"/>
        <c:axId val="361717064"/>
      </c:scatterChart>
      <c:valAx>
        <c:axId val="361717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61712472"/>
        <c:crossesAt val="0"/>
        <c:crossBetween val="midCat"/>
        <c:majorUnit val="0.2"/>
      </c:valAx>
      <c:valAx>
        <c:axId val="361712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61717064"/>
        <c:crossesAt val="0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433374308116477E-2"/>
          <c:y val="3.8145287748021388E-2"/>
          <c:w val="0.89440659485662299"/>
          <c:h val="0.857026089318566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[1]Hoja11!$L$1:$L$99</c:f>
              <c:numCache>
                <c:formatCode>General</c:formatCode>
                <c:ptCount val="99"/>
                <c:pt idx="0">
                  <c:v>0.80052919407012701</c:v>
                </c:pt>
                <c:pt idx="1">
                  <c:v>0.30968874896716903</c:v>
                </c:pt>
                <c:pt idx="2">
                  <c:v>0.19065558964010501</c:v>
                </c:pt>
                <c:pt idx="3">
                  <c:v>5.5467734621823001E-2</c:v>
                </c:pt>
                <c:pt idx="4">
                  <c:v>0.75150735982163896</c:v>
                </c:pt>
                <c:pt idx="5">
                  <c:v>3.3723731698458499E-2</c:v>
                </c:pt>
                <c:pt idx="6">
                  <c:v>0.41831481943120102</c:v>
                </c:pt>
                <c:pt idx="7">
                  <c:v>0.67311281361258202</c:v>
                </c:pt>
                <c:pt idx="8">
                  <c:v>0.36834614647742703</c:v>
                </c:pt>
                <c:pt idx="9">
                  <c:v>0.89131179324593302</c:v>
                </c:pt>
                <c:pt idx="10">
                  <c:v>0.67597034323642802</c:v>
                </c:pt>
                <c:pt idx="11">
                  <c:v>0.58568631381637404</c:v>
                </c:pt>
                <c:pt idx="12">
                  <c:v>3.7354266359042702E-2</c:v>
                </c:pt>
                <c:pt idx="13">
                  <c:v>0.31848695174895197</c:v>
                </c:pt>
                <c:pt idx="14">
                  <c:v>0.34434304558066697</c:v>
                </c:pt>
                <c:pt idx="15">
                  <c:v>0.63305931722573305</c:v>
                </c:pt>
                <c:pt idx="16">
                  <c:v>0.168382688533709</c:v>
                </c:pt>
                <c:pt idx="17">
                  <c:v>0.56736202599812002</c:v>
                </c:pt>
                <c:pt idx="18">
                  <c:v>0.14537968601940901</c:v>
                </c:pt>
                <c:pt idx="19">
                  <c:v>0.489825552365728</c:v>
                </c:pt>
                <c:pt idx="20">
                  <c:v>0.34847658830343498</c:v>
                </c:pt>
                <c:pt idx="21">
                  <c:v>0.63178182469133404</c:v>
                </c:pt>
                <c:pt idx="22">
                  <c:v>0.38728144114768698</c:v>
                </c:pt>
                <c:pt idx="23">
                  <c:v>0.109946466627264</c:v>
                </c:pt>
                <c:pt idx="24">
                  <c:v>0.35170693566748801</c:v>
                </c:pt>
                <c:pt idx="25">
                  <c:v>0.66424803623433404</c:v>
                </c:pt>
                <c:pt idx="26">
                  <c:v>6.6223970257429196E-2</c:v>
                </c:pt>
                <c:pt idx="27">
                  <c:v>0.16783233853626101</c:v>
                </c:pt>
                <c:pt idx="28">
                  <c:v>0.369250081553881</c:v>
                </c:pt>
                <c:pt idx="29">
                  <c:v>0.85567663091117696</c:v>
                </c:pt>
                <c:pt idx="30">
                  <c:v>0.25722056977498498</c:v>
                </c:pt>
                <c:pt idx="31">
                  <c:v>0.97093131202995597</c:v>
                </c:pt>
                <c:pt idx="32">
                  <c:v>0.34427795041967901</c:v>
                </c:pt>
                <c:pt idx="33">
                  <c:v>0.49134715175383398</c:v>
                </c:pt>
                <c:pt idx="34">
                  <c:v>0.66099845620908004</c:v>
                </c:pt>
                <c:pt idx="35">
                  <c:v>0.99188825527955005</c:v>
                </c:pt>
                <c:pt idx="36">
                  <c:v>0.72451431982584102</c:v>
                </c:pt>
                <c:pt idx="37">
                  <c:v>0.26942517274258498</c:v>
                </c:pt>
                <c:pt idx="38">
                  <c:v>0.54035197249433597</c:v>
                </c:pt>
                <c:pt idx="39">
                  <c:v>0.34799503205566801</c:v>
                </c:pt>
                <c:pt idx="40">
                  <c:v>0.58693569707670901</c:v>
                </c:pt>
                <c:pt idx="41">
                  <c:v>0.76076344788355599</c:v>
                </c:pt>
                <c:pt idx="42">
                  <c:v>0.87971819713033905</c:v>
                </c:pt>
                <c:pt idx="43">
                  <c:v>0.91873091065911106</c:v>
                </c:pt>
                <c:pt idx="44">
                  <c:v>0.984551734749054</c:v>
                </c:pt>
                <c:pt idx="45">
                  <c:v>0.69611951471557498</c:v>
                </c:pt>
                <c:pt idx="46">
                  <c:v>0.45393444769344898</c:v>
                </c:pt>
                <c:pt idx="47">
                  <c:v>0.21704354052580599</c:v>
                </c:pt>
                <c:pt idx="48">
                  <c:v>0.505538636567059</c:v>
                </c:pt>
                <c:pt idx="49">
                  <c:v>0.55936271837392304</c:v>
                </c:pt>
                <c:pt idx="50">
                  <c:v>0.734388811917149</c:v>
                </c:pt>
                <c:pt idx="51">
                  <c:v>0.29730069600041997</c:v>
                </c:pt>
                <c:pt idx="52">
                  <c:v>0.22186428102764499</c:v>
                </c:pt>
                <c:pt idx="53">
                  <c:v>0.99678888529714804</c:v>
                </c:pt>
                <c:pt idx="54">
                  <c:v>5.58427715152452E-2</c:v>
                </c:pt>
                <c:pt idx="55">
                  <c:v>0.57146450057586995</c:v>
                </c:pt>
                <c:pt idx="56">
                  <c:v>7.9968665556596902E-2</c:v>
                </c:pt>
                <c:pt idx="57">
                  <c:v>9.3535828598523399E-2</c:v>
                </c:pt>
                <c:pt idx="58">
                  <c:v>0.62924977087243095</c:v>
                </c:pt>
                <c:pt idx="59">
                  <c:v>0.87850210116823602</c:v>
                </c:pt>
                <c:pt idx="60">
                  <c:v>0.56266999638278004</c:v>
                </c:pt>
                <c:pt idx="61">
                  <c:v>0.93083121342558095</c:v>
                </c:pt>
                <c:pt idx="62">
                  <c:v>0.64569443591714304</c:v>
                </c:pt>
                <c:pt idx="63">
                  <c:v>0.67853790350678</c:v>
                </c:pt>
                <c:pt idx="64">
                  <c:v>0.17876684614684701</c:v>
                </c:pt>
                <c:pt idx="65">
                  <c:v>0.177174973573584</c:v>
                </c:pt>
                <c:pt idx="66">
                  <c:v>0.71166838157895695</c:v>
                </c:pt>
                <c:pt idx="67">
                  <c:v>0.30381760927665202</c:v>
                </c:pt>
                <c:pt idx="68">
                  <c:v>0.41268630715891402</c:v>
                </c:pt>
                <c:pt idx="69">
                  <c:v>0.41984159684347699</c:v>
                </c:pt>
                <c:pt idx="70">
                  <c:v>0.99690724013530896</c:v>
                </c:pt>
                <c:pt idx="71">
                  <c:v>0.79468246506497997</c:v>
                </c:pt>
                <c:pt idx="72">
                  <c:v>4.1519616944566302E-2</c:v>
                </c:pt>
                <c:pt idx="73">
                  <c:v>0.389957000207861</c:v>
                </c:pt>
                <c:pt idx="74">
                  <c:v>0.93814036439975201</c:v>
                </c:pt>
                <c:pt idx="75">
                  <c:v>0.73017094137219096</c:v>
                </c:pt>
                <c:pt idx="76">
                  <c:v>0.48310669614688401</c:v>
                </c:pt>
                <c:pt idx="77">
                  <c:v>0.72502842365410203</c:v>
                </c:pt>
                <c:pt idx="78">
                  <c:v>0.388629206867244</c:v>
                </c:pt>
                <c:pt idx="79">
                  <c:v>4.75342618763532E-2</c:v>
                </c:pt>
                <c:pt idx="80">
                  <c:v>0.483839016708005</c:v>
                </c:pt>
                <c:pt idx="81">
                  <c:v>0.31929028521296798</c:v>
                </c:pt>
                <c:pt idx="82">
                  <c:v>9.6701820519326201E-2</c:v>
                </c:pt>
                <c:pt idx="83">
                  <c:v>0.52161418246025704</c:v>
                </c:pt>
                <c:pt idx="84">
                  <c:v>0.55582612786612895</c:v>
                </c:pt>
                <c:pt idx="85">
                  <c:v>3.5231276449532403E-2</c:v>
                </c:pt>
                <c:pt idx="86">
                  <c:v>0.70023974251904997</c:v>
                </c:pt>
                <c:pt idx="87">
                  <c:v>0.42367037585798001</c:v>
                </c:pt>
                <c:pt idx="88">
                  <c:v>0.332159154709746</c:v>
                </c:pt>
                <c:pt idx="89">
                  <c:v>0.11223071500376899</c:v>
                </c:pt>
                <c:pt idx="90">
                  <c:v>0.32801747509185503</c:v>
                </c:pt>
                <c:pt idx="91">
                  <c:v>9.5794186854180202E-2</c:v>
                </c:pt>
                <c:pt idx="92">
                  <c:v>0.54569569343729796</c:v>
                </c:pt>
                <c:pt idx="93">
                  <c:v>0.98127552488521397</c:v>
                </c:pt>
                <c:pt idx="94">
                  <c:v>0.82492656452151003</c:v>
                </c:pt>
                <c:pt idx="95">
                  <c:v>0.20011510008011099</c:v>
                </c:pt>
                <c:pt idx="96">
                  <c:v>0.65232378628962795</c:v>
                </c:pt>
                <c:pt idx="97">
                  <c:v>0.110633664406336</c:v>
                </c:pt>
                <c:pt idx="98">
                  <c:v>0.85123832448014503</c:v>
                </c:pt>
              </c:numCache>
            </c:numRef>
          </c:xVal>
          <c:yVal>
            <c:numRef>
              <c:f>[1]Hoja11!$M$1:$M$99</c:f>
              <c:numCache>
                <c:formatCode>General</c:formatCode>
                <c:ptCount val="99"/>
                <c:pt idx="0">
                  <c:v>0.30968874896716903</c:v>
                </c:pt>
                <c:pt idx="1">
                  <c:v>0.19065558964010501</c:v>
                </c:pt>
                <c:pt idx="2">
                  <c:v>5.5467734621823001E-2</c:v>
                </c:pt>
                <c:pt idx="3">
                  <c:v>0.75150735982163896</c:v>
                </c:pt>
                <c:pt idx="4">
                  <c:v>3.3723731698458499E-2</c:v>
                </c:pt>
                <c:pt idx="5">
                  <c:v>0.41831481943120102</c:v>
                </c:pt>
                <c:pt idx="6">
                  <c:v>0.67311281361258202</c:v>
                </c:pt>
                <c:pt idx="7">
                  <c:v>0.36834614647742703</c:v>
                </c:pt>
                <c:pt idx="8">
                  <c:v>0.89131179324593302</c:v>
                </c:pt>
                <c:pt idx="9">
                  <c:v>0.67597034323642802</c:v>
                </c:pt>
                <c:pt idx="10">
                  <c:v>0.58568631381637404</c:v>
                </c:pt>
                <c:pt idx="11">
                  <c:v>3.7354266359042702E-2</c:v>
                </c:pt>
                <c:pt idx="12">
                  <c:v>0.31848695174895197</c:v>
                </c:pt>
                <c:pt idx="13">
                  <c:v>0.34434304558066697</c:v>
                </c:pt>
                <c:pt idx="14">
                  <c:v>0.63305931722573305</c:v>
                </c:pt>
                <c:pt idx="15">
                  <c:v>0.168382688533709</c:v>
                </c:pt>
                <c:pt idx="16">
                  <c:v>0.56736202599812002</c:v>
                </c:pt>
                <c:pt idx="17">
                  <c:v>0.14537968601940901</c:v>
                </c:pt>
                <c:pt idx="18">
                  <c:v>0.489825552365728</c:v>
                </c:pt>
                <c:pt idx="19">
                  <c:v>0.34847658830343498</c:v>
                </c:pt>
                <c:pt idx="20">
                  <c:v>0.63178182469133404</c:v>
                </c:pt>
                <c:pt idx="21">
                  <c:v>0.38728144114768698</c:v>
                </c:pt>
                <c:pt idx="22">
                  <c:v>0.109946466627264</c:v>
                </c:pt>
                <c:pt idx="23">
                  <c:v>0.35170693566748801</c:v>
                </c:pt>
                <c:pt idx="24">
                  <c:v>0.66424803623433404</c:v>
                </c:pt>
                <c:pt idx="25">
                  <c:v>6.6223970257429196E-2</c:v>
                </c:pt>
                <c:pt idx="26">
                  <c:v>0.16783233853626101</c:v>
                </c:pt>
                <c:pt idx="27">
                  <c:v>0.369250081553881</c:v>
                </c:pt>
                <c:pt idx="28">
                  <c:v>0.85567663091117696</c:v>
                </c:pt>
                <c:pt idx="29">
                  <c:v>0.25722056977498498</c:v>
                </c:pt>
                <c:pt idx="30">
                  <c:v>0.97093131202995597</c:v>
                </c:pt>
                <c:pt idx="31">
                  <c:v>0.34427795041967901</c:v>
                </c:pt>
                <c:pt idx="32">
                  <c:v>0.49134715175383398</c:v>
                </c:pt>
                <c:pt idx="33">
                  <c:v>0.66099845620908004</c:v>
                </c:pt>
                <c:pt idx="34">
                  <c:v>0.99188825527955005</c:v>
                </c:pt>
                <c:pt idx="35">
                  <c:v>0.72451431982584102</c:v>
                </c:pt>
                <c:pt idx="36">
                  <c:v>0.26942517274258498</c:v>
                </c:pt>
                <c:pt idx="37">
                  <c:v>0.54035197249433597</c:v>
                </c:pt>
                <c:pt idx="38">
                  <c:v>0.34799503205566801</c:v>
                </c:pt>
                <c:pt idx="39">
                  <c:v>0.58693569707670901</c:v>
                </c:pt>
                <c:pt idx="40">
                  <c:v>0.76076344788355599</c:v>
                </c:pt>
                <c:pt idx="41">
                  <c:v>0.87971819713033905</c:v>
                </c:pt>
                <c:pt idx="42">
                  <c:v>0.91873091065911106</c:v>
                </c:pt>
                <c:pt idx="43">
                  <c:v>0.984551734749054</c:v>
                </c:pt>
                <c:pt idx="44">
                  <c:v>0.69611951471557498</c:v>
                </c:pt>
                <c:pt idx="45">
                  <c:v>0.45393444769344898</c:v>
                </c:pt>
                <c:pt idx="46">
                  <c:v>0.21704354052580599</c:v>
                </c:pt>
                <c:pt idx="47">
                  <c:v>0.505538636567059</c:v>
                </c:pt>
                <c:pt idx="48">
                  <c:v>0.55936271837392304</c:v>
                </c:pt>
                <c:pt idx="49">
                  <c:v>0.734388811917149</c:v>
                </c:pt>
                <c:pt idx="50">
                  <c:v>0.29730069600041997</c:v>
                </c:pt>
                <c:pt idx="51">
                  <c:v>0.22186428102764499</c:v>
                </c:pt>
                <c:pt idx="52">
                  <c:v>0.99678888529714804</c:v>
                </c:pt>
                <c:pt idx="53">
                  <c:v>5.58427715152452E-2</c:v>
                </c:pt>
                <c:pt idx="54">
                  <c:v>0.57146450057586995</c:v>
                </c:pt>
                <c:pt idx="55">
                  <c:v>7.9968665556596902E-2</c:v>
                </c:pt>
                <c:pt idx="56">
                  <c:v>9.3535828598523399E-2</c:v>
                </c:pt>
                <c:pt idx="57">
                  <c:v>0.62924977087243095</c:v>
                </c:pt>
                <c:pt idx="58">
                  <c:v>0.87850210116823602</c:v>
                </c:pt>
                <c:pt idx="59">
                  <c:v>0.56266999638278004</c:v>
                </c:pt>
                <c:pt idx="60">
                  <c:v>0.93083121342558095</c:v>
                </c:pt>
                <c:pt idx="61">
                  <c:v>0.64569443591714304</c:v>
                </c:pt>
                <c:pt idx="62">
                  <c:v>0.67853790350678</c:v>
                </c:pt>
                <c:pt idx="63">
                  <c:v>0.17876684614684701</c:v>
                </c:pt>
                <c:pt idx="64">
                  <c:v>0.177174973573584</c:v>
                </c:pt>
                <c:pt idx="65">
                  <c:v>0.71166838157895695</c:v>
                </c:pt>
                <c:pt idx="66">
                  <c:v>0.30381760927665202</c:v>
                </c:pt>
                <c:pt idx="67">
                  <c:v>0.41268630715891402</c:v>
                </c:pt>
                <c:pt idx="68">
                  <c:v>0.41984159684347699</c:v>
                </c:pt>
                <c:pt idx="69">
                  <c:v>0.99690724013530896</c:v>
                </c:pt>
                <c:pt idx="70">
                  <c:v>0.79468246506497997</c:v>
                </c:pt>
                <c:pt idx="71">
                  <c:v>4.1519616944566302E-2</c:v>
                </c:pt>
                <c:pt idx="72">
                  <c:v>0.389957000207861</c:v>
                </c:pt>
                <c:pt idx="73">
                  <c:v>0.93814036439975201</c:v>
                </c:pt>
                <c:pt idx="74">
                  <c:v>0.73017094137219096</c:v>
                </c:pt>
                <c:pt idx="75">
                  <c:v>0.48310669614688401</c:v>
                </c:pt>
                <c:pt idx="76">
                  <c:v>0.72502842365410203</c:v>
                </c:pt>
                <c:pt idx="77">
                  <c:v>0.388629206867244</c:v>
                </c:pt>
                <c:pt idx="78">
                  <c:v>4.75342618763532E-2</c:v>
                </c:pt>
                <c:pt idx="79">
                  <c:v>0.483839016708005</c:v>
                </c:pt>
                <c:pt idx="80">
                  <c:v>0.31929028521296798</c:v>
                </c:pt>
                <c:pt idx="81">
                  <c:v>9.6701820519326201E-2</c:v>
                </c:pt>
                <c:pt idx="82">
                  <c:v>0.52161418246025704</c:v>
                </c:pt>
                <c:pt idx="83">
                  <c:v>0.55582612786612895</c:v>
                </c:pt>
                <c:pt idx="84">
                  <c:v>3.5231276449532403E-2</c:v>
                </c:pt>
                <c:pt idx="85">
                  <c:v>0.70023974251904997</c:v>
                </c:pt>
                <c:pt idx="86">
                  <c:v>0.42367037585798001</c:v>
                </c:pt>
                <c:pt idx="87">
                  <c:v>0.332159154709746</c:v>
                </c:pt>
                <c:pt idx="88">
                  <c:v>0.11223071500376899</c:v>
                </c:pt>
                <c:pt idx="89">
                  <c:v>0.32801747509185503</c:v>
                </c:pt>
                <c:pt idx="90">
                  <c:v>9.5794186854180202E-2</c:v>
                </c:pt>
                <c:pt idx="91">
                  <c:v>0.54569569343729796</c:v>
                </c:pt>
                <c:pt idx="92">
                  <c:v>0.98127552488521397</c:v>
                </c:pt>
                <c:pt idx="93">
                  <c:v>0.82492656452151003</c:v>
                </c:pt>
                <c:pt idx="94">
                  <c:v>0.20011510008011099</c:v>
                </c:pt>
                <c:pt idx="95">
                  <c:v>0.65232378628962795</c:v>
                </c:pt>
                <c:pt idx="96">
                  <c:v>0.110633664406336</c:v>
                </c:pt>
                <c:pt idx="97">
                  <c:v>0.85123832448014503</c:v>
                </c:pt>
                <c:pt idx="98">
                  <c:v>0.91591184635766698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8-41F1-B959-65A17AABB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64120"/>
        <c:axId val="438368712"/>
      </c:scatterChart>
      <c:valAx>
        <c:axId val="438368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8364120"/>
        <c:crossesAt val="0"/>
        <c:crossBetween val="midCat"/>
        <c:majorUnit val="0.2"/>
      </c:valAx>
      <c:valAx>
        <c:axId val="438364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8368712"/>
        <c:crossesAt val="0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0</xdr:row>
      <xdr:rowOff>19050</xdr:rowOff>
    </xdr:from>
    <xdr:to>
      <xdr:col>14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7DB620-968B-4EF4-88B6-08C9D2B66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181100" y="3448050"/>
    <xdr:ext cx="5162550" cy="4162425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8E016B-A4FB-42A3-B0A7-AF8BA2DEB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734300" y="3714750"/>
    <xdr:ext cx="5759640" cy="3239640"/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9C0687-E1A8-49C2-83B9-91816E189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jercicio%204%20y%205\Ejercicio%204,5%20literal%20B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d"/>
      <sheetName val="2_a"/>
      <sheetName val="2_b"/>
      <sheetName val="2_c"/>
      <sheetName val="2_e"/>
      <sheetName val="2_f"/>
      <sheetName val="3"/>
      <sheetName val="Hoja8"/>
      <sheetName val="4_a"/>
      <sheetName val="4_b"/>
      <sheetName val="Hoja11"/>
      <sheetName val="5_a"/>
      <sheetName val="5_b"/>
      <sheetName val="Hoja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L1">
            <v>0.80052919407012701</v>
          </cell>
          <cell r="M1">
            <v>0.30968874896716903</v>
          </cell>
        </row>
        <row r="2">
          <cell r="L2">
            <v>0.30968874896716903</v>
          </cell>
          <cell r="M2">
            <v>0.19065558964010501</v>
          </cell>
        </row>
        <row r="3">
          <cell r="L3">
            <v>0.19065558964010501</v>
          </cell>
          <cell r="M3">
            <v>5.5467734621823001E-2</v>
          </cell>
        </row>
        <row r="4">
          <cell r="L4">
            <v>5.5467734621823001E-2</v>
          </cell>
          <cell r="M4">
            <v>0.75150735982163896</v>
          </cell>
        </row>
        <row r="5">
          <cell r="L5">
            <v>0.75150735982163896</v>
          </cell>
          <cell r="M5">
            <v>3.3723731698458499E-2</v>
          </cell>
        </row>
        <row r="6">
          <cell r="L6">
            <v>3.3723731698458499E-2</v>
          </cell>
          <cell r="M6">
            <v>0.41831481943120102</v>
          </cell>
        </row>
        <row r="7">
          <cell r="L7">
            <v>0.41831481943120102</v>
          </cell>
          <cell r="M7">
            <v>0.67311281361258202</v>
          </cell>
        </row>
        <row r="8">
          <cell r="L8">
            <v>0.67311281361258202</v>
          </cell>
          <cell r="M8">
            <v>0.36834614647742703</v>
          </cell>
        </row>
        <row r="9">
          <cell r="L9">
            <v>0.36834614647742703</v>
          </cell>
          <cell r="M9">
            <v>0.89131179324593302</v>
          </cell>
        </row>
        <row r="10">
          <cell r="L10">
            <v>0.89131179324593302</v>
          </cell>
          <cell r="M10">
            <v>0.67597034323642802</v>
          </cell>
        </row>
        <row r="11">
          <cell r="L11">
            <v>0.67597034323642802</v>
          </cell>
          <cell r="M11">
            <v>0.58568631381637404</v>
          </cell>
        </row>
        <row r="12">
          <cell r="L12">
            <v>0.58568631381637404</v>
          </cell>
          <cell r="M12">
            <v>3.7354266359042702E-2</v>
          </cell>
        </row>
        <row r="13">
          <cell r="L13">
            <v>3.7354266359042702E-2</v>
          </cell>
          <cell r="M13">
            <v>0.31848695174895197</v>
          </cell>
        </row>
        <row r="14">
          <cell r="L14">
            <v>0.31848695174895197</v>
          </cell>
          <cell r="M14">
            <v>0.34434304558066697</v>
          </cell>
        </row>
        <row r="15">
          <cell r="L15">
            <v>0.34434304558066697</v>
          </cell>
          <cell r="M15">
            <v>0.63305931722573305</v>
          </cell>
        </row>
        <row r="16">
          <cell r="L16">
            <v>0.63305931722573305</v>
          </cell>
          <cell r="M16">
            <v>0.168382688533709</v>
          </cell>
        </row>
        <row r="17">
          <cell r="L17">
            <v>0.168382688533709</v>
          </cell>
          <cell r="M17">
            <v>0.56736202599812002</v>
          </cell>
        </row>
        <row r="18">
          <cell r="L18">
            <v>0.56736202599812002</v>
          </cell>
          <cell r="M18">
            <v>0.14537968601940901</v>
          </cell>
        </row>
        <row r="19">
          <cell r="L19">
            <v>0.14537968601940901</v>
          </cell>
          <cell r="M19">
            <v>0.489825552365728</v>
          </cell>
        </row>
        <row r="20">
          <cell r="L20">
            <v>0.489825552365728</v>
          </cell>
          <cell r="M20">
            <v>0.34847658830343498</v>
          </cell>
        </row>
        <row r="21">
          <cell r="L21">
            <v>0.34847658830343498</v>
          </cell>
          <cell r="M21">
            <v>0.63178182469133404</v>
          </cell>
        </row>
        <row r="22">
          <cell r="L22">
            <v>0.63178182469133404</v>
          </cell>
          <cell r="M22">
            <v>0.38728144114768698</v>
          </cell>
        </row>
        <row r="23">
          <cell r="L23">
            <v>0.38728144114768698</v>
          </cell>
          <cell r="M23">
            <v>0.109946466627264</v>
          </cell>
        </row>
        <row r="24">
          <cell r="L24">
            <v>0.109946466627264</v>
          </cell>
          <cell r="M24">
            <v>0.35170693566748801</v>
          </cell>
        </row>
        <row r="25">
          <cell r="L25">
            <v>0.35170693566748801</v>
          </cell>
          <cell r="M25">
            <v>0.66424803623433404</v>
          </cell>
        </row>
        <row r="26">
          <cell r="L26">
            <v>0.66424803623433404</v>
          </cell>
          <cell r="M26">
            <v>6.6223970257429196E-2</v>
          </cell>
        </row>
        <row r="27">
          <cell r="L27">
            <v>6.6223970257429196E-2</v>
          </cell>
          <cell r="M27">
            <v>0.16783233853626101</v>
          </cell>
        </row>
        <row r="28">
          <cell r="L28">
            <v>0.16783233853626101</v>
          </cell>
          <cell r="M28">
            <v>0.369250081553881</v>
          </cell>
        </row>
        <row r="29">
          <cell r="L29">
            <v>0.369250081553881</v>
          </cell>
          <cell r="M29">
            <v>0.85567663091117696</v>
          </cell>
        </row>
        <row r="30">
          <cell r="L30">
            <v>0.85567663091117696</v>
          </cell>
          <cell r="M30">
            <v>0.25722056977498498</v>
          </cell>
        </row>
        <row r="31">
          <cell r="L31">
            <v>0.25722056977498498</v>
          </cell>
          <cell r="M31">
            <v>0.97093131202995597</v>
          </cell>
        </row>
        <row r="32">
          <cell r="L32">
            <v>0.97093131202995597</v>
          </cell>
          <cell r="M32">
            <v>0.34427795041967901</v>
          </cell>
        </row>
        <row r="33">
          <cell r="L33">
            <v>0.34427795041967901</v>
          </cell>
          <cell r="M33">
            <v>0.49134715175383398</v>
          </cell>
        </row>
        <row r="34">
          <cell r="L34">
            <v>0.49134715175383398</v>
          </cell>
          <cell r="M34">
            <v>0.66099845620908004</v>
          </cell>
        </row>
        <row r="35">
          <cell r="L35">
            <v>0.66099845620908004</v>
          </cell>
          <cell r="M35">
            <v>0.99188825527955005</v>
          </cell>
        </row>
        <row r="36">
          <cell r="L36">
            <v>0.99188825527955005</v>
          </cell>
          <cell r="M36">
            <v>0.72451431982584102</v>
          </cell>
        </row>
        <row r="37">
          <cell r="L37">
            <v>0.72451431982584102</v>
          </cell>
          <cell r="M37">
            <v>0.26942517274258498</v>
          </cell>
        </row>
        <row r="38">
          <cell r="L38">
            <v>0.26942517274258498</v>
          </cell>
          <cell r="M38">
            <v>0.54035197249433597</v>
          </cell>
        </row>
        <row r="39">
          <cell r="L39">
            <v>0.54035197249433597</v>
          </cell>
          <cell r="M39">
            <v>0.34799503205566801</v>
          </cell>
        </row>
        <row r="40">
          <cell r="L40">
            <v>0.34799503205566801</v>
          </cell>
          <cell r="M40">
            <v>0.58693569707670901</v>
          </cell>
        </row>
        <row r="41">
          <cell r="L41">
            <v>0.58693569707670901</v>
          </cell>
          <cell r="M41">
            <v>0.76076344788355599</v>
          </cell>
        </row>
        <row r="42">
          <cell r="L42">
            <v>0.76076344788355599</v>
          </cell>
          <cell r="M42">
            <v>0.87971819713033905</v>
          </cell>
        </row>
        <row r="43">
          <cell r="L43">
            <v>0.87971819713033905</v>
          </cell>
          <cell r="M43">
            <v>0.91873091065911106</v>
          </cell>
        </row>
        <row r="44">
          <cell r="L44">
            <v>0.91873091065911106</v>
          </cell>
          <cell r="M44">
            <v>0.984551734749054</v>
          </cell>
        </row>
        <row r="45">
          <cell r="L45">
            <v>0.984551734749054</v>
          </cell>
          <cell r="M45">
            <v>0.69611951471557498</v>
          </cell>
        </row>
        <row r="46">
          <cell r="L46">
            <v>0.69611951471557498</v>
          </cell>
          <cell r="M46">
            <v>0.45393444769344898</v>
          </cell>
        </row>
        <row r="47">
          <cell r="L47">
            <v>0.45393444769344898</v>
          </cell>
          <cell r="M47">
            <v>0.21704354052580599</v>
          </cell>
        </row>
        <row r="48">
          <cell r="L48">
            <v>0.21704354052580599</v>
          </cell>
          <cell r="M48">
            <v>0.505538636567059</v>
          </cell>
        </row>
        <row r="49">
          <cell r="L49">
            <v>0.505538636567059</v>
          </cell>
          <cell r="M49">
            <v>0.55936271837392304</v>
          </cell>
        </row>
        <row r="50">
          <cell r="L50">
            <v>0.55936271837392304</v>
          </cell>
          <cell r="M50">
            <v>0.734388811917149</v>
          </cell>
        </row>
        <row r="51">
          <cell r="L51">
            <v>0.734388811917149</v>
          </cell>
          <cell r="M51">
            <v>0.29730069600041997</v>
          </cell>
        </row>
        <row r="52">
          <cell r="L52">
            <v>0.29730069600041997</v>
          </cell>
          <cell r="M52">
            <v>0.22186428102764499</v>
          </cell>
        </row>
        <row r="53">
          <cell r="L53">
            <v>0.22186428102764499</v>
          </cell>
          <cell r="M53">
            <v>0.99678888529714804</v>
          </cell>
        </row>
        <row r="54">
          <cell r="L54">
            <v>0.99678888529714804</v>
          </cell>
          <cell r="M54">
            <v>5.58427715152452E-2</v>
          </cell>
        </row>
        <row r="55">
          <cell r="L55">
            <v>5.58427715152452E-2</v>
          </cell>
          <cell r="M55">
            <v>0.57146450057586995</v>
          </cell>
        </row>
        <row r="56">
          <cell r="L56">
            <v>0.57146450057586995</v>
          </cell>
          <cell r="M56">
            <v>7.9968665556596902E-2</v>
          </cell>
        </row>
        <row r="57">
          <cell r="L57">
            <v>7.9968665556596902E-2</v>
          </cell>
          <cell r="M57">
            <v>9.3535828598523399E-2</v>
          </cell>
        </row>
        <row r="58">
          <cell r="L58">
            <v>9.3535828598523399E-2</v>
          </cell>
          <cell r="M58">
            <v>0.62924977087243095</v>
          </cell>
        </row>
        <row r="59">
          <cell r="L59">
            <v>0.62924977087243095</v>
          </cell>
          <cell r="M59">
            <v>0.87850210116823602</v>
          </cell>
        </row>
        <row r="60">
          <cell r="L60">
            <v>0.87850210116823602</v>
          </cell>
          <cell r="M60">
            <v>0.56266999638278004</v>
          </cell>
        </row>
        <row r="61">
          <cell r="L61">
            <v>0.56266999638278004</v>
          </cell>
          <cell r="M61">
            <v>0.93083121342558095</v>
          </cell>
        </row>
        <row r="62">
          <cell r="L62">
            <v>0.93083121342558095</v>
          </cell>
          <cell r="M62">
            <v>0.64569443591714304</v>
          </cell>
        </row>
        <row r="63">
          <cell r="L63">
            <v>0.64569443591714304</v>
          </cell>
          <cell r="M63">
            <v>0.67853790350678</v>
          </cell>
        </row>
        <row r="64">
          <cell r="L64">
            <v>0.67853790350678</v>
          </cell>
          <cell r="M64">
            <v>0.17876684614684701</v>
          </cell>
        </row>
        <row r="65">
          <cell r="L65">
            <v>0.17876684614684701</v>
          </cell>
          <cell r="M65">
            <v>0.177174973573584</v>
          </cell>
        </row>
        <row r="66">
          <cell r="L66">
            <v>0.177174973573584</v>
          </cell>
          <cell r="M66">
            <v>0.71166838157895695</v>
          </cell>
        </row>
        <row r="67">
          <cell r="L67">
            <v>0.71166838157895695</v>
          </cell>
          <cell r="M67">
            <v>0.30381760927665202</v>
          </cell>
        </row>
        <row r="68">
          <cell r="L68">
            <v>0.30381760927665202</v>
          </cell>
          <cell r="M68">
            <v>0.41268630715891402</v>
          </cell>
        </row>
        <row r="69">
          <cell r="L69">
            <v>0.41268630715891402</v>
          </cell>
          <cell r="M69">
            <v>0.41984159684347699</v>
          </cell>
        </row>
        <row r="70">
          <cell r="L70">
            <v>0.41984159684347699</v>
          </cell>
          <cell r="M70">
            <v>0.99690724013530896</v>
          </cell>
        </row>
        <row r="71">
          <cell r="L71">
            <v>0.99690724013530896</v>
          </cell>
          <cell r="M71">
            <v>0.79468246506497997</v>
          </cell>
        </row>
        <row r="72">
          <cell r="L72">
            <v>0.79468246506497997</v>
          </cell>
          <cell r="M72">
            <v>4.1519616944566302E-2</v>
          </cell>
        </row>
        <row r="73">
          <cell r="L73">
            <v>4.1519616944566302E-2</v>
          </cell>
          <cell r="M73">
            <v>0.389957000207861</v>
          </cell>
        </row>
        <row r="74">
          <cell r="L74">
            <v>0.389957000207861</v>
          </cell>
          <cell r="M74">
            <v>0.93814036439975201</v>
          </cell>
        </row>
        <row r="75">
          <cell r="L75">
            <v>0.93814036439975201</v>
          </cell>
          <cell r="M75">
            <v>0.73017094137219096</v>
          </cell>
        </row>
        <row r="76">
          <cell r="L76">
            <v>0.73017094137219096</v>
          </cell>
          <cell r="M76">
            <v>0.48310669614688401</v>
          </cell>
        </row>
        <row r="77">
          <cell r="L77">
            <v>0.48310669614688401</v>
          </cell>
          <cell r="M77">
            <v>0.72502842365410203</v>
          </cell>
        </row>
        <row r="78">
          <cell r="L78">
            <v>0.72502842365410203</v>
          </cell>
          <cell r="M78">
            <v>0.388629206867244</v>
          </cell>
        </row>
        <row r="79">
          <cell r="L79">
            <v>0.388629206867244</v>
          </cell>
          <cell r="M79">
            <v>4.75342618763532E-2</v>
          </cell>
        </row>
        <row r="80">
          <cell r="L80">
            <v>4.75342618763532E-2</v>
          </cell>
          <cell r="M80">
            <v>0.483839016708005</v>
          </cell>
        </row>
        <row r="81">
          <cell r="L81">
            <v>0.483839016708005</v>
          </cell>
          <cell r="M81">
            <v>0.31929028521296798</v>
          </cell>
        </row>
        <row r="82">
          <cell r="L82">
            <v>0.31929028521296798</v>
          </cell>
          <cell r="M82">
            <v>9.6701820519326201E-2</v>
          </cell>
        </row>
        <row r="83">
          <cell r="L83">
            <v>9.6701820519326201E-2</v>
          </cell>
          <cell r="M83">
            <v>0.52161418246025704</v>
          </cell>
        </row>
        <row r="84">
          <cell r="L84">
            <v>0.52161418246025704</v>
          </cell>
          <cell r="M84">
            <v>0.55582612786612895</v>
          </cell>
        </row>
        <row r="85">
          <cell r="L85">
            <v>0.55582612786612895</v>
          </cell>
          <cell r="M85">
            <v>3.5231276449532403E-2</v>
          </cell>
        </row>
        <row r="86">
          <cell r="L86">
            <v>3.5231276449532403E-2</v>
          </cell>
          <cell r="M86">
            <v>0.70023974251904997</v>
          </cell>
        </row>
        <row r="87">
          <cell r="L87">
            <v>0.70023974251904997</v>
          </cell>
          <cell r="M87">
            <v>0.42367037585798001</v>
          </cell>
        </row>
        <row r="88">
          <cell r="L88">
            <v>0.42367037585798001</v>
          </cell>
          <cell r="M88">
            <v>0.332159154709746</v>
          </cell>
        </row>
        <row r="89">
          <cell r="L89">
            <v>0.332159154709746</v>
          </cell>
          <cell r="M89">
            <v>0.11223071500376899</v>
          </cell>
        </row>
        <row r="90">
          <cell r="L90">
            <v>0.11223071500376899</v>
          </cell>
          <cell r="M90">
            <v>0.32801747509185503</v>
          </cell>
        </row>
        <row r="91">
          <cell r="L91">
            <v>0.32801747509185503</v>
          </cell>
          <cell r="M91">
            <v>9.5794186854180202E-2</v>
          </cell>
        </row>
        <row r="92">
          <cell r="L92">
            <v>9.5794186854180202E-2</v>
          </cell>
          <cell r="M92">
            <v>0.54569569343729796</v>
          </cell>
        </row>
        <row r="93">
          <cell r="L93">
            <v>0.54569569343729796</v>
          </cell>
          <cell r="M93">
            <v>0.98127552488521397</v>
          </cell>
        </row>
        <row r="94">
          <cell r="L94">
            <v>0.98127552488521397</v>
          </cell>
          <cell r="M94">
            <v>0.82492656452151003</v>
          </cell>
        </row>
        <row r="95">
          <cell r="L95">
            <v>0.82492656452151003</v>
          </cell>
          <cell r="M95">
            <v>0.20011510008011099</v>
          </cell>
        </row>
        <row r="96">
          <cell r="L96">
            <v>0.20011510008011099</v>
          </cell>
          <cell r="M96">
            <v>0.65232378628962795</v>
          </cell>
        </row>
        <row r="97">
          <cell r="L97">
            <v>0.65232378628962795</v>
          </cell>
          <cell r="M97">
            <v>0.110633664406336</v>
          </cell>
        </row>
        <row r="98">
          <cell r="L98">
            <v>0.110633664406336</v>
          </cell>
          <cell r="M98">
            <v>0.85123832448014503</v>
          </cell>
        </row>
        <row r="99">
          <cell r="L99">
            <v>0.85123832448014503</v>
          </cell>
          <cell r="M99">
            <v>0.91591184635766698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2A28-56B9-4C40-9AF1-D2B72F07D63E}">
  <dimension ref="A1:D88"/>
  <sheetViews>
    <sheetView workbookViewId="0">
      <selection activeCell="J18" sqref="J18"/>
    </sheetView>
  </sheetViews>
  <sheetFormatPr baseColWidth="10" defaultRowHeight="15"/>
  <cols>
    <col min="3" max="3" width="12.85546875" customWidth="1"/>
    <col min="4" max="4" width="23.85546875" customWidth="1"/>
  </cols>
  <sheetData>
    <row r="1" spans="1:4">
      <c r="A1" s="67" t="s">
        <v>0</v>
      </c>
      <c r="B1" s="67"/>
      <c r="C1" s="67"/>
      <c r="D1" s="67"/>
    </row>
    <row r="2" spans="1:4">
      <c r="A2">
        <v>0.84745762711864403</v>
      </c>
    </row>
    <row r="3" spans="1:4">
      <c r="A3">
        <v>0.66666666666666696</v>
      </c>
      <c r="C3" s="19"/>
      <c r="D3" s="19"/>
    </row>
    <row r="4" spans="1:4">
      <c r="A4">
        <v>0.79096045197740095</v>
      </c>
      <c r="C4" s="2" t="s">
        <v>1</v>
      </c>
      <c r="D4" s="2">
        <v>0.50033898300000001</v>
      </c>
    </row>
    <row r="5" spans="1:4">
      <c r="A5">
        <v>0.83050847457627097</v>
      </c>
      <c r="C5" s="2"/>
      <c r="D5" s="2"/>
    </row>
    <row r="6" spans="1:4">
      <c r="A6">
        <v>0.61581920903954801</v>
      </c>
      <c r="C6" s="2" t="s">
        <v>2</v>
      </c>
      <c r="D6" s="2">
        <v>1.0952877573833E-2</v>
      </c>
    </row>
    <row r="7" spans="1:4">
      <c r="A7">
        <v>0.63841807909604498</v>
      </c>
    </row>
    <row r="8" spans="1:4">
      <c r="A8">
        <v>0.37288135593220301</v>
      </c>
      <c r="C8" t="s">
        <v>3</v>
      </c>
    </row>
    <row r="9" spans="1:4">
      <c r="A9">
        <v>0.242937853107345</v>
      </c>
    </row>
    <row r="10" spans="1:4">
      <c r="A10">
        <v>0.51977401129943501</v>
      </c>
      <c r="C10" s="24" t="s">
        <v>4</v>
      </c>
    </row>
    <row r="11" spans="1:4">
      <c r="A11">
        <v>1.6949152542372899E-2</v>
      </c>
      <c r="C11" t="s">
        <v>5</v>
      </c>
    </row>
    <row r="12" spans="1:4">
      <c r="A12">
        <v>0.17514124293785299</v>
      </c>
    </row>
    <row r="13" spans="1:4">
      <c r="A13">
        <v>0.31638418079095998</v>
      </c>
    </row>
    <row r="14" spans="1:4">
      <c r="A14">
        <v>0.40677966101694901</v>
      </c>
    </row>
    <row r="15" spans="1:4">
      <c r="A15">
        <v>0.34463276836158202</v>
      </c>
    </row>
    <row r="16" spans="1:4">
      <c r="A16">
        <v>0.82485875706214695</v>
      </c>
    </row>
    <row r="17" spans="1:1">
      <c r="A17">
        <v>0.93220338983050799</v>
      </c>
    </row>
    <row r="18" spans="1:1">
      <c r="A18">
        <v>0.92090395480225995</v>
      </c>
    </row>
    <row r="19" spans="1:1">
      <c r="A19">
        <v>0.55367231638418102</v>
      </c>
    </row>
    <row r="20" spans="1:1">
      <c r="A20">
        <v>0.11864406779661001</v>
      </c>
    </row>
    <row r="21" spans="1:1">
      <c r="A21">
        <v>0.48022598870056499</v>
      </c>
    </row>
    <row r="22" spans="1:1">
      <c r="A22">
        <v>0.23163841807909599</v>
      </c>
    </row>
    <row r="23" spans="1:1">
      <c r="A23">
        <v>0.152542372881356</v>
      </c>
    </row>
    <row r="24" spans="1:1">
      <c r="A24">
        <v>0.581920903954802</v>
      </c>
    </row>
    <row r="25" spans="1:1">
      <c r="A25">
        <v>0.53672316384180796</v>
      </c>
    </row>
    <row r="26" spans="1:1">
      <c r="A26">
        <v>6.7796610169491497E-2</v>
      </c>
    </row>
    <row r="27" spans="1:1">
      <c r="A27">
        <v>0.32768361581920902</v>
      </c>
    </row>
    <row r="28" spans="1:1">
      <c r="A28">
        <v>0.774011299435028</v>
      </c>
    </row>
    <row r="29" spans="1:1">
      <c r="A29">
        <v>0.77966101694915302</v>
      </c>
    </row>
    <row r="30" spans="1:1">
      <c r="A30">
        <v>0.46327683615819198</v>
      </c>
    </row>
    <row r="31" spans="1:1">
      <c r="A31">
        <v>0.18079096045197701</v>
      </c>
    </row>
    <row r="32" spans="1:1">
      <c r="A32">
        <v>0</v>
      </c>
    </row>
    <row r="33" spans="1:1">
      <c r="A33">
        <v>0.124293785310734</v>
      </c>
    </row>
    <row r="34" spans="1:1">
      <c r="A34">
        <v>0.16384180790960501</v>
      </c>
    </row>
    <row r="35" spans="1:1">
      <c r="A35">
        <v>0.94915254237288105</v>
      </c>
    </row>
    <row r="36" spans="1:1">
      <c r="A36">
        <v>0.97175141242937901</v>
      </c>
    </row>
    <row r="37" spans="1:1">
      <c r="A37">
        <v>0.70621468926553699</v>
      </c>
    </row>
    <row r="38" spans="1:1">
      <c r="A38">
        <v>0.57627118644067798</v>
      </c>
    </row>
    <row r="39" spans="1:1">
      <c r="A39">
        <v>0.85310734463276805</v>
      </c>
    </row>
    <row r="40" spans="1:1">
      <c r="A40">
        <v>0.35028248587570598</v>
      </c>
    </row>
    <row r="41" spans="1:1">
      <c r="A41">
        <v>0.50847457627118597</v>
      </c>
    </row>
    <row r="42" spans="1:1">
      <c r="A42">
        <v>0.64971751412429402</v>
      </c>
    </row>
    <row r="43" spans="1:1">
      <c r="A43">
        <v>0.74011299435028199</v>
      </c>
    </row>
    <row r="44" spans="1:1">
      <c r="A44">
        <v>0.677966101694915</v>
      </c>
    </row>
    <row r="45" spans="1:1">
      <c r="A45">
        <v>0.15819209039547999</v>
      </c>
    </row>
    <row r="46" spans="1:1">
      <c r="A46">
        <v>0.26553672316384203</v>
      </c>
    </row>
    <row r="47" spans="1:1">
      <c r="A47">
        <v>0.25423728813559299</v>
      </c>
    </row>
    <row r="48" spans="1:1">
      <c r="A48">
        <v>0.88700564971751406</v>
      </c>
    </row>
    <row r="49" spans="1:1">
      <c r="A49">
        <v>0.451977401129944</v>
      </c>
    </row>
    <row r="50" spans="1:1">
      <c r="A50">
        <v>0.81355932203389802</v>
      </c>
    </row>
    <row r="51" spans="1:1">
      <c r="A51">
        <v>0.56497175141242895</v>
      </c>
    </row>
    <row r="52" spans="1:1">
      <c r="A52">
        <v>0.48587570621468901</v>
      </c>
    </row>
    <row r="53" spans="1:1">
      <c r="A53">
        <v>0.91525423728813504</v>
      </c>
    </row>
    <row r="54" spans="1:1">
      <c r="A54">
        <v>0.870056497175141</v>
      </c>
    </row>
    <row r="55" spans="1:1">
      <c r="A55">
        <v>0.40112994350282499</v>
      </c>
    </row>
    <row r="56" spans="1:1">
      <c r="A56">
        <v>0.66101694915254205</v>
      </c>
    </row>
    <row r="57" spans="1:1">
      <c r="A57">
        <v>0.10734463276836199</v>
      </c>
    </row>
    <row r="58" spans="1:1">
      <c r="A58">
        <v>0.112994350282486</v>
      </c>
    </row>
    <row r="59" spans="1:1">
      <c r="A59">
        <v>0.79661016949152497</v>
      </c>
    </row>
    <row r="60" spans="1:1">
      <c r="A60">
        <v>0.51412429378531099</v>
      </c>
    </row>
    <row r="61" spans="1:1">
      <c r="A61">
        <v>0.33333333333333298</v>
      </c>
    </row>
    <row r="62" spans="1:1">
      <c r="A62">
        <v>0.45762711864406802</v>
      </c>
    </row>
    <row r="63" spans="1:1">
      <c r="A63">
        <v>0.49717514124293799</v>
      </c>
    </row>
    <row r="64" spans="1:1">
      <c r="A64">
        <v>0.28248587570621497</v>
      </c>
    </row>
    <row r="65" spans="1:1">
      <c r="A65">
        <v>0.305084745762712</v>
      </c>
    </row>
    <row r="66" spans="1:1">
      <c r="A66">
        <v>3.9548022598870101E-2</v>
      </c>
    </row>
    <row r="67" spans="1:1">
      <c r="A67">
        <v>0.90960451977401102</v>
      </c>
    </row>
    <row r="68" spans="1:1">
      <c r="A68">
        <v>0.186440677966102</v>
      </c>
    </row>
    <row r="69" spans="1:1">
      <c r="A69">
        <v>0.68361581920904002</v>
      </c>
    </row>
    <row r="70" spans="1:1">
      <c r="A70">
        <v>0.84180790960452001</v>
      </c>
    </row>
    <row r="71" spans="1:1">
      <c r="A71">
        <v>0.98305084745762705</v>
      </c>
    </row>
    <row r="72" spans="1:1">
      <c r="A72">
        <v>7.3446327683615795E-2</v>
      </c>
    </row>
    <row r="73" spans="1:1">
      <c r="A73">
        <v>1.12994350282486E-2</v>
      </c>
    </row>
    <row r="74" spans="1:1">
      <c r="A74">
        <v>0.49152542372881403</v>
      </c>
    </row>
    <row r="75" spans="1:1">
      <c r="A75">
        <v>0.59887005649717495</v>
      </c>
    </row>
    <row r="76" spans="1:1">
      <c r="A76">
        <v>0.58757062146892702</v>
      </c>
    </row>
    <row r="77" spans="1:1">
      <c r="A77">
        <v>0.22033898305084701</v>
      </c>
    </row>
    <row r="78" spans="1:1">
      <c r="A78">
        <v>0.78531073446327704</v>
      </c>
    </row>
    <row r="79" spans="1:1">
      <c r="A79">
        <v>0.14689265536723201</v>
      </c>
    </row>
    <row r="80" spans="1:1">
      <c r="A80">
        <v>0.89830508474576298</v>
      </c>
    </row>
    <row r="81" spans="1:1">
      <c r="A81">
        <v>0.81920903954802304</v>
      </c>
    </row>
    <row r="82" spans="1:1">
      <c r="A82">
        <v>0.248587570621469</v>
      </c>
    </row>
    <row r="83" spans="1:1">
      <c r="A83">
        <v>0.20338983050847501</v>
      </c>
    </row>
    <row r="84" spans="1:1">
      <c r="A84">
        <v>0.73446327683615797</v>
      </c>
    </row>
    <row r="85" spans="1:1">
      <c r="A85">
        <v>0.99435028248587598</v>
      </c>
    </row>
    <row r="86" spans="1:1">
      <c r="A86">
        <v>0.44067796610169502</v>
      </c>
    </row>
    <row r="87" spans="1:1">
      <c r="A87">
        <v>0.44632768361581898</v>
      </c>
    </row>
    <row r="88" spans="1:1">
      <c r="A88" s="1">
        <v>0.129943502824859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9D4F4-C67B-427E-A0FB-074432F07DEE}">
  <dimension ref="A1:O96"/>
  <sheetViews>
    <sheetView workbookViewId="0">
      <selection activeCell="E17" sqref="E17"/>
    </sheetView>
  </sheetViews>
  <sheetFormatPr baseColWidth="10" defaultRowHeight="15"/>
  <sheetData>
    <row r="1" spans="1:15" ht="15.75" thickBot="1">
      <c r="A1" s="59" t="s">
        <v>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>
      <c r="A2" s="7">
        <v>0.84745762711864403</v>
      </c>
      <c r="B2" s="8">
        <v>0.37288135593220301</v>
      </c>
      <c r="C2" s="8">
        <v>0.40677966101694901</v>
      </c>
      <c r="D2" s="8">
        <v>0.11864406779661001</v>
      </c>
      <c r="E2" s="8">
        <v>6.7796610169491497E-2</v>
      </c>
      <c r="F2" s="8">
        <v>0</v>
      </c>
      <c r="G2" s="8">
        <v>0.57627118644067798</v>
      </c>
      <c r="H2" s="8">
        <v>0.677966101694915</v>
      </c>
      <c r="I2" s="8">
        <v>0.81355932203389802</v>
      </c>
      <c r="J2" s="8">
        <v>0.66101694915254205</v>
      </c>
      <c r="K2" s="8">
        <v>0.45762711864406802</v>
      </c>
      <c r="L2" s="8">
        <v>0.186440677966102</v>
      </c>
      <c r="M2" s="8">
        <v>0.49152542372881403</v>
      </c>
      <c r="N2" s="8">
        <v>0.89830508474576298</v>
      </c>
      <c r="O2" s="9">
        <v>0.44067796610169502</v>
      </c>
    </row>
    <row r="3" spans="1:15">
      <c r="A3" s="10">
        <v>0.66666666666666696</v>
      </c>
      <c r="B3" s="11">
        <v>0.242937853107345</v>
      </c>
      <c r="C3" s="11">
        <v>0.34463276836158202</v>
      </c>
      <c r="D3" s="11">
        <v>0.48022598870056499</v>
      </c>
      <c r="E3" s="11">
        <v>0.32768361581920902</v>
      </c>
      <c r="F3" s="11">
        <v>0.124293785310734</v>
      </c>
      <c r="G3" s="11">
        <v>0.85310734463276805</v>
      </c>
      <c r="H3" s="11">
        <v>0.15819209039547999</v>
      </c>
      <c r="I3" s="11">
        <v>0.56497175141242895</v>
      </c>
      <c r="J3" s="11">
        <v>0.10734463276836199</v>
      </c>
      <c r="K3" s="11">
        <v>0.49717514124293799</v>
      </c>
      <c r="L3" s="11">
        <v>0.68361581920904002</v>
      </c>
      <c r="M3" s="11">
        <v>0.59887005649717495</v>
      </c>
      <c r="N3" s="11">
        <v>0.81920903954802304</v>
      </c>
      <c r="O3" s="12">
        <v>0.44632768361581898</v>
      </c>
    </row>
    <row r="4" spans="1:15">
      <c r="A4" s="10">
        <v>0.79096045197740095</v>
      </c>
      <c r="B4" s="11">
        <v>0.51977401129943501</v>
      </c>
      <c r="C4" s="11">
        <v>0.82485875706214695</v>
      </c>
      <c r="D4" s="11">
        <v>0.23163841807909599</v>
      </c>
      <c r="E4" s="11">
        <v>0.774011299435028</v>
      </c>
      <c r="F4" s="11">
        <v>0.16384180790960501</v>
      </c>
      <c r="G4" s="11">
        <v>0.35028248587570598</v>
      </c>
      <c r="H4" s="11">
        <v>0.26553672316384203</v>
      </c>
      <c r="I4" s="11">
        <v>0.48587570621468901</v>
      </c>
      <c r="J4" s="11">
        <v>0.112994350282486</v>
      </c>
      <c r="K4" s="11">
        <v>0.28248587570621497</v>
      </c>
      <c r="L4" s="11">
        <v>0.84180790960452001</v>
      </c>
      <c r="M4" s="11">
        <v>0.58757062146892702</v>
      </c>
      <c r="N4" s="11">
        <v>0.248587570621469</v>
      </c>
      <c r="O4" s="13">
        <v>0.129943502824859</v>
      </c>
    </row>
    <row r="5" spans="1:15">
      <c r="A5" s="10">
        <v>0.83050847457627097</v>
      </c>
      <c r="B5" s="11">
        <v>1.6949152542372899E-2</v>
      </c>
      <c r="C5" s="11">
        <v>0.93220338983050799</v>
      </c>
      <c r="D5" s="11">
        <v>0.152542372881356</v>
      </c>
      <c r="E5" s="11">
        <v>0.77966101694915302</v>
      </c>
      <c r="F5" s="11">
        <v>0.94915254237288105</v>
      </c>
      <c r="G5" s="11">
        <v>0.50847457627118597</v>
      </c>
      <c r="H5" s="11">
        <v>0.25423728813559299</v>
      </c>
      <c r="I5" s="11">
        <v>0.91525423728813504</v>
      </c>
      <c r="J5" s="11">
        <v>0.79661016949152497</v>
      </c>
      <c r="K5" s="11">
        <v>0.305084745762712</v>
      </c>
      <c r="L5" s="11">
        <v>0.98305084745762705</v>
      </c>
      <c r="M5" s="11">
        <v>0.22033898305084701</v>
      </c>
      <c r="N5" s="11">
        <v>0.20338983050847501</v>
      </c>
      <c r="O5" s="12"/>
    </row>
    <row r="6" spans="1:15">
      <c r="A6" s="10">
        <v>0.61581920903954801</v>
      </c>
      <c r="B6" s="11">
        <v>0.17514124293785299</v>
      </c>
      <c r="C6" s="11">
        <v>0.92090395480225995</v>
      </c>
      <c r="D6" s="11">
        <v>0.581920903954802</v>
      </c>
      <c r="E6" s="11">
        <v>0.46327683615819198</v>
      </c>
      <c r="F6" s="11">
        <v>0.97175141242937901</v>
      </c>
      <c r="G6" s="11">
        <v>0.64971751412429402</v>
      </c>
      <c r="H6" s="11">
        <v>0.88700564971751406</v>
      </c>
      <c r="I6" s="11">
        <v>0.870056497175141</v>
      </c>
      <c r="J6" s="11">
        <v>0.51412429378531099</v>
      </c>
      <c r="K6" s="11">
        <v>3.9548022598870101E-2</v>
      </c>
      <c r="L6" s="11">
        <v>7.3446327683615795E-2</v>
      </c>
      <c r="M6" s="11">
        <v>0.78531073446327704</v>
      </c>
      <c r="N6" s="11">
        <v>0.73446327683615797</v>
      </c>
      <c r="O6" s="12"/>
    </row>
    <row r="7" spans="1:15" ht="15.75" thickBot="1">
      <c r="A7" s="14">
        <v>0.63841807909604498</v>
      </c>
      <c r="B7" s="15">
        <v>0.31638418079095998</v>
      </c>
      <c r="C7" s="15">
        <v>0.55367231638418102</v>
      </c>
      <c r="D7" s="15">
        <v>0.53672316384180796</v>
      </c>
      <c r="E7" s="15">
        <v>0.18079096045197701</v>
      </c>
      <c r="F7" s="15">
        <v>0.70621468926553699</v>
      </c>
      <c r="G7" s="15">
        <v>0.74011299435028199</v>
      </c>
      <c r="H7" s="15">
        <v>0.451977401129944</v>
      </c>
      <c r="I7" s="15">
        <v>0.40112994350282499</v>
      </c>
      <c r="J7" s="15">
        <v>0.33333333333333298</v>
      </c>
      <c r="K7" s="15">
        <v>0.90960451977401102</v>
      </c>
      <c r="L7" s="15">
        <v>1.12994350282486E-2</v>
      </c>
      <c r="M7" s="15">
        <v>0.14689265536723201</v>
      </c>
      <c r="N7" s="15">
        <v>0.99435028248587598</v>
      </c>
      <c r="O7" s="16"/>
    </row>
    <row r="9" spans="1:15">
      <c r="A9" t="s">
        <v>10</v>
      </c>
      <c r="B9" s="3">
        <v>10</v>
      </c>
    </row>
    <row r="10" spans="1:15">
      <c r="A10" t="s">
        <v>6</v>
      </c>
      <c r="B10">
        <f>87/10</f>
        <v>8.6999999999999993</v>
      </c>
    </row>
    <row r="13" spans="1:15">
      <c r="B13" t="s">
        <v>7</v>
      </c>
      <c r="C13" s="4">
        <f>87/10</f>
        <v>8.6999999999999993</v>
      </c>
      <c r="D13" s="4">
        <f>87/10</f>
        <v>8.6999999999999993</v>
      </c>
      <c r="E13" s="4">
        <f>87/10</f>
        <v>8.6999999999999993</v>
      </c>
      <c r="F13" s="4">
        <f>87/10</f>
        <v>8.6999999999999993</v>
      </c>
      <c r="G13" s="4">
        <f>87/10</f>
        <v>8.6999999999999993</v>
      </c>
      <c r="H13" s="4">
        <f t="shared" ref="H13:L13" si="0">87/10</f>
        <v>8.6999999999999993</v>
      </c>
      <c r="I13" s="4">
        <f t="shared" si="0"/>
        <v>8.6999999999999993</v>
      </c>
      <c r="J13" s="4">
        <f t="shared" si="0"/>
        <v>8.6999999999999993</v>
      </c>
      <c r="K13" s="4">
        <f t="shared" si="0"/>
        <v>8.6999999999999993</v>
      </c>
      <c r="L13" s="4">
        <f t="shared" si="0"/>
        <v>8.6999999999999993</v>
      </c>
    </row>
    <row r="14" spans="1:15">
      <c r="B14" t="s">
        <v>8</v>
      </c>
      <c r="C14" s="4">
        <v>6</v>
      </c>
      <c r="D14" s="4">
        <v>12</v>
      </c>
      <c r="E14" s="4">
        <v>8</v>
      </c>
      <c r="F14" s="4">
        <v>7</v>
      </c>
      <c r="G14" s="4">
        <v>11</v>
      </c>
      <c r="H14" s="4">
        <v>10</v>
      </c>
      <c r="I14" s="4">
        <v>7</v>
      </c>
      <c r="J14" s="4">
        <v>8</v>
      </c>
      <c r="K14" s="4">
        <v>10</v>
      </c>
      <c r="L14" s="4">
        <v>8</v>
      </c>
    </row>
    <row r="15" spans="1:15">
      <c r="C15" s="5" t="s">
        <v>11</v>
      </c>
      <c r="D15" s="5" t="s">
        <v>12</v>
      </c>
      <c r="E15" s="5" t="s">
        <v>13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>
        <v>1</v>
      </c>
    </row>
    <row r="17" spans="2:11">
      <c r="B17" t="s">
        <v>20</v>
      </c>
      <c r="C17">
        <f>(C14-C13)^2+(D14-D13)^2+(E14-E13)^2+(F14-F13)^2+(G14-G13)^2+(H14-H13)^2+(I14-I13)^2+(J14-J13)^2+(K14-K13)^2+(L14-L13)^2</f>
        <v>34.1</v>
      </c>
    </row>
    <row r="18" spans="2:11">
      <c r="B18" s="17" t="s">
        <v>21</v>
      </c>
      <c r="C18" s="17">
        <f>C17/B10</f>
        <v>3.9195402298850581</v>
      </c>
    </row>
    <row r="20" spans="2:11">
      <c r="B20" s="17" t="s">
        <v>22</v>
      </c>
      <c r="C20" s="17"/>
      <c r="D20" s="17"/>
      <c r="E20" s="17"/>
      <c r="F20" s="17"/>
      <c r="G20" s="17"/>
      <c r="H20" s="17"/>
      <c r="I20" s="17"/>
      <c r="J20" s="17"/>
      <c r="K20" s="17"/>
    </row>
    <row r="21" spans="2:11">
      <c r="B21" s="17" t="s">
        <v>23</v>
      </c>
      <c r="C21" s="17"/>
      <c r="D21" s="17"/>
      <c r="E21" s="17"/>
      <c r="F21" s="17"/>
      <c r="G21" s="17"/>
      <c r="H21" s="17"/>
      <c r="I21" s="17"/>
      <c r="J21" s="17"/>
      <c r="K21" s="17"/>
    </row>
    <row r="96" spans="2:2">
      <c r="B96" s="1"/>
    </row>
  </sheetData>
  <mergeCells count="1">
    <mergeCell ref="A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0788-775C-4169-AEC1-D8FF65A2E5CF}">
  <dimension ref="A1:N87"/>
  <sheetViews>
    <sheetView topLeftCell="A22" workbookViewId="0">
      <selection activeCell="G32" sqref="G32"/>
    </sheetView>
  </sheetViews>
  <sheetFormatPr baseColWidth="10" defaultRowHeight="15"/>
  <sheetData>
    <row r="1" spans="1:2">
      <c r="A1">
        <v>0.84745762711864403</v>
      </c>
      <c r="B1">
        <v>0.66666666666666696</v>
      </c>
    </row>
    <row r="2" spans="1:2">
      <c r="A2">
        <v>0.66666666666666696</v>
      </c>
      <c r="B2">
        <v>0.79096045197740095</v>
      </c>
    </row>
    <row r="3" spans="1:2">
      <c r="A3">
        <v>0.79096045197740095</v>
      </c>
      <c r="B3">
        <v>0.83050847457627097</v>
      </c>
    </row>
    <row r="4" spans="1:2">
      <c r="A4">
        <v>0.83050847457627097</v>
      </c>
      <c r="B4">
        <v>0.61581920903954801</v>
      </c>
    </row>
    <row r="5" spans="1:2">
      <c r="A5">
        <v>0.61581920903954801</v>
      </c>
      <c r="B5">
        <v>0.63841807909604498</v>
      </c>
    </row>
    <row r="6" spans="1:2">
      <c r="A6">
        <v>0.63841807909604498</v>
      </c>
      <c r="B6">
        <v>0.37288135593220301</v>
      </c>
    </row>
    <row r="7" spans="1:2">
      <c r="A7">
        <v>0.37288135593220301</v>
      </c>
      <c r="B7">
        <v>0.242937853107345</v>
      </c>
    </row>
    <row r="8" spans="1:2">
      <c r="A8">
        <v>0.242937853107345</v>
      </c>
      <c r="B8">
        <v>0.51977401129943501</v>
      </c>
    </row>
    <row r="9" spans="1:2">
      <c r="A9">
        <v>0.51977401129943501</v>
      </c>
      <c r="B9">
        <v>1.6949152542372899E-2</v>
      </c>
    </row>
    <row r="10" spans="1:2">
      <c r="A10">
        <v>1.6949152542372899E-2</v>
      </c>
      <c r="B10">
        <v>0.17514124293785299</v>
      </c>
    </row>
    <row r="11" spans="1:2">
      <c r="A11">
        <v>0.17514124293785299</v>
      </c>
      <c r="B11">
        <v>0.31638418079095998</v>
      </c>
    </row>
    <row r="12" spans="1:2">
      <c r="A12">
        <v>0.31638418079095998</v>
      </c>
      <c r="B12">
        <v>0.40677966101694901</v>
      </c>
    </row>
    <row r="13" spans="1:2">
      <c r="A13">
        <v>0.40677966101694901</v>
      </c>
      <c r="B13">
        <v>0.34463276836158202</v>
      </c>
    </row>
    <row r="14" spans="1:2">
      <c r="A14">
        <v>0.34463276836158202</v>
      </c>
      <c r="B14">
        <v>0.82485875706214695</v>
      </c>
    </row>
    <row r="15" spans="1:2">
      <c r="A15">
        <v>0.82485875706214695</v>
      </c>
      <c r="B15">
        <v>0.93220338983050799</v>
      </c>
    </row>
    <row r="16" spans="1:2">
      <c r="A16">
        <v>0.93220338983050799</v>
      </c>
      <c r="B16">
        <v>0.92090395480225995</v>
      </c>
    </row>
    <row r="17" spans="1:14">
      <c r="A17">
        <v>0.92090395480225995</v>
      </c>
      <c r="B17">
        <v>0.55367231638418102</v>
      </c>
    </row>
    <row r="18" spans="1:14">
      <c r="A18">
        <v>0.55367231638418102</v>
      </c>
      <c r="B18">
        <v>0.11864406779661001</v>
      </c>
    </row>
    <row r="19" spans="1:14">
      <c r="A19">
        <v>0.11864406779661001</v>
      </c>
      <c r="B19">
        <v>0.48022598870056499</v>
      </c>
    </row>
    <row r="20" spans="1:14">
      <c r="A20">
        <v>0.48022598870056499</v>
      </c>
      <c r="B20">
        <v>0.23163841807909599</v>
      </c>
    </row>
    <row r="21" spans="1:14">
      <c r="A21">
        <v>0.23163841807909599</v>
      </c>
      <c r="B21">
        <v>0.152542372881356</v>
      </c>
    </row>
    <row r="22" spans="1:14">
      <c r="A22">
        <v>0.152542372881356</v>
      </c>
      <c r="B22">
        <v>0.581920903954802</v>
      </c>
      <c r="D22" s="4">
        <v>6</v>
      </c>
      <c r="E22" s="4">
        <v>11</v>
      </c>
      <c r="F22" s="4">
        <v>8</v>
      </c>
      <c r="G22" s="4">
        <v>7</v>
      </c>
      <c r="H22" s="4">
        <v>11</v>
      </c>
      <c r="I22" s="4">
        <v>10</v>
      </c>
      <c r="J22" s="4">
        <v>7</v>
      </c>
      <c r="K22" s="4">
        <v>8</v>
      </c>
      <c r="L22" s="4">
        <v>10</v>
      </c>
      <c r="M22" s="4">
        <v>8</v>
      </c>
      <c r="N22">
        <f>SUM(D22:M22)</f>
        <v>86</v>
      </c>
    </row>
    <row r="23" spans="1:14">
      <c r="A23">
        <v>0.581920903954802</v>
      </c>
      <c r="B23">
        <v>0.53672316384180796</v>
      </c>
      <c r="D23" s="4">
        <f>86/100</f>
        <v>0.86</v>
      </c>
      <c r="E23" s="4">
        <f t="shared" ref="E23:M23" si="0">86/100</f>
        <v>0.86</v>
      </c>
      <c r="F23" s="4">
        <f t="shared" si="0"/>
        <v>0.86</v>
      </c>
      <c r="G23" s="4">
        <f t="shared" si="0"/>
        <v>0.86</v>
      </c>
      <c r="H23" s="4">
        <f t="shared" si="0"/>
        <v>0.86</v>
      </c>
      <c r="I23" s="4">
        <f>86/100</f>
        <v>0.86</v>
      </c>
      <c r="J23" s="4">
        <f>86/100</f>
        <v>0.86</v>
      </c>
      <c r="K23" s="4">
        <f t="shared" si="0"/>
        <v>0.86</v>
      </c>
      <c r="L23" s="4">
        <f t="shared" si="0"/>
        <v>0.86</v>
      </c>
      <c r="M23" s="4">
        <f t="shared" si="0"/>
        <v>0.86</v>
      </c>
    </row>
    <row r="24" spans="1:14">
      <c r="A24">
        <v>0.53672316384180796</v>
      </c>
      <c r="B24">
        <v>6.7796610169491497E-2</v>
      </c>
      <c r="D24" s="5" t="s">
        <v>11</v>
      </c>
      <c r="E24" s="5" t="s">
        <v>12</v>
      </c>
      <c r="F24" s="5" t="s">
        <v>13</v>
      </c>
      <c r="G24" s="5" t="s">
        <v>14</v>
      </c>
      <c r="H24" s="5" t="s">
        <v>15</v>
      </c>
      <c r="I24" s="5" t="s">
        <v>16</v>
      </c>
      <c r="J24" s="5" t="s">
        <v>17</v>
      </c>
      <c r="K24" s="5" t="s">
        <v>18</v>
      </c>
      <c r="L24" s="5" t="s">
        <v>19</v>
      </c>
      <c r="M24" s="5">
        <v>1</v>
      </c>
    </row>
    <row r="25" spans="1:14">
      <c r="A25">
        <v>6.7796610169491497E-2</v>
      </c>
      <c r="B25">
        <v>0.32768361581920902</v>
      </c>
    </row>
    <row r="26" spans="1:14">
      <c r="A26">
        <v>0.32768361581920902</v>
      </c>
      <c r="B26">
        <v>0.774011299435028</v>
      </c>
      <c r="D26" s="2">
        <v>0</v>
      </c>
      <c r="E26" s="2">
        <v>30</v>
      </c>
      <c r="F26">
        <f>(D26-D23)^2</f>
        <v>0.73959999999999992</v>
      </c>
      <c r="G26">
        <f>F26*E26</f>
        <v>22.187999999999999</v>
      </c>
    </row>
    <row r="27" spans="1:14">
      <c r="A27">
        <v>0.774011299435028</v>
      </c>
      <c r="B27">
        <v>0.77966101694915302</v>
      </c>
      <c r="D27" s="2">
        <v>1</v>
      </c>
      <c r="E27" s="2">
        <v>53</v>
      </c>
      <c r="F27">
        <f>(D27-D23)^2</f>
        <v>1.9600000000000003E-2</v>
      </c>
      <c r="G27">
        <f>F27*E27</f>
        <v>1.0388000000000002</v>
      </c>
    </row>
    <row r="28" spans="1:14">
      <c r="A28">
        <v>0.77966101694915302</v>
      </c>
      <c r="B28">
        <v>0.46327683615819198</v>
      </c>
      <c r="D28" s="2">
        <v>2</v>
      </c>
      <c r="E28" s="2">
        <v>17</v>
      </c>
      <c r="F28">
        <f>(D28-E23)^2</f>
        <v>1.2996000000000003</v>
      </c>
      <c r="G28">
        <f>F28*E28</f>
        <v>22.093200000000007</v>
      </c>
    </row>
    <row r="29" spans="1:14">
      <c r="A29">
        <v>0.46327683615819198</v>
      </c>
      <c r="B29">
        <v>0.18079096045197701</v>
      </c>
      <c r="G29" s="18">
        <f>SUM(G26:G28)</f>
        <v>45.320000000000007</v>
      </c>
    </row>
    <row r="30" spans="1:14">
      <c r="A30">
        <v>0.18079096045197701</v>
      </c>
      <c r="B30">
        <v>0</v>
      </c>
    </row>
    <row r="31" spans="1:14">
      <c r="A31">
        <v>0</v>
      </c>
      <c r="B31">
        <v>0.124293785310734</v>
      </c>
      <c r="F31" t="s">
        <v>1</v>
      </c>
      <c r="G31">
        <f>(100/86)*G29</f>
        <v>52.697674418604663</v>
      </c>
    </row>
    <row r="32" spans="1:14">
      <c r="A32">
        <v>0.124293785310734</v>
      </c>
      <c r="B32">
        <v>0.16384180790960501</v>
      </c>
    </row>
    <row r="33" spans="1:2">
      <c r="A33">
        <v>0.16384180790960501</v>
      </c>
      <c r="B33">
        <v>0.94915254237288105</v>
      </c>
    </row>
    <row r="34" spans="1:2">
      <c r="A34">
        <v>0.94915254237288105</v>
      </c>
      <c r="B34">
        <v>0.97175141242937901</v>
      </c>
    </row>
    <row r="35" spans="1:2">
      <c r="A35">
        <v>0.97175141242937901</v>
      </c>
      <c r="B35">
        <v>0.70621468926553699</v>
      </c>
    </row>
    <row r="36" spans="1:2">
      <c r="A36">
        <v>0.70621468926553699</v>
      </c>
      <c r="B36">
        <v>0.57627118644067798</v>
      </c>
    </row>
    <row r="37" spans="1:2">
      <c r="A37">
        <v>0.57627118644067798</v>
      </c>
      <c r="B37">
        <v>0.85310734463276805</v>
      </c>
    </row>
    <row r="38" spans="1:2">
      <c r="A38">
        <v>0.85310734463276805</v>
      </c>
      <c r="B38">
        <v>0.35028248587570598</v>
      </c>
    </row>
    <row r="39" spans="1:2">
      <c r="A39">
        <v>0.35028248587570598</v>
      </c>
      <c r="B39">
        <v>0.50847457627118597</v>
      </c>
    </row>
    <row r="40" spans="1:2">
      <c r="A40">
        <v>0.50847457627118597</v>
      </c>
      <c r="B40">
        <v>0.64971751412429402</v>
      </c>
    </row>
    <row r="41" spans="1:2">
      <c r="A41">
        <v>0.64971751412429402</v>
      </c>
      <c r="B41">
        <v>0.74011299435028199</v>
      </c>
    </row>
    <row r="42" spans="1:2">
      <c r="A42">
        <v>0.74011299435028199</v>
      </c>
      <c r="B42">
        <v>0.677966101694915</v>
      </c>
    </row>
    <row r="43" spans="1:2">
      <c r="A43">
        <v>0.677966101694915</v>
      </c>
      <c r="B43">
        <v>0.15819209039547999</v>
      </c>
    </row>
    <row r="44" spans="1:2">
      <c r="A44">
        <v>0.15819209039547999</v>
      </c>
      <c r="B44">
        <v>0.26553672316384203</v>
      </c>
    </row>
    <row r="45" spans="1:2">
      <c r="A45">
        <v>0.26553672316384203</v>
      </c>
      <c r="B45">
        <v>0.25423728813559299</v>
      </c>
    </row>
    <row r="46" spans="1:2">
      <c r="A46">
        <v>0.25423728813559299</v>
      </c>
      <c r="B46">
        <v>0.88700564971751406</v>
      </c>
    </row>
    <row r="47" spans="1:2">
      <c r="A47">
        <v>0.88700564971751406</v>
      </c>
      <c r="B47">
        <v>0.451977401129944</v>
      </c>
    </row>
    <row r="48" spans="1:2">
      <c r="A48">
        <v>0.451977401129944</v>
      </c>
      <c r="B48">
        <v>0.81355932203389802</v>
      </c>
    </row>
    <row r="49" spans="1:2">
      <c r="A49">
        <v>0.81355932203389802</v>
      </c>
      <c r="B49">
        <v>0.56497175141242895</v>
      </c>
    </row>
    <row r="50" spans="1:2">
      <c r="A50">
        <v>0.56497175141242895</v>
      </c>
      <c r="B50">
        <v>0.48587570621468901</v>
      </c>
    </row>
    <row r="51" spans="1:2">
      <c r="A51">
        <v>0.48587570621468901</v>
      </c>
      <c r="B51">
        <v>0.91525423728813504</v>
      </c>
    </row>
    <row r="52" spans="1:2">
      <c r="A52">
        <v>0.91525423728813504</v>
      </c>
      <c r="B52">
        <v>0.870056497175141</v>
      </c>
    </row>
    <row r="53" spans="1:2">
      <c r="A53">
        <v>0.870056497175141</v>
      </c>
      <c r="B53">
        <v>0.40112994350282499</v>
      </c>
    </row>
    <row r="54" spans="1:2">
      <c r="A54">
        <v>0.40112994350282499</v>
      </c>
      <c r="B54">
        <v>0.66101694915254205</v>
      </c>
    </row>
    <row r="55" spans="1:2">
      <c r="A55">
        <v>0.66101694915254205</v>
      </c>
      <c r="B55">
        <v>0.10734463276836199</v>
      </c>
    </row>
    <row r="56" spans="1:2">
      <c r="A56">
        <v>0.10734463276836199</v>
      </c>
      <c r="B56">
        <v>0.112994350282486</v>
      </c>
    </row>
    <row r="57" spans="1:2">
      <c r="A57">
        <v>0.112994350282486</v>
      </c>
      <c r="B57">
        <v>0.79661016949152497</v>
      </c>
    </row>
    <row r="58" spans="1:2">
      <c r="A58">
        <v>0.79661016949152497</v>
      </c>
      <c r="B58">
        <v>0.51412429378531099</v>
      </c>
    </row>
    <row r="59" spans="1:2">
      <c r="A59">
        <v>0.51412429378531099</v>
      </c>
      <c r="B59">
        <v>0.33333333333333298</v>
      </c>
    </row>
    <row r="60" spans="1:2">
      <c r="A60">
        <v>0.33333333333333298</v>
      </c>
      <c r="B60">
        <v>0.45762711864406802</v>
      </c>
    </row>
    <row r="61" spans="1:2">
      <c r="A61">
        <v>0.45762711864406802</v>
      </c>
      <c r="B61">
        <v>0.49717514124293799</v>
      </c>
    </row>
    <row r="62" spans="1:2">
      <c r="A62">
        <v>0.49717514124293799</v>
      </c>
      <c r="B62">
        <v>0.28248587570621497</v>
      </c>
    </row>
    <row r="63" spans="1:2">
      <c r="A63">
        <v>0.28248587570621497</v>
      </c>
      <c r="B63">
        <v>0.305084745762712</v>
      </c>
    </row>
    <row r="64" spans="1:2">
      <c r="A64">
        <v>0.305084745762712</v>
      </c>
      <c r="B64">
        <v>3.9548022598870101E-2</v>
      </c>
    </row>
    <row r="65" spans="1:2">
      <c r="A65">
        <v>3.9548022598870101E-2</v>
      </c>
      <c r="B65">
        <v>0.90960451977401102</v>
      </c>
    </row>
    <row r="66" spans="1:2">
      <c r="A66">
        <v>0.90960451977401102</v>
      </c>
      <c r="B66">
        <v>0.186440677966102</v>
      </c>
    </row>
    <row r="67" spans="1:2">
      <c r="A67">
        <v>0.186440677966102</v>
      </c>
      <c r="B67">
        <v>0.68361581920904002</v>
      </c>
    </row>
    <row r="68" spans="1:2">
      <c r="A68">
        <v>0.68361581920904002</v>
      </c>
      <c r="B68">
        <v>0.84180790960452001</v>
      </c>
    </row>
    <row r="69" spans="1:2">
      <c r="A69">
        <v>0.84180790960452001</v>
      </c>
      <c r="B69">
        <v>0.98305084745762705</v>
      </c>
    </row>
    <row r="70" spans="1:2">
      <c r="A70">
        <v>0.98305084745762705</v>
      </c>
      <c r="B70">
        <v>7.3446327683615795E-2</v>
      </c>
    </row>
    <row r="71" spans="1:2">
      <c r="A71">
        <v>7.3446327683615795E-2</v>
      </c>
      <c r="B71">
        <v>1.12994350282486E-2</v>
      </c>
    </row>
    <row r="72" spans="1:2">
      <c r="A72">
        <v>1.12994350282486E-2</v>
      </c>
      <c r="B72">
        <v>0.49152542372881403</v>
      </c>
    </row>
    <row r="73" spans="1:2">
      <c r="A73">
        <v>0.49152542372881403</v>
      </c>
      <c r="B73">
        <v>0.59887005649717495</v>
      </c>
    </row>
    <row r="74" spans="1:2">
      <c r="A74">
        <v>0.59887005649717495</v>
      </c>
      <c r="B74">
        <v>0.58757062146892702</v>
      </c>
    </row>
    <row r="75" spans="1:2">
      <c r="A75">
        <v>0.58757062146892702</v>
      </c>
      <c r="B75">
        <v>0.22033898305084701</v>
      </c>
    </row>
    <row r="76" spans="1:2">
      <c r="A76">
        <v>0.22033898305084701</v>
      </c>
      <c r="B76">
        <v>0.78531073446327704</v>
      </c>
    </row>
    <row r="77" spans="1:2">
      <c r="A77">
        <v>0.78531073446327704</v>
      </c>
      <c r="B77">
        <v>0.14689265536723201</v>
      </c>
    </row>
    <row r="78" spans="1:2">
      <c r="A78">
        <v>0.14689265536723201</v>
      </c>
      <c r="B78">
        <v>0.89830508474576298</v>
      </c>
    </row>
    <row r="79" spans="1:2">
      <c r="A79">
        <v>0.89830508474576298</v>
      </c>
      <c r="B79">
        <v>0.81920903954802304</v>
      </c>
    </row>
    <row r="80" spans="1:2">
      <c r="A80">
        <v>0.81920903954802304</v>
      </c>
      <c r="B80">
        <v>0.248587570621469</v>
      </c>
    </row>
    <row r="81" spans="1:2">
      <c r="A81">
        <v>0.248587570621469</v>
      </c>
      <c r="B81">
        <v>0.20338983050847501</v>
      </c>
    </row>
    <row r="82" spans="1:2">
      <c r="A82">
        <v>0.20338983050847501</v>
      </c>
      <c r="B82">
        <v>0.73446327683615797</v>
      </c>
    </row>
    <row r="83" spans="1:2">
      <c r="A83">
        <v>0.73446327683615797</v>
      </c>
      <c r="B83">
        <v>0.99435028248587598</v>
      </c>
    </row>
    <row r="84" spans="1:2">
      <c r="A84">
        <v>0.99435028248587598</v>
      </c>
      <c r="B84">
        <v>0.44067796610169502</v>
      </c>
    </row>
    <row r="85" spans="1:2">
      <c r="A85">
        <v>0.44067796610169502</v>
      </c>
      <c r="B85">
        <v>0.44632768361581898</v>
      </c>
    </row>
    <row r="86" spans="1:2">
      <c r="A86">
        <v>0.44632768361581898</v>
      </c>
      <c r="B86" s="1">
        <v>0.129943502824859</v>
      </c>
    </row>
    <row r="87" spans="1:2">
      <c r="A87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F271-8A8C-419A-BE8D-99D829DD2B8C}">
  <dimension ref="A2:V91"/>
  <sheetViews>
    <sheetView workbookViewId="0">
      <selection activeCell="N93" sqref="N93"/>
    </sheetView>
  </sheetViews>
  <sheetFormatPr baseColWidth="10" defaultRowHeight="15"/>
  <cols>
    <col min="1" max="1" width="1.85546875" customWidth="1"/>
    <col min="2" max="2" width="2" bestFit="1" customWidth="1"/>
    <col min="3" max="3" width="8" bestFit="1" customWidth="1"/>
    <col min="4" max="4" width="19.5703125" customWidth="1"/>
    <col min="5" max="5" width="10.5703125" bestFit="1" customWidth="1"/>
    <col min="6" max="6" width="11.7109375" customWidth="1"/>
    <col min="8" max="8" width="7.28515625" customWidth="1"/>
    <col min="11" max="11" width="8.28515625" customWidth="1"/>
  </cols>
  <sheetData>
    <row r="2" spans="4:19">
      <c r="D2" s="60" t="s">
        <v>57</v>
      </c>
      <c r="E2" s="60"/>
      <c r="F2" s="60"/>
      <c r="G2" s="60"/>
      <c r="H2" s="60"/>
      <c r="I2" s="60"/>
      <c r="M2" s="33"/>
      <c r="N2" s="60" t="s">
        <v>58</v>
      </c>
      <c r="O2" s="60"/>
      <c r="P2" s="60"/>
      <c r="Q2" s="60"/>
      <c r="R2" s="60"/>
      <c r="S2" s="60"/>
    </row>
    <row r="3" spans="4:19">
      <c r="N3" s="24" t="s">
        <v>67</v>
      </c>
    </row>
    <row r="4" spans="4:19">
      <c r="D4" s="24" t="s">
        <v>66</v>
      </c>
    </row>
    <row r="5" spans="4:19">
      <c r="N5" t="s">
        <v>10</v>
      </c>
      <c r="O5">
        <v>5</v>
      </c>
    </row>
    <row r="6" spans="4:19">
      <c r="D6" t="s">
        <v>10</v>
      </c>
      <c r="E6">
        <v>5</v>
      </c>
      <c r="N6" t="s">
        <v>42</v>
      </c>
      <c r="O6">
        <v>20</v>
      </c>
    </row>
    <row r="7" spans="4:19">
      <c r="D7" t="s">
        <v>42</v>
      </c>
      <c r="E7">
        <v>20</v>
      </c>
    </row>
    <row r="8" spans="4:19">
      <c r="N8" t="s">
        <v>8</v>
      </c>
      <c r="O8" s="4">
        <v>20</v>
      </c>
      <c r="P8" s="4">
        <v>20</v>
      </c>
      <c r="Q8" s="4">
        <v>20</v>
      </c>
      <c r="R8" s="4">
        <v>20</v>
      </c>
      <c r="S8" s="4">
        <v>20</v>
      </c>
    </row>
    <row r="9" spans="4:19">
      <c r="D9" t="s">
        <v>8</v>
      </c>
      <c r="E9" s="4">
        <v>18</v>
      </c>
      <c r="F9" s="4">
        <v>20</v>
      </c>
      <c r="G9" s="4">
        <v>17</v>
      </c>
      <c r="H9" s="4">
        <v>21</v>
      </c>
      <c r="I9" s="4">
        <v>24</v>
      </c>
      <c r="N9" t="s">
        <v>7</v>
      </c>
      <c r="O9" s="4">
        <v>21</v>
      </c>
      <c r="P9" s="4">
        <v>22</v>
      </c>
      <c r="Q9" s="4">
        <v>20</v>
      </c>
      <c r="R9" s="4">
        <v>20</v>
      </c>
      <c r="S9" s="4">
        <v>17</v>
      </c>
    </row>
    <row r="10" spans="4:19">
      <c r="D10" t="s">
        <v>7</v>
      </c>
      <c r="E10" s="4">
        <v>20</v>
      </c>
      <c r="F10" s="4">
        <v>20</v>
      </c>
      <c r="G10" s="4">
        <v>20</v>
      </c>
      <c r="H10" s="4">
        <v>20</v>
      </c>
      <c r="I10" s="4">
        <v>20</v>
      </c>
      <c r="O10" s="5" t="s">
        <v>12</v>
      </c>
      <c r="P10" s="5" t="s">
        <v>14</v>
      </c>
      <c r="Q10" s="5" t="s">
        <v>16</v>
      </c>
      <c r="R10" s="5" t="s">
        <v>18</v>
      </c>
      <c r="S10" s="5">
        <v>1</v>
      </c>
    </row>
    <row r="11" spans="4:19">
      <c r="E11" s="5" t="s">
        <v>12</v>
      </c>
      <c r="F11" s="5" t="s">
        <v>14</v>
      </c>
      <c r="G11" s="5" t="s">
        <v>16</v>
      </c>
      <c r="H11" s="5" t="s">
        <v>18</v>
      </c>
      <c r="I11" s="5">
        <v>1</v>
      </c>
    </row>
    <row r="12" spans="4:19">
      <c r="N12" t="s">
        <v>40</v>
      </c>
      <c r="O12">
        <f>(O9-O8)^2+(P9-P8)^2+(Q9-Q8)^2+(R9-R8)^2+(S9-S8)^2</f>
        <v>14</v>
      </c>
    </row>
    <row r="13" spans="4:19">
      <c r="D13" t="s">
        <v>40</v>
      </c>
      <c r="E13">
        <f>(E9-E10)^2+(F9-F10)^2+(G9-G10)^2+(H9-H10)^2+(I9-I10)^2</f>
        <v>30</v>
      </c>
      <c r="N13" t="s">
        <v>41</v>
      </c>
      <c r="O13" s="34">
        <f>O12/O6</f>
        <v>0.7</v>
      </c>
    </row>
    <row r="14" spans="4:19">
      <c r="D14" t="s">
        <v>41</v>
      </c>
      <c r="E14" s="34">
        <f>E13/E7</f>
        <v>1.5</v>
      </c>
    </row>
    <row r="16" spans="4:19">
      <c r="D16" s="24" t="s">
        <v>68</v>
      </c>
      <c r="N16" s="24" t="s">
        <v>69</v>
      </c>
    </row>
    <row r="18" spans="4:16">
      <c r="D18" t="s">
        <v>6</v>
      </c>
      <c r="E18" t="s">
        <v>43</v>
      </c>
      <c r="F18">
        <f>99/25</f>
        <v>3.96</v>
      </c>
      <c r="N18" t="s">
        <v>6</v>
      </c>
      <c r="O18" t="s">
        <v>43</v>
      </c>
      <c r="P18">
        <f>99/25</f>
        <v>3.96</v>
      </c>
    </row>
    <row r="42" spans="3:22">
      <c r="C42" t="s">
        <v>8</v>
      </c>
      <c r="D42" s="4">
        <v>4</v>
      </c>
      <c r="E42" s="4">
        <v>5</v>
      </c>
      <c r="F42" s="4">
        <v>8</v>
      </c>
      <c r="G42" s="4">
        <v>5</v>
      </c>
      <c r="H42" s="4">
        <v>2</v>
      </c>
      <c r="I42" s="25">
        <v>1</v>
      </c>
      <c r="N42" t="s">
        <v>8</v>
      </c>
      <c r="O42" s="4">
        <v>0</v>
      </c>
      <c r="P42" s="4">
        <v>1</v>
      </c>
      <c r="Q42" s="4">
        <v>2</v>
      </c>
      <c r="R42" s="4">
        <v>3</v>
      </c>
      <c r="S42" s="4">
        <v>4</v>
      </c>
      <c r="T42" s="25">
        <v>5</v>
      </c>
      <c r="U42" s="25">
        <v>6</v>
      </c>
      <c r="V42" s="25">
        <v>7</v>
      </c>
    </row>
    <row r="43" spans="3:22">
      <c r="C43" t="s">
        <v>7</v>
      </c>
      <c r="D43" s="4">
        <f>F18</f>
        <v>3.96</v>
      </c>
      <c r="E43" s="4">
        <f>D43</f>
        <v>3.96</v>
      </c>
      <c r="F43" s="4">
        <f t="shared" ref="F43:I43" si="0">E43</f>
        <v>3.96</v>
      </c>
      <c r="G43" s="4">
        <f t="shared" si="0"/>
        <v>3.96</v>
      </c>
      <c r="H43" s="4">
        <f t="shared" si="0"/>
        <v>3.96</v>
      </c>
      <c r="I43" s="4">
        <f t="shared" si="0"/>
        <v>3.96</v>
      </c>
      <c r="N43" t="s">
        <v>7</v>
      </c>
      <c r="O43" s="4">
        <f>P18</f>
        <v>3.96</v>
      </c>
      <c r="P43" s="4">
        <f>O43</f>
        <v>3.96</v>
      </c>
      <c r="Q43" s="4">
        <f t="shared" ref="Q43" si="1">P43</f>
        <v>3.96</v>
      </c>
      <c r="R43" s="4">
        <f t="shared" ref="R43" si="2">Q43</f>
        <v>3.96</v>
      </c>
      <c r="S43" s="4">
        <f t="shared" ref="S43" si="3">R43</f>
        <v>3.96</v>
      </c>
      <c r="T43" s="4">
        <f t="shared" ref="T43" si="4">S43</f>
        <v>3.96</v>
      </c>
      <c r="U43" s="4">
        <f t="shared" ref="U43" si="5">T43</f>
        <v>3.96</v>
      </c>
      <c r="V43" s="4">
        <f t="shared" ref="V43" si="6">U43</f>
        <v>3.96</v>
      </c>
    </row>
    <row r="44" spans="3:22">
      <c r="D44" s="5"/>
      <c r="E44" s="5"/>
      <c r="F44" s="5"/>
      <c r="G44" s="5"/>
      <c r="H44" s="5"/>
      <c r="I44" s="5"/>
      <c r="O44" s="5"/>
      <c r="P44" s="5"/>
      <c r="Q44" s="5"/>
      <c r="R44" s="5"/>
      <c r="S44" s="5"/>
      <c r="T44" s="5"/>
    </row>
    <row r="46" spans="3:22">
      <c r="D46" t="s">
        <v>44</v>
      </c>
      <c r="E46" t="s">
        <v>40</v>
      </c>
      <c r="O46" t="s">
        <v>44</v>
      </c>
      <c r="P46" t="s">
        <v>40</v>
      </c>
    </row>
    <row r="47" spans="3:22">
      <c r="D47" s="4">
        <v>2</v>
      </c>
      <c r="E47" s="4">
        <v>4</v>
      </c>
      <c r="F47">
        <f>(D47-D43)^2</f>
        <v>3.8415999999999997</v>
      </c>
      <c r="G47">
        <f>E47*F47</f>
        <v>15.366399999999999</v>
      </c>
      <c r="O47" s="4">
        <v>0</v>
      </c>
      <c r="P47" s="4">
        <v>11</v>
      </c>
      <c r="Q47">
        <f>(O47-O43)^2</f>
        <v>15.6816</v>
      </c>
      <c r="R47">
        <f t="shared" ref="R47:R54" si="7">P47*Q47</f>
        <v>172.49760000000001</v>
      </c>
    </row>
    <row r="48" spans="3:22">
      <c r="D48" s="4">
        <v>3</v>
      </c>
      <c r="E48" s="4">
        <v>5</v>
      </c>
      <c r="F48">
        <f>(D48-E43)^2</f>
        <v>0.92159999999999997</v>
      </c>
      <c r="G48">
        <f t="shared" ref="G48:G52" si="8">E48*F48</f>
        <v>4.6079999999999997</v>
      </c>
      <c r="O48" s="4">
        <v>1</v>
      </c>
      <c r="P48" s="4">
        <v>4</v>
      </c>
      <c r="Q48">
        <f>(O48-P43)^2</f>
        <v>8.7615999999999996</v>
      </c>
      <c r="R48">
        <f t="shared" si="7"/>
        <v>35.046399999999998</v>
      </c>
    </row>
    <row r="49" spans="4:21">
      <c r="D49" s="4">
        <v>4</v>
      </c>
      <c r="E49" s="4">
        <v>8</v>
      </c>
      <c r="F49">
        <f>(D49-F43)^2</f>
        <v>1.6000000000000029E-3</v>
      </c>
      <c r="G49">
        <f t="shared" si="8"/>
        <v>1.2800000000000023E-2</v>
      </c>
      <c r="O49" s="4">
        <v>2</v>
      </c>
      <c r="P49" s="4">
        <v>1</v>
      </c>
      <c r="Q49">
        <f>(O49-Q43)^2</f>
        <v>3.8415999999999997</v>
      </c>
      <c r="R49">
        <f t="shared" si="7"/>
        <v>3.8415999999999997</v>
      </c>
    </row>
    <row r="50" spans="4:21">
      <c r="D50" s="4">
        <v>5</v>
      </c>
      <c r="E50" s="4">
        <v>5</v>
      </c>
      <c r="F50">
        <f>(D50-G43)^2</f>
        <v>1.0816000000000001</v>
      </c>
      <c r="G50">
        <f t="shared" si="8"/>
        <v>5.4080000000000004</v>
      </c>
      <c r="O50" s="4">
        <v>3</v>
      </c>
      <c r="P50" s="4">
        <v>3</v>
      </c>
      <c r="Q50">
        <f>(O50-R43)^2</f>
        <v>0.92159999999999997</v>
      </c>
      <c r="R50">
        <f t="shared" si="7"/>
        <v>2.7648000000000001</v>
      </c>
    </row>
    <row r="51" spans="4:21">
      <c r="D51" s="4">
        <v>6</v>
      </c>
      <c r="E51" s="4">
        <v>2</v>
      </c>
      <c r="F51">
        <f>(D51-H43)^2</f>
        <v>4.1616</v>
      </c>
      <c r="G51">
        <f t="shared" si="8"/>
        <v>8.3231999999999999</v>
      </c>
      <c r="O51" s="4">
        <v>4</v>
      </c>
      <c r="P51" s="4">
        <v>7</v>
      </c>
      <c r="Q51">
        <f>(O51-S43)^2</f>
        <v>1.6000000000000029E-3</v>
      </c>
      <c r="R51">
        <f t="shared" si="7"/>
        <v>1.1200000000000021E-2</v>
      </c>
    </row>
    <row r="52" spans="4:21">
      <c r="D52" s="4">
        <v>7</v>
      </c>
      <c r="E52" s="4">
        <v>1</v>
      </c>
      <c r="F52">
        <f>(D52-I43)^2</f>
        <v>9.2416</v>
      </c>
      <c r="G52">
        <f t="shared" si="8"/>
        <v>9.2416</v>
      </c>
      <c r="O52" s="4">
        <v>5</v>
      </c>
      <c r="P52" s="4">
        <v>5</v>
      </c>
      <c r="Q52">
        <f>(O52-T43)^2</f>
        <v>1.0816000000000001</v>
      </c>
      <c r="R52">
        <f t="shared" si="7"/>
        <v>5.4080000000000004</v>
      </c>
    </row>
    <row r="53" spans="4:21">
      <c r="G53" s="18">
        <f>SUM(G47:G52)</f>
        <v>42.96</v>
      </c>
      <c r="O53" s="25">
        <v>6</v>
      </c>
      <c r="P53" s="25">
        <v>4</v>
      </c>
      <c r="Q53">
        <f>(O53-U43)^2</f>
        <v>4.1616</v>
      </c>
      <c r="R53">
        <f t="shared" si="7"/>
        <v>16.6464</v>
      </c>
    </row>
    <row r="54" spans="4:21">
      <c r="O54" s="25">
        <v>7</v>
      </c>
      <c r="P54" s="25">
        <v>1</v>
      </c>
      <c r="Q54">
        <f>(O54-V43)^2</f>
        <v>9.2416</v>
      </c>
      <c r="R54">
        <f t="shared" si="7"/>
        <v>9.2416</v>
      </c>
    </row>
    <row r="55" spans="4:21">
      <c r="F55" t="s">
        <v>1</v>
      </c>
      <c r="G55">
        <f>(25/(100-1))*G53</f>
        <v>10.84848484848485</v>
      </c>
      <c r="R55" s="18">
        <f>SUM(R48:R54)</f>
        <v>72.960000000000008</v>
      </c>
      <c r="T55" t="s">
        <v>1</v>
      </c>
      <c r="U55" s="6">
        <f>(25/99)*R55</f>
        <v>18.424242424242429</v>
      </c>
    </row>
    <row r="57" spans="4:21">
      <c r="D57" s="24" t="s">
        <v>64</v>
      </c>
      <c r="O57" s="24"/>
      <c r="P57" s="24" t="s">
        <v>65</v>
      </c>
    </row>
    <row r="59" spans="4:21">
      <c r="D59" s="35" t="s">
        <v>45</v>
      </c>
      <c r="E59" s="2">
        <v>55</v>
      </c>
      <c r="P59" s="59" t="s">
        <v>45</v>
      </c>
      <c r="Q59" s="59"/>
      <c r="R59">
        <v>51</v>
      </c>
    </row>
    <row r="60" spans="4:21">
      <c r="D60" s="2" t="s">
        <v>46</v>
      </c>
      <c r="E60" s="2">
        <v>46</v>
      </c>
      <c r="P60" t="s">
        <v>46</v>
      </c>
      <c r="Q60">
        <v>48</v>
      </c>
    </row>
    <row r="61" spans="4:21">
      <c r="D61" s="2" t="s">
        <v>47</v>
      </c>
      <c r="E61" s="2">
        <v>54</v>
      </c>
      <c r="P61" t="s">
        <v>47</v>
      </c>
      <c r="Q61">
        <v>52</v>
      </c>
    </row>
    <row r="63" spans="4:21">
      <c r="D63" s="61" t="s">
        <v>59</v>
      </c>
      <c r="E63" s="61"/>
      <c r="P63" t="s">
        <v>59</v>
      </c>
    </row>
    <row r="64" spans="4:21">
      <c r="D64" s="2" t="s">
        <v>63</v>
      </c>
      <c r="E64" s="2">
        <v>50.68</v>
      </c>
      <c r="P64" t="s">
        <v>63</v>
      </c>
      <c r="Q64">
        <v>50.92</v>
      </c>
    </row>
    <row r="65" spans="1:17">
      <c r="C65">
        <f>E60*E61</f>
        <v>2484</v>
      </c>
      <c r="D65" s="2" t="s">
        <v>60</v>
      </c>
      <c r="E65" s="2">
        <v>4.9400000000000004</v>
      </c>
      <c r="P65" t="s">
        <v>60</v>
      </c>
      <c r="Q65">
        <v>4.96</v>
      </c>
    </row>
    <row r="66" spans="1:17">
      <c r="D66" s="2" t="s">
        <v>61</v>
      </c>
      <c r="E66" s="2">
        <v>0.77</v>
      </c>
      <c r="P66" t="s">
        <v>61</v>
      </c>
      <c r="Q66">
        <v>-8.5000000000000006E-2</v>
      </c>
    </row>
    <row r="67" spans="1:17">
      <c r="D67" s="2" t="s">
        <v>62</v>
      </c>
      <c r="E67" s="2">
        <v>0.47</v>
      </c>
      <c r="P67" t="s">
        <v>62</v>
      </c>
      <c r="Q67">
        <v>0.47</v>
      </c>
    </row>
    <row r="71" spans="1:17">
      <c r="A71">
        <v>0.9708</v>
      </c>
      <c r="B71" s="22">
        <f t="shared" ref="B71:B90" si="9">IF(A71&gt;0.5, 1,0)</f>
        <v>1</v>
      </c>
      <c r="C71">
        <v>0.74831999999999999</v>
      </c>
      <c r="D71" s="22">
        <f t="shared" ref="D71:D90" si="10">IF(C71&gt;0.5, 1,0)</f>
        <v>1</v>
      </c>
      <c r="E71">
        <v>0.23677999999999999</v>
      </c>
      <c r="F71" s="22">
        <f t="shared" ref="F71:F90" si="11">IF(E71&gt;0.5, 1,0)</f>
        <v>0</v>
      </c>
      <c r="G71">
        <v>0.79979</v>
      </c>
      <c r="H71" s="22">
        <f t="shared" ref="H71:H90" si="12">IF(G71&gt;0.5, 1,0)</f>
        <v>1</v>
      </c>
      <c r="I71">
        <v>0.14646999999999999</v>
      </c>
      <c r="J71" s="22">
        <f t="shared" ref="J71:J90" si="13">IF(I71&gt;0.5, 1,0)</f>
        <v>0</v>
      </c>
    </row>
    <row r="72" spans="1:17">
      <c r="A72">
        <v>0.38699</v>
      </c>
      <c r="B72" s="22">
        <f t="shared" si="9"/>
        <v>0</v>
      </c>
      <c r="C72">
        <v>0.87287999999999999</v>
      </c>
      <c r="D72" s="22">
        <f t="shared" si="10"/>
        <v>1</v>
      </c>
      <c r="E72">
        <v>0.48648999999999998</v>
      </c>
      <c r="F72" s="22">
        <f t="shared" si="11"/>
        <v>0</v>
      </c>
      <c r="G72">
        <v>0.37130999999999997</v>
      </c>
      <c r="H72" s="22">
        <f t="shared" si="12"/>
        <v>0</v>
      </c>
      <c r="I72">
        <v>0.61202000000000001</v>
      </c>
      <c r="J72" s="22">
        <f t="shared" si="13"/>
        <v>1</v>
      </c>
    </row>
    <row r="73" spans="1:17">
      <c r="A73">
        <v>0.26656999999999997</v>
      </c>
      <c r="B73" s="22">
        <f t="shared" si="9"/>
        <v>0</v>
      </c>
      <c r="C73">
        <v>9.8200000000000006E-3</v>
      </c>
      <c r="D73" s="22">
        <f t="shared" si="10"/>
        <v>0</v>
      </c>
      <c r="E73">
        <v>0.41543999999999998</v>
      </c>
      <c r="F73" s="22">
        <f t="shared" si="11"/>
        <v>0</v>
      </c>
      <c r="G73">
        <v>0.75839999999999996</v>
      </c>
      <c r="H73" s="22">
        <f t="shared" si="12"/>
        <v>1</v>
      </c>
      <c r="I73">
        <v>0.62444</v>
      </c>
      <c r="J73" s="22">
        <f t="shared" si="13"/>
        <v>1</v>
      </c>
    </row>
    <row r="74" spans="1:17">
      <c r="A74">
        <v>0.75905999999999996</v>
      </c>
      <c r="B74" s="22">
        <f t="shared" si="9"/>
        <v>1</v>
      </c>
      <c r="C74">
        <v>0.96587000000000001</v>
      </c>
      <c r="D74" s="22">
        <f t="shared" si="10"/>
        <v>1</v>
      </c>
      <c r="E74">
        <v>4.8090000000000001E-2</v>
      </c>
      <c r="F74" s="22">
        <f t="shared" si="11"/>
        <v>0</v>
      </c>
      <c r="G74">
        <v>0.13488</v>
      </c>
      <c r="H74" s="22">
        <f t="shared" si="12"/>
        <v>0</v>
      </c>
      <c r="I74">
        <v>0.50009000000000003</v>
      </c>
      <c r="J74" s="22">
        <f t="shared" si="13"/>
        <v>1</v>
      </c>
    </row>
    <row r="75" spans="1:17">
      <c r="A75">
        <v>0.87575000000000003</v>
      </c>
      <c r="B75" s="22">
        <f t="shared" si="9"/>
        <v>1</v>
      </c>
      <c r="C75">
        <v>0.88234999999999997</v>
      </c>
      <c r="D75" s="22">
        <f t="shared" si="10"/>
        <v>1</v>
      </c>
      <c r="E75">
        <v>0.71943000000000001</v>
      </c>
      <c r="F75" s="22">
        <f t="shared" si="11"/>
        <v>1</v>
      </c>
      <c r="G75">
        <v>0.66012000000000004</v>
      </c>
      <c r="H75" s="22">
        <f t="shared" si="12"/>
        <v>1</v>
      </c>
      <c r="I75">
        <v>0.60390999999999995</v>
      </c>
      <c r="J75" s="22">
        <f t="shared" si="13"/>
        <v>1</v>
      </c>
    </row>
    <row r="76" spans="1:17">
      <c r="A76">
        <v>0.21004999999999999</v>
      </c>
      <c r="B76" s="22">
        <f t="shared" si="9"/>
        <v>0</v>
      </c>
      <c r="C76">
        <v>0.58548</v>
      </c>
      <c r="D76" s="22">
        <f t="shared" si="10"/>
        <v>1</v>
      </c>
      <c r="E76">
        <v>0.60453999999999997</v>
      </c>
      <c r="F76" s="22">
        <f t="shared" si="11"/>
        <v>1</v>
      </c>
      <c r="G76">
        <v>0.35800999999999999</v>
      </c>
      <c r="H76" s="22">
        <f t="shared" si="12"/>
        <v>0</v>
      </c>
      <c r="I76">
        <v>0.56442999999999999</v>
      </c>
      <c r="J76" s="22">
        <f t="shared" si="13"/>
        <v>1</v>
      </c>
    </row>
    <row r="77" spans="1:17">
      <c r="A77">
        <v>0.62497999999999998</v>
      </c>
      <c r="B77" s="22">
        <f t="shared" si="9"/>
        <v>1</v>
      </c>
      <c r="C77">
        <v>0.98106000000000004</v>
      </c>
      <c r="D77" s="22">
        <f t="shared" si="10"/>
        <v>1</v>
      </c>
      <c r="E77">
        <v>0.27338000000000001</v>
      </c>
      <c r="F77" s="22">
        <f t="shared" si="11"/>
        <v>0</v>
      </c>
      <c r="G77">
        <v>0.89846999999999999</v>
      </c>
      <c r="H77" s="22">
        <f t="shared" si="12"/>
        <v>1</v>
      </c>
      <c r="I77">
        <v>0.47078999999999999</v>
      </c>
      <c r="J77" s="22">
        <f t="shared" si="13"/>
        <v>0</v>
      </c>
    </row>
    <row r="78" spans="1:17">
      <c r="A78">
        <v>0.10196</v>
      </c>
      <c r="B78" s="22">
        <f t="shared" si="9"/>
        <v>0</v>
      </c>
      <c r="C78">
        <v>0.84584000000000004</v>
      </c>
      <c r="D78" s="22">
        <f t="shared" si="10"/>
        <v>1</v>
      </c>
      <c r="E78">
        <v>0.36326999999999998</v>
      </c>
      <c r="F78" s="22">
        <f t="shared" si="11"/>
        <v>0</v>
      </c>
      <c r="G78">
        <v>0.59309999999999996</v>
      </c>
      <c r="H78" s="22">
        <f t="shared" si="12"/>
        <v>1</v>
      </c>
      <c r="I78">
        <v>0.87866999999999995</v>
      </c>
      <c r="J78" s="22">
        <f t="shared" si="13"/>
        <v>1</v>
      </c>
    </row>
    <row r="79" spans="1:17">
      <c r="A79">
        <v>0.89536000000000004</v>
      </c>
      <c r="B79" s="22">
        <f t="shared" si="9"/>
        <v>1</v>
      </c>
      <c r="C79">
        <v>0.80447000000000002</v>
      </c>
      <c r="D79" s="22">
        <f t="shared" si="10"/>
        <v>1</v>
      </c>
      <c r="E79">
        <v>0.77686999999999995</v>
      </c>
      <c r="F79" s="22">
        <f t="shared" si="11"/>
        <v>1</v>
      </c>
      <c r="G79">
        <v>0.49573</v>
      </c>
      <c r="H79" s="22">
        <f t="shared" si="12"/>
        <v>0</v>
      </c>
      <c r="I79">
        <v>0.48077999999999999</v>
      </c>
      <c r="J79" s="22">
        <f t="shared" si="13"/>
        <v>0</v>
      </c>
    </row>
    <row r="80" spans="1:17">
      <c r="A80">
        <v>0.12153</v>
      </c>
      <c r="B80" s="22">
        <f t="shared" si="9"/>
        <v>0</v>
      </c>
      <c r="C80">
        <v>0.59197</v>
      </c>
      <c r="D80" s="22">
        <f t="shared" si="10"/>
        <v>1</v>
      </c>
      <c r="E80">
        <v>0.76346999999999998</v>
      </c>
      <c r="F80" s="22">
        <f t="shared" si="11"/>
        <v>1</v>
      </c>
      <c r="G80">
        <v>0.72707999999999995</v>
      </c>
      <c r="H80" s="22">
        <f t="shared" si="12"/>
        <v>1</v>
      </c>
      <c r="I80">
        <v>2.7609999999999999E-2</v>
      </c>
      <c r="J80" s="22">
        <f t="shared" si="13"/>
        <v>0</v>
      </c>
    </row>
    <row r="81" spans="1:10">
      <c r="A81">
        <v>0.84428999999999998</v>
      </c>
      <c r="B81" s="22">
        <f t="shared" si="9"/>
        <v>1</v>
      </c>
      <c r="C81">
        <v>0.18784000000000001</v>
      </c>
      <c r="D81" s="22">
        <f t="shared" si="10"/>
        <v>0</v>
      </c>
      <c r="E81">
        <v>0.12597</v>
      </c>
      <c r="F81" s="22">
        <f t="shared" si="11"/>
        <v>0</v>
      </c>
      <c r="G81">
        <v>0.25662000000000001</v>
      </c>
      <c r="H81" s="22">
        <f t="shared" si="12"/>
        <v>0</v>
      </c>
      <c r="I81">
        <v>0.21448</v>
      </c>
      <c r="J81" s="22">
        <f t="shared" si="13"/>
        <v>0</v>
      </c>
    </row>
    <row r="82" spans="1:10">
      <c r="A82">
        <v>7.2010000000000005E-2</v>
      </c>
      <c r="B82" s="22">
        <f t="shared" si="9"/>
        <v>0</v>
      </c>
      <c r="C82">
        <v>0.81386999999999998</v>
      </c>
      <c r="D82" s="22">
        <f t="shared" si="10"/>
        <v>1</v>
      </c>
      <c r="E82">
        <v>0.70828000000000002</v>
      </c>
      <c r="F82" s="22">
        <f t="shared" si="11"/>
        <v>1</v>
      </c>
      <c r="G82">
        <v>0.64870000000000005</v>
      </c>
      <c r="H82" s="22">
        <f t="shared" si="12"/>
        <v>1</v>
      </c>
      <c r="I82">
        <v>0.57628999999999997</v>
      </c>
      <c r="J82" s="22">
        <f t="shared" si="13"/>
        <v>1</v>
      </c>
    </row>
    <row r="83" spans="1:10">
      <c r="A83">
        <v>0.43258999999999997</v>
      </c>
      <c r="B83" s="22">
        <f t="shared" si="9"/>
        <v>0</v>
      </c>
      <c r="C83">
        <v>9.3820000000000001E-2</v>
      </c>
      <c r="D83" s="22">
        <f t="shared" si="10"/>
        <v>0</v>
      </c>
      <c r="E83">
        <v>0.14877000000000001</v>
      </c>
      <c r="F83" s="22">
        <f t="shared" si="11"/>
        <v>0</v>
      </c>
      <c r="G83">
        <v>0.59831000000000001</v>
      </c>
      <c r="H83" s="22">
        <f t="shared" si="12"/>
        <v>1</v>
      </c>
      <c r="I83">
        <v>0.72062999999999999</v>
      </c>
      <c r="J83" s="22">
        <f t="shared" si="13"/>
        <v>1</v>
      </c>
    </row>
    <row r="84" spans="1:10">
      <c r="A84">
        <v>0.20226</v>
      </c>
      <c r="B84" s="22">
        <f t="shared" si="9"/>
        <v>0</v>
      </c>
      <c r="C84">
        <v>0.79412000000000005</v>
      </c>
      <c r="D84" s="22">
        <f t="shared" si="10"/>
        <v>1</v>
      </c>
      <c r="E84">
        <v>0.18310999999999999</v>
      </c>
      <c r="F84" s="22">
        <f t="shared" si="11"/>
        <v>0</v>
      </c>
      <c r="G84">
        <v>0.31958999999999999</v>
      </c>
      <c r="H84" s="22">
        <f t="shared" si="12"/>
        <v>0</v>
      </c>
      <c r="I84">
        <v>0.94794999999999996</v>
      </c>
      <c r="J84" s="22">
        <f t="shared" si="13"/>
        <v>1</v>
      </c>
    </row>
    <row r="85" spans="1:10">
      <c r="A85">
        <v>0.93074999999999997</v>
      </c>
      <c r="B85" s="22">
        <f t="shared" si="9"/>
        <v>1</v>
      </c>
      <c r="C85">
        <v>3.4689999999999999E-2</v>
      </c>
      <c r="D85" s="22">
        <f t="shared" si="10"/>
        <v>0</v>
      </c>
      <c r="E85">
        <v>0.53468000000000004</v>
      </c>
      <c r="F85" s="22">
        <f t="shared" si="11"/>
        <v>1</v>
      </c>
      <c r="G85">
        <v>0.98263999999999996</v>
      </c>
      <c r="H85" s="22">
        <f t="shared" si="12"/>
        <v>1</v>
      </c>
      <c r="I85">
        <v>0.85762000000000005</v>
      </c>
      <c r="J85" s="22">
        <f t="shared" si="13"/>
        <v>1</v>
      </c>
    </row>
    <row r="86" spans="1:10">
      <c r="A86">
        <v>0.64758000000000004</v>
      </c>
      <c r="B86" s="22">
        <f t="shared" si="9"/>
        <v>1</v>
      </c>
      <c r="C86">
        <v>0.75509000000000004</v>
      </c>
      <c r="D86" s="22">
        <f t="shared" si="10"/>
        <v>1</v>
      </c>
      <c r="E86">
        <v>0.24345</v>
      </c>
      <c r="F86" s="22">
        <f t="shared" si="11"/>
        <v>0</v>
      </c>
      <c r="G86">
        <v>0.61221999999999999</v>
      </c>
      <c r="H86" s="22">
        <f t="shared" si="12"/>
        <v>1</v>
      </c>
      <c r="I86">
        <v>0.96584999999999999</v>
      </c>
      <c r="J86" s="22">
        <f t="shared" si="13"/>
        <v>1</v>
      </c>
    </row>
    <row r="87" spans="1:10">
      <c r="A87">
        <v>0.35399999999999998</v>
      </c>
      <c r="B87" s="22">
        <f t="shared" si="9"/>
        <v>0</v>
      </c>
      <c r="C87">
        <v>0.43319999999999997</v>
      </c>
      <c r="D87" s="22">
        <f t="shared" si="10"/>
        <v>0</v>
      </c>
      <c r="E87">
        <v>0.93308999999999997</v>
      </c>
      <c r="F87" s="22">
        <f t="shared" si="11"/>
        <v>1</v>
      </c>
      <c r="G87">
        <v>0.84989000000000003</v>
      </c>
      <c r="H87" s="22">
        <f t="shared" si="12"/>
        <v>1</v>
      </c>
      <c r="I87">
        <v>0.86040000000000005</v>
      </c>
      <c r="J87" s="22">
        <f t="shared" si="13"/>
        <v>1</v>
      </c>
    </row>
    <row r="88" spans="1:10">
      <c r="A88">
        <v>0.42199999999999999</v>
      </c>
      <c r="B88" s="22">
        <f t="shared" si="9"/>
        <v>0</v>
      </c>
      <c r="C88">
        <v>0.88195000000000001</v>
      </c>
      <c r="D88" s="22">
        <f t="shared" si="10"/>
        <v>1</v>
      </c>
      <c r="E88">
        <v>0.25791999999999998</v>
      </c>
      <c r="F88" s="22">
        <f t="shared" si="11"/>
        <v>0</v>
      </c>
      <c r="G88">
        <v>0.33080999999999999</v>
      </c>
      <c r="H88" s="22">
        <f t="shared" si="12"/>
        <v>0</v>
      </c>
      <c r="I88">
        <v>7.0980000000000001E-2</v>
      </c>
      <c r="J88" s="22">
        <f t="shared" si="13"/>
        <v>0</v>
      </c>
    </row>
    <row r="89" spans="1:10">
      <c r="A89">
        <v>0.37896000000000002</v>
      </c>
      <c r="B89" s="22">
        <f t="shared" si="9"/>
        <v>0</v>
      </c>
      <c r="C89">
        <v>0.13722999999999999</v>
      </c>
      <c r="D89" s="22">
        <f t="shared" si="10"/>
        <v>0</v>
      </c>
      <c r="E89">
        <v>9.3189999999999995E-2</v>
      </c>
      <c r="F89" s="22">
        <f t="shared" si="11"/>
        <v>0</v>
      </c>
      <c r="G89">
        <v>0.52087000000000006</v>
      </c>
      <c r="H89" s="22">
        <f t="shared" si="12"/>
        <v>1</v>
      </c>
      <c r="I89">
        <v>0.29003000000000001</v>
      </c>
      <c r="J89" s="22">
        <f t="shared" si="13"/>
        <v>0</v>
      </c>
    </row>
    <row r="90" spans="1:10">
      <c r="A90">
        <v>0.30365999999999999</v>
      </c>
      <c r="B90" s="22">
        <f t="shared" si="9"/>
        <v>0</v>
      </c>
      <c r="C90">
        <v>0.29107</v>
      </c>
      <c r="D90" s="22">
        <f t="shared" si="10"/>
        <v>0</v>
      </c>
      <c r="E90">
        <v>9.7809999999999994E-2</v>
      </c>
      <c r="F90" s="22">
        <f t="shared" si="11"/>
        <v>0</v>
      </c>
      <c r="G90">
        <v>0.81755999999999995</v>
      </c>
      <c r="H90" s="22">
        <f t="shared" si="12"/>
        <v>1</v>
      </c>
      <c r="I90">
        <v>0.96279000000000003</v>
      </c>
      <c r="J90" s="22">
        <f t="shared" si="13"/>
        <v>1</v>
      </c>
    </row>
    <row r="91" spans="1:10">
      <c r="I91" s="24"/>
      <c r="J91" s="68"/>
    </row>
  </sheetData>
  <mergeCells count="4">
    <mergeCell ref="D2:I2"/>
    <mergeCell ref="P59:Q59"/>
    <mergeCell ref="N2:S2"/>
    <mergeCell ref="D63:E6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6F65-0CA3-4464-BA13-13DF19480DCD}">
  <dimension ref="A1:K130"/>
  <sheetViews>
    <sheetView topLeftCell="A112" workbookViewId="0">
      <selection activeCell="J131" sqref="J131"/>
    </sheetView>
  </sheetViews>
  <sheetFormatPr baseColWidth="10" defaultRowHeight="15"/>
  <cols>
    <col min="1" max="1" width="17.28515625" customWidth="1"/>
    <col min="2" max="2" width="18.28515625" style="5" bestFit="1" customWidth="1"/>
    <col min="3" max="3" width="24.5703125" customWidth="1"/>
    <col min="4" max="4" width="13.5703125" customWidth="1"/>
    <col min="5" max="5" width="14.42578125" bestFit="1" customWidth="1"/>
    <col min="8" max="8" width="34.140625" bestFit="1" customWidth="1"/>
    <col min="10" max="10" width="16.42578125" bestFit="1" customWidth="1"/>
  </cols>
  <sheetData>
    <row r="1" spans="1:9">
      <c r="A1" s="60" t="s">
        <v>48</v>
      </c>
      <c r="B1" s="60"/>
      <c r="C1" s="60"/>
      <c r="D1" s="60"/>
      <c r="E1" s="60"/>
      <c r="F1" s="60"/>
    </row>
    <row r="2" spans="1:9">
      <c r="A2" s="24" t="s">
        <v>95</v>
      </c>
    </row>
    <row r="4" spans="1:9">
      <c r="A4" s="62" t="s">
        <v>49</v>
      </c>
      <c r="B4" s="62"/>
      <c r="C4" s="62"/>
      <c r="D4" s="62"/>
      <c r="E4" s="36"/>
    </row>
    <row r="5" spans="1:9">
      <c r="A5" s="26" t="s">
        <v>50</v>
      </c>
      <c r="B5" s="32" t="s">
        <v>51</v>
      </c>
      <c r="C5" s="32" t="s">
        <v>52</v>
      </c>
      <c r="D5" s="32" t="s">
        <v>53</v>
      </c>
      <c r="E5" s="32" t="s">
        <v>70</v>
      </c>
      <c r="F5" s="32" t="s">
        <v>71</v>
      </c>
      <c r="G5" s="54"/>
      <c r="H5" s="54"/>
    </row>
    <row r="6" spans="1:9">
      <c r="A6" s="27">
        <v>0.440037819271277</v>
      </c>
      <c r="B6" s="30">
        <v>9.8894536508516801E-4</v>
      </c>
      <c r="C6" s="28">
        <v>0.01</v>
      </c>
      <c r="D6" s="26">
        <f>ABS(C6-B6)</f>
        <v>9.0110546349148318E-3</v>
      </c>
      <c r="E6" s="37">
        <v>0</v>
      </c>
      <c r="F6" s="42" t="s">
        <v>34</v>
      </c>
    </row>
    <row r="7" spans="1:9">
      <c r="A7" s="27">
        <v>0.52406423798514701</v>
      </c>
      <c r="B7" s="31">
        <v>8.7457064826827399E-3</v>
      </c>
      <c r="C7" s="28">
        <v>0.02</v>
      </c>
      <c r="D7" s="26">
        <f t="shared" ref="D7:D70" si="0">ABS(C7-B7)</f>
        <v>1.125429351731726E-2</v>
      </c>
      <c r="E7" s="37">
        <v>1</v>
      </c>
      <c r="F7" s="38" t="s">
        <v>73</v>
      </c>
    </row>
    <row r="8" spans="1:9">
      <c r="A8" s="27">
        <v>0.38157394137893902</v>
      </c>
      <c r="B8" s="31">
        <v>1.04437631842016E-2</v>
      </c>
      <c r="C8" s="28">
        <v>0.03</v>
      </c>
      <c r="D8" s="26">
        <f t="shared" si="0"/>
        <v>1.9556236815798399E-2</v>
      </c>
      <c r="E8" s="37">
        <v>0</v>
      </c>
      <c r="F8" s="38"/>
    </row>
    <row r="9" spans="1:9">
      <c r="A9" s="27">
        <v>0.219912632243906</v>
      </c>
      <c r="B9" s="31">
        <v>1.3412980845658401E-2</v>
      </c>
      <c r="C9" s="28">
        <v>0.04</v>
      </c>
      <c r="D9" s="26">
        <f t="shared" si="0"/>
        <v>2.6587019154341598E-2</v>
      </c>
      <c r="E9" s="37">
        <v>0</v>
      </c>
      <c r="F9" s="39" t="s">
        <v>74</v>
      </c>
    </row>
    <row r="10" spans="1:9">
      <c r="A10" s="27">
        <v>0.64423032841202499</v>
      </c>
      <c r="B10" s="31">
        <v>5.1575793046660302E-2</v>
      </c>
      <c r="C10" s="28">
        <v>0.05</v>
      </c>
      <c r="D10" s="26">
        <f t="shared" si="0"/>
        <v>1.5757930466602996E-3</v>
      </c>
      <c r="E10" s="37">
        <v>1</v>
      </c>
      <c r="F10" s="40" t="s">
        <v>72</v>
      </c>
      <c r="I10" t="s">
        <v>54</v>
      </c>
    </row>
    <row r="11" spans="1:9">
      <c r="A11" s="27">
        <v>0.60709694820153104</v>
      </c>
      <c r="B11" s="31">
        <v>5.3379234052586197E-2</v>
      </c>
      <c r="C11" s="28">
        <v>0.06</v>
      </c>
      <c r="D11" s="26">
        <f t="shared" si="0"/>
        <v>6.6207659474138009E-3</v>
      </c>
      <c r="E11" s="37">
        <v>1</v>
      </c>
      <c r="F11" s="40"/>
      <c r="I11">
        <f>MAX(D6:D105)</f>
        <v>6.5827847296356934E-2</v>
      </c>
    </row>
    <row r="12" spans="1:9">
      <c r="A12" s="27">
        <v>0.12911125307891899</v>
      </c>
      <c r="B12" s="31">
        <v>5.36382293769763E-2</v>
      </c>
      <c r="C12" s="28">
        <v>7.0000000000000007E-2</v>
      </c>
      <c r="D12" s="26">
        <f t="shared" si="0"/>
        <v>1.6361770623023707E-2</v>
      </c>
      <c r="E12" s="37">
        <v>0</v>
      </c>
      <c r="F12" s="41" t="s">
        <v>24</v>
      </c>
    </row>
    <row r="13" spans="1:9">
      <c r="A13" s="27">
        <v>0.21908980112136001</v>
      </c>
      <c r="B13" s="31">
        <v>8.3859113688230402E-2</v>
      </c>
      <c r="C13" s="28">
        <v>0.08</v>
      </c>
      <c r="D13" s="26">
        <f t="shared" si="0"/>
        <v>3.8591136882304006E-3</v>
      </c>
      <c r="E13" s="37">
        <v>0</v>
      </c>
      <c r="F13" s="40"/>
    </row>
    <row r="14" spans="1:9">
      <c r="A14" s="27">
        <v>0.72512796452895301</v>
      </c>
      <c r="B14" s="31">
        <v>0.102203722745208</v>
      </c>
      <c r="C14" s="28">
        <v>0.09</v>
      </c>
      <c r="D14" s="26">
        <f t="shared" si="0"/>
        <v>1.2203722745208007E-2</v>
      </c>
      <c r="E14" s="37">
        <v>1</v>
      </c>
      <c r="F14" s="38"/>
      <c r="I14" t="s">
        <v>36</v>
      </c>
    </row>
    <row r="15" spans="1:9">
      <c r="A15" s="27">
        <v>0.96975649080983395</v>
      </c>
      <c r="B15" s="31">
        <v>0.106472084769467</v>
      </c>
      <c r="C15" s="28">
        <v>0.1</v>
      </c>
      <c r="D15" s="26">
        <f t="shared" si="0"/>
        <v>6.4720847694669931E-3</v>
      </c>
      <c r="E15" s="37">
        <v>1</v>
      </c>
      <c r="F15" s="39"/>
      <c r="I15" t="s">
        <v>55</v>
      </c>
    </row>
    <row r="16" spans="1:9">
      <c r="A16" s="27">
        <v>0.21982034655360599</v>
      </c>
      <c r="B16" s="31">
        <v>0.113919837672448</v>
      </c>
      <c r="C16" s="28">
        <v>0.11</v>
      </c>
      <c r="D16" s="26">
        <f t="shared" si="0"/>
        <v>3.9198376724479955E-3</v>
      </c>
      <c r="E16" s="37">
        <v>0</v>
      </c>
      <c r="F16" s="40"/>
      <c r="I16" t="s">
        <v>56</v>
      </c>
    </row>
    <row r="17" spans="1:6">
      <c r="A17" s="27">
        <v>0.54114721234699203</v>
      </c>
      <c r="B17" s="31">
        <v>0.12852896014270301</v>
      </c>
      <c r="C17" s="28">
        <v>0.12</v>
      </c>
      <c r="D17" s="26">
        <f t="shared" si="0"/>
        <v>8.5289601427030182E-3</v>
      </c>
      <c r="E17" s="37">
        <v>1</v>
      </c>
      <c r="F17" s="39"/>
    </row>
    <row r="18" spans="1:6">
      <c r="A18" s="27">
        <v>0.46325630355919101</v>
      </c>
      <c r="B18" s="31">
        <v>0.128583736165333</v>
      </c>
      <c r="C18" s="28">
        <v>0.13</v>
      </c>
      <c r="D18" s="26">
        <f t="shared" si="0"/>
        <v>1.4162638346670031E-3</v>
      </c>
      <c r="E18" s="37">
        <v>0</v>
      </c>
      <c r="F18" s="40"/>
    </row>
    <row r="19" spans="1:6">
      <c r="A19" s="27">
        <v>0.45911118758584801</v>
      </c>
      <c r="B19" s="31">
        <v>0.12911125307891899</v>
      </c>
      <c r="C19" s="28">
        <v>0.14000000000000001</v>
      </c>
      <c r="D19" s="26">
        <f t="shared" si="0"/>
        <v>1.0888746921081022E-2</v>
      </c>
      <c r="E19" s="37">
        <v>0</v>
      </c>
      <c r="F19" s="40"/>
    </row>
    <row r="20" spans="1:6">
      <c r="A20" s="27">
        <v>0.82901664536157205</v>
      </c>
      <c r="B20" s="31">
        <v>0.13071345174083601</v>
      </c>
      <c r="C20" s="28">
        <v>0.15</v>
      </c>
      <c r="D20" s="26">
        <f t="shared" si="0"/>
        <v>1.9286548259163983E-2</v>
      </c>
      <c r="E20" s="37">
        <v>1</v>
      </c>
      <c r="F20" s="40"/>
    </row>
    <row r="21" spans="1:6">
      <c r="A21" s="27">
        <v>1.3412980845658401E-2</v>
      </c>
      <c r="B21" s="31">
        <v>0.142976731502822</v>
      </c>
      <c r="C21" s="28">
        <v>0.16</v>
      </c>
      <c r="D21" s="26">
        <f t="shared" si="0"/>
        <v>1.7023268497178001E-2</v>
      </c>
      <c r="E21" s="37">
        <v>0</v>
      </c>
      <c r="F21" s="40"/>
    </row>
    <row r="22" spans="1:6">
      <c r="A22" s="27">
        <v>0.98411971656980601</v>
      </c>
      <c r="B22" s="31">
        <v>0.16337841836616199</v>
      </c>
      <c r="C22" s="28">
        <v>0.17</v>
      </c>
      <c r="D22" s="26">
        <f t="shared" si="0"/>
        <v>6.6215816338380251E-3</v>
      </c>
      <c r="E22" s="37">
        <v>1</v>
      </c>
      <c r="F22" s="38"/>
    </row>
    <row r="23" spans="1:6">
      <c r="A23" s="27">
        <v>0.263543520443067</v>
      </c>
      <c r="B23" s="31">
        <v>0.1693621034469</v>
      </c>
      <c r="C23" s="28">
        <v>0.18</v>
      </c>
      <c r="D23" s="26">
        <f t="shared" si="0"/>
        <v>1.063789655309999E-2</v>
      </c>
      <c r="E23" s="37">
        <v>0</v>
      </c>
      <c r="F23" s="38"/>
    </row>
    <row r="24" spans="1:6">
      <c r="A24" s="27">
        <v>0.37993244687470101</v>
      </c>
      <c r="B24" s="31">
        <v>0.17928966215697301</v>
      </c>
      <c r="C24" s="28">
        <v>0.19</v>
      </c>
      <c r="D24" s="26">
        <f t="shared" si="0"/>
        <v>1.0710337843026996E-2</v>
      </c>
      <c r="E24" s="37">
        <v>0</v>
      </c>
      <c r="F24" s="39"/>
    </row>
    <row r="25" spans="1:6">
      <c r="A25" s="27">
        <v>0.38636327100973</v>
      </c>
      <c r="B25" s="31">
        <v>0.20446579386234701</v>
      </c>
      <c r="C25" s="28">
        <v>0.2</v>
      </c>
      <c r="D25" s="26">
        <f t="shared" si="0"/>
        <v>4.465793862346995E-3</v>
      </c>
      <c r="E25" s="37">
        <v>0</v>
      </c>
      <c r="F25" s="39"/>
    </row>
    <row r="26" spans="1:6">
      <c r="A26" s="27">
        <v>0.56959382983828599</v>
      </c>
      <c r="B26" s="31">
        <v>0.20463667123728899</v>
      </c>
      <c r="C26" s="28">
        <v>0.21</v>
      </c>
      <c r="D26" s="26">
        <f t="shared" si="0"/>
        <v>5.363328762711006E-3</v>
      </c>
      <c r="E26" s="37">
        <v>1</v>
      </c>
      <c r="F26" s="39"/>
    </row>
    <row r="27" spans="1:6">
      <c r="A27" s="27">
        <v>0.238128041334463</v>
      </c>
      <c r="B27" s="31">
        <v>0.21716966337157101</v>
      </c>
      <c r="C27" s="28">
        <v>0.22</v>
      </c>
      <c r="D27" s="26">
        <f t="shared" si="0"/>
        <v>2.8303366284289921E-3</v>
      </c>
      <c r="E27" s="37">
        <v>0</v>
      </c>
      <c r="F27" s="40"/>
    </row>
    <row r="28" spans="1:6">
      <c r="A28" s="27">
        <v>0.99084228256449403</v>
      </c>
      <c r="B28" s="31">
        <v>0.21908980112136001</v>
      </c>
      <c r="C28" s="28">
        <v>0.23</v>
      </c>
      <c r="D28" s="26">
        <f t="shared" si="0"/>
        <v>1.0910198878640004E-2</v>
      </c>
      <c r="E28" s="37">
        <v>1</v>
      </c>
      <c r="F28" s="40"/>
    </row>
    <row r="29" spans="1:6">
      <c r="A29" s="27">
        <v>0.772649736509469</v>
      </c>
      <c r="B29" s="31">
        <v>0.21982034655360599</v>
      </c>
      <c r="C29" s="28">
        <v>0.24</v>
      </c>
      <c r="D29" s="26">
        <f t="shared" si="0"/>
        <v>2.0179653446393997E-2</v>
      </c>
      <c r="E29" s="37">
        <v>1</v>
      </c>
      <c r="F29" s="40"/>
    </row>
    <row r="30" spans="1:6">
      <c r="A30" s="27">
        <v>5.1575793046660302E-2</v>
      </c>
      <c r="B30" s="31">
        <v>0.219912632243906</v>
      </c>
      <c r="C30" s="28">
        <v>0.25</v>
      </c>
      <c r="D30" s="26">
        <f t="shared" si="0"/>
        <v>3.0087367756093997E-2</v>
      </c>
      <c r="E30" s="37">
        <v>0</v>
      </c>
      <c r="F30" s="40"/>
    </row>
    <row r="31" spans="1:6">
      <c r="A31" s="27">
        <v>0.61198094508882295</v>
      </c>
      <c r="B31" s="31">
        <v>0.23500759421922399</v>
      </c>
      <c r="C31" s="28">
        <v>0.26</v>
      </c>
      <c r="D31" s="26">
        <f t="shared" si="0"/>
        <v>2.4992405780776022E-2</v>
      </c>
      <c r="E31" s="37">
        <v>1</v>
      </c>
      <c r="F31" s="40"/>
    </row>
    <row r="32" spans="1:6">
      <c r="A32" s="27">
        <v>0.58453577618517205</v>
      </c>
      <c r="B32" s="31">
        <v>0.238128041334463</v>
      </c>
      <c r="C32" s="28">
        <v>0.27</v>
      </c>
      <c r="D32" s="26">
        <f t="shared" si="0"/>
        <v>3.187195866553702E-2</v>
      </c>
      <c r="E32" s="37">
        <v>1</v>
      </c>
      <c r="F32" s="39"/>
    </row>
    <row r="33" spans="1:6">
      <c r="A33" s="27">
        <v>0.92828211080594003</v>
      </c>
      <c r="B33" s="31">
        <v>0.25027879209343801</v>
      </c>
      <c r="C33" s="28">
        <v>0.28000000000000003</v>
      </c>
      <c r="D33" s="26">
        <f t="shared" si="0"/>
        <v>2.9721207906562019E-2</v>
      </c>
      <c r="E33" s="37">
        <v>1</v>
      </c>
      <c r="F33" s="39"/>
    </row>
    <row r="34" spans="1:6">
      <c r="A34" s="27">
        <v>0.89293788220416304</v>
      </c>
      <c r="B34" s="31">
        <v>0.25872799358406101</v>
      </c>
      <c r="C34" s="28">
        <v>0.28999999999999998</v>
      </c>
      <c r="D34" s="26">
        <f t="shared" si="0"/>
        <v>3.1272006415938969E-2</v>
      </c>
      <c r="E34" s="37">
        <v>1</v>
      </c>
      <c r="F34" s="40"/>
    </row>
    <row r="35" spans="1:6">
      <c r="A35" s="27">
        <v>0.41343453401977998</v>
      </c>
      <c r="B35" s="31">
        <v>0.263543520443067</v>
      </c>
      <c r="C35" s="28">
        <v>0.3</v>
      </c>
      <c r="D35" s="26">
        <f t="shared" si="0"/>
        <v>3.6456479556932986E-2</v>
      </c>
      <c r="E35" s="37">
        <v>0</v>
      </c>
      <c r="F35" s="39"/>
    </row>
    <row r="36" spans="1:6">
      <c r="A36" s="27">
        <v>0.80819461206370402</v>
      </c>
      <c r="B36" s="31">
        <v>0.26837274130772998</v>
      </c>
      <c r="C36" s="28">
        <v>0.31</v>
      </c>
      <c r="D36" s="26">
        <f t="shared" si="0"/>
        <v>4.1627258692270019E-2</v>
      </c>
      <c r="E36" s="37">
        <v>1</v>
      </c>
      <c r="F36" s="40"/>
    </row>
    <row r="37" spans="1:6">
      <c r="A37" s="27">
        <v>0.75520178712727704</v>
      </c>
      <c r="B37" s="31">
        <v>0.30664867790329298</v>
      </c>
      <c r="C37" s="28">
        <v>0.32</v>
      </c>
      <c r="D37" s="26">
        <f t="shared" si="0"/>
        <v>1.335132209670703E-2</v>
      </c>
      <c r="E37" s="37">
        <v>1</v>
      </c>
      <c r="F37" s="40"/>
    </row>
    <row r="38" spans="1:6">
      <c r="A38" s="27">
        <v>0.56221633313824304</v>
      </c>
      <c r="B38" s="31">
        <v>0.326632399898307</v>
      </c>
      <c r="C38" s="28">
        <v>0.33</v>
      </c>
      <c r="D38" s="26">
        <f t="shared" si="0"/>
        <v>3.3676001016930135E-3</v>
      </c>
      <c r="E38" s="37">
        <v>1</v>
      </c>
      <c r="F38" s="41"/>
    </row>
    <row r="39" spans="1:6">
      <c r="A39" s="27">
        <v>0.99746422738717799</v>
      </c>
      <c r="B39" s="31">
        <v>0.37993244687470101</v>
      </c>
      <c r="C39" s="28">
        <v>0.34</v>
      </c>
      <c r="D39" s="26">
        <f t="shared" si="0"/>
        <v>3.9932446874700989E-2</v>
      </c>
      <c r="E39" s="37">
        <v>1</v>
      </c>
      <c r="F39" s="40"/>
    </row>
    <row r="40" spans="1:6">
      <c r="A40" s="27">
        <v>0.1693621034469</v>
      </c>
      <c r="B40" s="31">
        <v>0.38157394137893902</v>
      </c>
      <c r="C40" s="28">
        <v>0.35</v>
      </c>
      <c r="D40" s="26">
        <f t="shared" si="0"/>
        <v>3.1573941378939041E-2</v>
      </c>
      <c r="E40" s="37">
        <v>0</v>
      </c>
      <c r="F40" s="40"/>
    </row>
    <row r="41" spans="1:6">
      <c r="A41" s="27">
        <v>0.17928966215697301</v>
      </c>
      <c r="B41" s="31">
        <v>0.38636327100973</v>
      </c>
      <c r="C41" s="28">
        <v>0.36</v>
      </c>
      <c r="D41" s="26">
        <f t="shared" si="0"/>
        <v>2.6363271009730016E-2</v>
      </c>
      <c r="E41" s="37">
        <v>0</v>
      </c>
      <c r="F41" s="40"/>
    </row>
    <row r="42" spans="1:6">
      <c r="A42" s="27">
        <v>0.26837274130772998</v>
      </c>
      <c r="B42" s="31">
        <v>0.39011185621055899</v>
      </c>
      <c r="C42" s="28">
        <v>0.37</v>
      </c>
      <c r="D42" s="26">
        <f t="shared" si="0"/>
        <v>2.0111856210558998E-2</v>
      </c>
      <c r="E42" s="37">
        <v>0</v>
      </c>
      <c r="F42" s="38"/>
    </row>
    <row r="43" spans="1:6">
      <c r="A43" s="27">
        <v>0.77417215270364304</v>
      </c>
      <c r="B43" s="31">
        <v>0.41343453401977998</v>
      </c>
      <c r="C43" s="28">
        <v>0.38</v>
      </c>
      <c r="D43" s="26">
        <f t="shared" si="0"/>
        <v>3.3434534019779971E-2</v>
      </c>
      <c r="E43" s="37">
        <v>1</v>
      </c>
      <c r="F43" s="41"/>
    </row>
    <row r="44" spans="1:6">
      <c r="A44" s="27">
        <v>0.752114681938857</v>
      </c>
      <c r="B44" s="31">
        <v>0.42510897153849803</v>
      </c>
      <c r="C44" s="28">
        <v>0.39</v>
      </c>
      <c r="D44" s="26">
        <f t="shared" si="0"/>
        <v>3.5108971538498013E-2</v>
      </c>
      <c r="E44" s="37">
        <v>1</v>
      </c>
      <c r="F44" s="40"/>
    </row>
    <row r="45" spans="1:6">
      <c r="A45" s="27">
        <v>0.113919837672448</v>
      </c>
      <c r="B45" s="31">
        <v>0.440037819271277</v>
      </c>
      <c r="C45" s="28">
        <v>0.4</v>
      </c>
      <c r="D45" s="26">
        <f t="shared" si="0"/>
        <v>4.0037819271276975E-2</v>
      </c>
      <c r="E45" s="37">
        <v>0</v>
      </c>
      <c r="F45" s="40"/>
    </row>
    <row r="46" spans="1:6">
      <c r="A46" s="27">
        <v>0.25027879209343801</v>
      </c>
      <c r="B46" s="31">
        <v>0.45911118758584801</v>
      </c>
      <c r="C46" s="28">
        <v>0.41</v>
      </c>
      <c r="D46" s="26">
        <f t="shared" si="0"/>
        <v>4.9111187585848037E-2</v>
      </c>
      <c r="E46" s="37">
        <v>0</v>
      </c>
      <c r="F46" s="40"/>
    </row>
    <row r="47" spans="1:6">
      <c r="A47" s="27">
        <v>0.56323088033999202</v>
      </c>
      <c r="B47" s="31">
        <v>0.46027458267517801</v>
      </c>
      <c r="C47" s="28">
        <v>0.42</v>
      </c>
      <c r="D47" s="26">
        <f t="shared" si="0"/>
        <v>4.0274582675178028E-2</v>
      </c>
      <c r="E47" s="37">
        <v>1</v>
      </c>
      <c r="F47" s="40"/>
    </row>
    <row r="48" spans="1:6">
      <c r="A48" s="27">
        <v>0.13071345174083601</v>
      </c>
      <c r="B48" s="31">
        <v>0.46325630355919101</v>
      </c>
      <c r="C48" s="28">
        <v>0.43</v>
      </c>
      <c r="D48" s="26">
        <f t="shared" si="0"/>
        <v>3.3256303559191014E-2</v>
      </c>
      <c r="E48" s="37">
        <v>0</v>
      </c>
      <c r="F48" s="40"/>
    </row>
    <row r="49" spans="1:6">
      <c r="A49" s="27">
        <v>8.7457064826827399E-3</v>
      </c>
      <c r="B49" s="31">
        <v>0.49031804030443599</v>
      </c>
      <c r="C49" s="28">
        <v>0.44</v>
      </c>
      <c r="D49" s="26">
        <f t="shared" si="0"/>
        <v>5.0318040304435985E-2</v>
      </c>
      <c r="E49" s="37">
        <v>0</v>
      </c>
      <c r="F49" s="40"/>
    </row>
    <row r="50" spans="1:6">
      <c r="A50" s="27">
        <v>0.77077425312595405</v>
      </c>
      <c r="B50" s="31">
        <v>0.49551342697254702</v>
      </c>
      <c r="C50" s="28">
        <v>0.45</v>
      </c>
      <c r="D50" s="26">
        <f t="shared" si="0"/>
        <v>4.5513426972547011E-2</v>
      </c>
      <c r="E50" s="37">
        <v>1</v>
      </c>
      <c r="F50" s="37" t="s">
        <v>33</v>
      </c>
    </row>
    <row r="51" spans="1:6">
      <c r="A51" s="27">
        <v>0.95666085366049702</v>
      </c>
      <c r="B51" s="31">
        <v>0.49654464513770502</v>
      </c>
      <c r="C51" s="28">
        <v>0.46</v>
      </c>
      <c r="D51" s="26">
        <f t="shared" si="0"/>
        <v>3.6544645137705001E-2</v>
      </c>
      <c r="E51" s="37">
        <v>1</v>
      </c>
      <c r="F51" s="41"/>
    </row>
    <row r="52" spans="1:6">
      <c r="A52" s="27">
        <v>0.59199365074450705</v>
      </c>
      <c r="B52" s="31">
        <v>0.50530285484294502</v>
      </c>
      <c r="C52" s="28">
        <v>0.47</v>
      </c>
      <c r="D52" s="26">
        <f t="shared" si="0"/>
        <v>3.5302854842945042E-2</v>
      </c>
      <c r="E52" s="37">
        <v>1</v>
      </c>
      <c r="F52" s="41"/>
    </row>
    <row r="53" spans="1:6">
      <c r="A53" s="27">
        <v>0.25872799358406101</v>
      </c>
      <c r="B53" s="31">
        <v>0.52406423798514701</v>
      </c>
      <c r="C53" s="28">
        <v>0.48</v>
      </c>
      <c r="D53" s="26">
        <f t="shared" si="0"/>
        <v>4.4064237985147026E-2</v>
      </c>
      <c r="E53" s="37">
        <v>0</v>
      </c>
      <c r="F53" s="38"/>
    </row>
    <row r="54" spans="1:6">
      <c r="A54" s="29">
        <v>9.8894536508516801E-4</v>
      </c>
      <c r="B54" s="31">
        <v>0.52839332994753996</v>
      </c>
      <c r="C54" s="28">
        <v>0.49</v>
      </c>
      <c r="D54" s="26">
        <f t="shared" si="0"/>
        <v>3.8393329947539967E-2</v>
      </c>
      <c r="E54" s="37">
        <v>0</v>
      </c>
      <c r="F54" s="42"/>
    </row>
    <row r="55" spans="1:6">
      <c r="A55" s="27">
        <v>0.106472084769467</v>
      </c>
      <c r="B55" s="31">
        <v>0.53003720601797999</v>
      </c>
      <c r="C55" s="28">
        <v>0.5</v>
      </c>
      <c r="D55" s="26">
        <f t="shared" si="0"/>
        <v>3.0037206017979989E-2</v>
      </c>
      <c r="E55" s="37">
        <v>0</v>
      </c>
      <c r="F55" s="38"/>
    </row>
    <row r="56" spans="1:6">
      <c r="A56" s="27">
        <v>0.93113879946438605</v>
      </c>
      <c r="B56" s="31">
        <v>0.54114721234699203</v>
      </c>
      <c r="C56" s="28">
        <v>0.51</v>
      </c>
      <c r="D56" s="26">
        <f t="shared" si="0"/>
        <v>3.1147212346992026E-2</v>
      </c>
      <c r="E56" s="37">
        <v>1</v>
      </c>
      <c r="F56" s="40"/>
    </row>
    <row r="57" spans="1:6">
      <c r="A57" s="27">
        <v>8.3859113688230402E-2</v>
      </c>
      <c r="B57" s="31">
        <v>0.54807756999274204</v>
      </c>
      <c r="C57" s="28">
        <v>0.52</v>
      </c>
      <c r="D57" s="26">
        <f t="shared" si="0"/>
        <v>2.8077569992742024E-2</v>
      </c>
      <c r="E57" s="37">
        <v>0</v>
      </c>
      <c r="F57" s="40"/>
    </row>
    <row r="58" spans="1:6">
      <c r="A58" s="27">
        <v>0.67245010172264597</v>
      </c>
      <c r="B58" s="31">
        <v>0.56221633313824304</v>
      </c>
      <c r="C58" s="28">
        <v>0.53</v>
      </c>
      <c r="D58" s="26">
        <f t="shared" si="0"/>
        <v>3.2216333138243014E-2</v>
      </c>
      <c r="E58" s="37">
        <v>1</v>
      </c>
      <c r="F58" s="38"/>
    </row>
    <row r="59" spans="1:6">
      <c r="A59" s="27">
        <v>0.128583736165333</v>
      </c>
      <c r="B59" s="31">
        <v>0.56323088033999202</v>
      </c>
      <c r="C59" s="28">
        <v>0.54</v>
      </c>
      <c r="D59" s="26">
        <f t="shared" si="0"/>
        <v>2.3230880339991988E-2</v>
      </c>
      <c r="E59" s="37">
        <v>0</v>
      </c>
      <c r="F59" s="40"/>
    </row>
    <row r="60" spans="1:6">
      <c r="A60" s="27">
        <v>0.62985340864639505</v>
      </c>
      <c r="B60" s="31">
        <v>0.56866859136908499</v>
      </c>
      <c r="C60" s="28">
        <v>0.55000000000000004</v>
      </c>
      <c r="D60" s="26">
        <f t="shared" si="0"/>
        <v>1.8668591369084941E-2</v>
      </c>
      <c r="E60" s="37">
        <v>1</v>
      </c>
      <c r="F60" s="38"/>
    </row>
    <row r="61" spans="1:6">
      <c r="A61" s="27">
        <v>0.54807756999274204</v>
      </c>
      <c r="B61" s="31">
        <v>0.56959382983828599</v>
      </c>
      <c r="C61" s="28">
        <v>0.56000000000000005</v>
      </c>
      <c r="D61" s="26">
        <f t="shared" si="0"/>
        <v>9.5938298382859388E-3</v>
      </c>
      <c r="E61" s="37">
        <v>1</v>
      </c>
      <c r="F61" s="40"/>
    </row>
    <row r="62" spans="1:6">
      <c r="A62" s="27">
        <v>0.20446579386234701</v>
      </c>
      <c r="B62" s="31">
        <v>0.58033409801454805</v>
      </c>
      <c r="C62" s="28">
        <v>0.56999999999999995</v>
      </c>
      <c r="D62" s="26">
        <f t="shared" si="0"/>
        <v>1.0334098014548099E-2</v>
      </c>
      <c r="E62" s="37">
        <v>0</v>
      </c>
      <c r="F62" s="40"/>
    </row>
    <row r="63" spans="1:6">
      <c r="A63" s="27">
        <v>0.39011185621055899</v>
      </c>
      <c r="B63" s="31">
        <v>0.58098188402129802</v>
      </c>
      <c r="C63" s="28">
        <v>0.57999999999999996</v>
      </c>
      <c r="D63" s="26">
        <f t="shared" si="0"/>
        <v>9.8188402129806285E-4</v>
      </c>
      <c r="E63" s="37">
        <v>0</v>
      </c>
      <c r="F63" s="40"/>
    </row>
    <row r="64" spans="1:6">
      <c r="A64" s="27">
        <v>0.75676349916377295</v>
      </c>
      <c r="B64" s="31">
        <v>0.58453577618517205</v>
      </c>
      <c r="C64" s="28">
        <v>0.59</v>
      </c>
      <c r="D64" s="26">
        <f t="shared" si="0"/>
        <v>5.4642238148279176E-3</v>
      </c>
      <c r="E64" s="37">
        <v>1</v>
      </c>
      <c r="F64" s="39"/>
    </row>
    <row r="65" spans="1:6">
      <c r="A65" s="27">
        <v>0.30664867790329298</v>
      </c>
      <c r="B65" s="31">
        <v>0.59199365074450705</v>
      </c>
      <c r="C65" s="28">
        <v>0.6</v>
      </c>
      <c r="D65" s="26">
        <f t="shared" si="0"/>
        <v>8.0063492554929283E-3</v>
      </c>
      <c r="E65" s="37">
        <v>0</v>
      </c>
      <c r="F65" s="40"/>
    </row>
    <row r="66" spans="1:6">
      <c r="A66" s="27">
        <v>0.52839332994753996</v>
      </c>
      <c r="B66" s="31">
        <v>0.603328715079541</v>
      </c>
      <c r="C66" s="28">
        <v>0.61</v>
      </c>
      <c r="D66" s="26">
        <f t="shared" si="0"/>
        <v>6.6712849204589864E-3</v>
      </c>
      <c r="E66" s="37">
        <v>1</v>
      </c>
      <c r="F66" s="38"/>
    </row>
    <row r="67" spans="1:6">
      <c r="A67" s="27">
        <v>0.21716966337157101</v>
      </c>
      <c r="B67" s="31">
        <v>0.60709694820153104</v>
      </c>
      <c r="C67" s="28">
        <v>0.62</v>
      </c>
      <c r="D67" s="26">
        <f t="shared" si="0"/>
        <v>1.2903051798468956E-2</v>
      </c>
      <c r="E67" s="37">
        <v>0</v>
      </c>
      <c r="F67" s="39"/>
    </row>
    <row r="68" spans="1:6">
      <c r="A68" s="27">
        <v>0.58033409801454805</v>
      </c>
      <c r="B68" s="31">
        <v>0.61198094508882295</v>
      </c>
      <c r="C68" s="28">
        <v>0.63</v>
      </c>
      <c r="D68" s="26">
        <f t="shared" si="0"/>
        <v>1.8019054911177057E-2</v>
      </c>
      <c r="E68" s="37">
        <v>1</v>
      </c>
      <c r="F68" s="40"/>
    </row>
    <row r="69" spans="1:6">
      <c r="A69" s="27">
        <v>0.23500759421922399</v>
      </c>
      <c r="B69" s="31">
        <v>0.62642454870808995</v>
      </c>
      <c r="C69" s="28">
        <v>0.64</v>
      </c>
      <c r="D69" s="26">
        <f t="shared" si="0"/>
        <v>1.3575451291910068E-2</v>
      </c>
      <c r="E69" s="37">
        <v>0</v>
      </c>
      <c r="F69" s="38"/>
    </row>
    <row r="70" spans="1:6">
      <c r="A70" s="27">
        <v>0.50530285484294502</v>
      </c>
      <c r="B70" s="31">
        <v>0.62985340864639505</v>
      </c>
      <c r="C70" s="28">
        <v>0.65</v>
      </c>
      <c r="D70" s="26">
        <f t="shared" si="0"/>
        <v>2.014659135360497E-2</v>
      </c>
      <c r="E70" s="37">
        <v>1</v>
      </c>
      <c r="F70" s="39"/>
    </row>
    <row r="71" spans="1:6">
      <c r="A71" s="27">
        <v>0.42510897153849803</v>
      </c>
      <c r="B71" s="31">
        <v>0.63607405956416196</v>
      </c>
      <c r="C71" s="28">
        <v>0.66</v>
      </c>
      <c r="D71" s="26">
        <f t="shared" ref="D71:D105" si="1">ABS(C71-B71)</f>
        <v>2.3925940435838067E-2</v>
      </c>
      <c r="E71" s="37">
        <v>0</v>
      </c>
      <c r="F71" s="40"/>
    </row>
    <row r="72" spans="1:6">
      <c r="A72" s="27">
        <v>0.84854132047128805</v>
      </c>
      <c r="B72" s="31">
        <v>0.64218873078597005</v>
      </c>
      <c r="C72" s="28">
        <v>0.67</v>
      </c>
      <c r="D72" s="26">
        <f t="shared" si="1"/>
        <v>2.7811269214029988E-2</v>
      </c>
      <c r="E72" s="37">
        <v>1</v>
      </c>
      <c r="F72" s="39"/>
    </row>
    <row r="73" spans="1:6">
      <c r="A73" s="27">
        <v>0.82247507839818201</v>
      </c>
      <c r="B73" s="31">
        <v>0.64423032841202499</v>
      </c>
      <c r="C73" s="28">
        <v>0.68</v>
      </c>
      <c r="D73" s="26">
        <f t="shared" si="1"/>
        <v>3.576967158797506E-2</v>
      </c>
      <c r="E73" s="37">
        <v>1</v>
      </c>
      <c r="F73" s="39"/>
    </row>
    <row r="74" spans="1:6">
      <c r="A74" s="27">
        <v>0.70648268273906301</v>
      </c>
      <c r="B74" s="31">
        <v>0.66750358872256998</v>
      </c>
      <c r="C74" s="28">
        <v>0.69</v>
      </c>
      <c r="D74" s="26">
        <f t="shared" si="1"/>
        <v>2.2496411277429962E-2</v>
      </c>
      <c r="E74" s="37">
        <v>1</v>
      </c>
      <c r="F74" s="38"/>
    </row>
    <row r="75" spans="1:6">
      <c r="A75" s="27">
        <v>0.142976731502822</v>
      </c>
      <c r="B75" s="31">
        <v>0.67245010172264597</v>
      </c>
      <c r="C75" s="28">
        <v>0.7</v>
      </c>
      <c r="D75" s="26">
        <f t="shared" si="1"/>
        <v>2.754989827735399E-2</v>
      </c>
      <c r="E75" s="37">
        <v>0</v>
      </c>
      <c r="F75" s="38"/>
    </row>
    <row r="76" spans="1:6">
      <c r="A76" s="27">
        <v>0.70682920062135102</v>
      </c>
      <c r="B76" s="31">
        <v>0.68707113202390901</v>
      </c>
      <c r="C76" s="28">
        <v>0.71</v>
      </c>
      <c r="D76" s="26">
        <f t="shared" si="1"/>
        <v>2.292886797609095E-2</v>
      </c>
      <c r="E76" s="37">
        <v>1</v>
      </c>
      <c r="F76" s="38"/>
    </row>
    <row r="77" spans="1:6">
      <c r="A77" s="27">
        <v>0.53003720601797999</v>
      </c>
      <c r="B77" s="31">
        <v>0.68728190063272299</v>
      </c>
      <c r="C77" s="28">
        <v>0.72</v>
      </c>
      <c r="D77" s="26">
        <f t="shared" si="1"/>
        <v>3.2718099367276987E-2</v>
      </c>
      <c r="E77" s="37">
        <v>1</v>
      </c>
      <c r="F77" s="40"/>
    </row>
    <row r="78" spans="1:6">
      <c r="A78" s="27">
        <v>5.3379234052586197E-2</v>
      </c>
      <c r="B78" s="31">
        <v>0.69570311872047996</v>
      </c>
      <c r="C78" s="28">
        <v>0.73</v>
      </c>
      <c r="D78" s="26">
        <f t="shared" si="1"/>
        <v>3.429688127952002E-2</v>
      </c>
      <c r="E78" s="37">
        <v>0</v>
      </c>
      <c r="F78" s="40"/>
    </row>
    <row r="79" spans="1:6">
      <c r="A79" s="27">
        <v>0.62642454870808995</v>
      </c>
      <c r="B79" s="31">
        <v>0.70648268273906301</v>
      </c>
      <c r="C79" s="28">
        <v>0.74</v>
      </c>
      <c r="D79" s="26">
        <f t="shared" si="1"/>
        <v>3.3517317260936985E-2</v>
      </c>
      <c r="E79" s="37">
        <v>1</v>
      </c>
      <c r="F79" s="39"/>
    </row>
    <row r="80" spans="1:6">
      <c r="A80" s="27">
        <v>0.71804101890546801</v>
      </c>
      <c r="B80" s="31">
        <v>0.70682920062135102</v>
      </c>
      <c r="C80" s="28">
        <v>0.75</v>
      </c>
      <c r="D80" s="26">
        <f t="shared" si="1"/>
        <v>4.3170799378648983E-2</v>
      </c>
      <c r="E80" s="37">
        <v>1</v>
      </c>
      <c r="F80" s="38"/>
    </row>
    <row r="81" spans="1:6">
      <c r="A81" s="27">
        <v>5.36382293769763E-2</v>
      </c>
      <c r="B81" s="31">
        <v>0.70815454221236795</v>
      </c>
      <c r="C81" s="28">
        <v>0.76</v>
      </c>
      <c r="D81" s="26">
        <f t="shared" si="1"/>
        <v>5.1845457787632054E-2</v>
      </c>
      <c r="E81" s="37">
        <v>0</v>
      </c>
      <c r="F81" s="38"/>
    </row>
    <row r="82" spans="1:6">
      <c r="A82" s="27">
        <v>0.91572232605189297</v>
      </c>
      <c r="B82" s="31">
        <v>0.71804101890546801</v>
      </c>
      <c r="C82" s="28">
        <v>0.77</v>
      </c>
      <c r="D82" s="26">
        <f t="shared" si="1"/>
        <v>5.1958981094532009E-2</v>
      </c>
      <c r="E82" s="37">
        <v>1</v>
      </c>
      <c r="F82" s="38"/>
    </row>
    <row r="83" spans="1:6">
      <c r="A83" s="27">
        <v>0.86365831193396903</v>
      </c>
      <c r="B83" s="31">
        <v>0.72512796452895301</v>
      </c>
      <c r="C83" s="28">
        <v>0.78</v>
      </c>
      <c r="D83" s="26">
        <f t="shared" si="1"/>
        <v>5.487203547104702E-2</v>
      </c>
      <c r="E83" s="37">
        <v>1</v>
      </c>
      <c r="F83" s="41"/>
    </row>
    <row r="84" spans="1:6">
      <c r="A84" s="27">
        <v>0.70815454221236795</v>
      </c>
      <c r="B84" s="31">
        <v>0.752114681938857</v>
      </c>
      <c r="C84" s="28">
        <v>0.79</v>
      </c>
      <c r="D84" s="26">
        <f t="shared" si="1"/>
        <v>3.7885318061143036E-2</v>
      </c>
      <c r="E84" s="37">
        <v>1</v>
      </c>
      <c r="F84" s="38"/>
    </row>
    <row r="85" spans="1:6">
      <c r="A85" s="27">
        <v>1.04437631842016E-2</v>
      </c>
      <c r="B85" s="31">
        <v>0.75520178712727704</v>
      </c>
      <c r="C85" s="28">
        <v>0.8</v>
      </c>
      <c r="D85" s="26">
        <f t="shared" si="1"/>
        <v>4.4798212872723009E-2</v>
      </c>
      <c r="E85" s="37">
        <v>0</v>
      </c>
      <c r="F85" s="39"/>
    </row>
    <row r="86" spans="1:6">
      <c r="A86" s="27">
        <v>0.66750358872256998</v>
      </c>
      <c r="B86" s="31">
        <v>0.75676349916377295</v>
      </c>
      <c r="C86" s="28">
        <v>0.81</v>
      </c>
      <c r="D86" s="26">
        <f t="shared" si="1"/>
        <v>5.3236500836227107E-2</v>
      </c>
      <c r="E86" s="37">
        <v>1</v>
      </c>
      <c r="F86" s="40"/>
    </row>
    <row r="87" spans="1:6">
      <c r="A87" s="27">
        <v>0.603328715079541</v>
      </c>
      <c r="B87" s="31">
        <v>0.77077425312595405</v>
      </c>
      <c r="C87" s="28">
        <v>0.82</v>
      </c>
      <c r="D87" s="26">
        <f t="shared" si="1"/>
        <v>4.9225746874045906E-2</v>
      </c>
      <c r="E87" s="37">
        <v>1</v>
      </c>
      <c r="F87" s="41"/>
    </row>
    <row r="88" spans="1:6">
      <c r="A88" s="27">
        <v>0.91999485581700502</v>
      </c>
      <c r="B88" s="31">
        <v>0.772649736509469</v>
      </c>
      <c r="C88" s="28">
        <v>0.83</v>
      </c>
      <c r="D88" s="26">
        <f t="shared" si="1"/>
        <v>5.7350263490530962E-2</v>
      </c>
      <c r="E88" s="37">
        <v>1</v>
      </c>
      <c r="F88" s="37"/>
    </row>
    <row r="89" spans="1:6">
      <c r="A89" s="27">
        <v>0.63607405956416196</v>
      </c>
      <c r="B89" s="31">
        <v>0.77417215270364304</v>
      </c>
      <c r="C89" s="28">
        <v>0.84</v>
      </c>
      <c r="D89" s="26">
        <f t="shared" si="1"/>
        <v>6.5827847296356934E-2</v>
      </c>
      <c r="E89" s="37">
        <v>1</v>
      </c>
      <c r="F89" s="40"/>
    </row>
    <row r="90" spans="1:6">
      <c r="A90" s="27">
        <v>0.49654464513770502</v>
      </c>
      <c r="B90" s="31">
        <v>0.80819461206370402</v>
      </c>
      <c r="C90" s="28">
        <v>0.85</v>
      </c>
      <c r="D90" s="26">
        <f t="shared" si="1"/>
        <v>4.1805387936295957E-2</v>
      </c>
      <c r="E90" s="37">
        <v>0</v>
      </c>
      <c r="F90" s="40"/>
    </row>
    <row r="91" spans="1:6">
      <c r="A91" s="27">
        <v>0.64218873078597005</v>
      </c>
      <c r="B91" s="31">
        <v>0.82247507839818201</v>
      </c>
      <c r="C91" s="28">
        <v>0.86</v>
      </c>
      <c r="D91" s="26">
        <f t="shared" si="1"/>
        <v>3.7524921601817973E-2</v>
      </c>
      <c r="E91" s="37">
        <v>1</v>
      </c>
      <c r="F91" s="38"/>
    </row>
    <row r="92" spans="1:6">
      <c r="A92" s="27">
        <v>0.326632399898307</v>
      </c>
      <c r="B92" s="31">
        <v>0.82901664536157205</v>
      </c>
      <c r="C92" s="28">
        <v>0.87</v>
      </c>
      <c r="D92" s="26">
        <f t="shared" si="1"/>
        <v>4.0983354638427949E-2</v>
      </c>
      <c r="E92" s="37">
        <v>0</v>
      </c>
      <c r="F92" s="39"/>
    </row>
    <row r="93" spans="1:6">
      <c r="A93" s="27">
        <v>0.85021079837839197</v>
      </c>
      <c r="B93" s="31">
        <v>0.84854132047128805</v>
      </c>
      <c r="C93" s="28">
        <v>0.88</v>
      </c>
      <c r="D93" s="26">
        <f t="shared" si="1"/>
        <v>3.1458679528711952E-2</v>
      </c>
      <c r="E93" s="37">
        <v>1</v>
      </c>
      <c r="F93" s="38"/>
    </row>
    <row r="94" spans="1:6">
      <c r="A94" s="27">
        <v>0.68728190063272299</v>
      </c>
      <c r="B94" s="31">
        <v>0.85021079837839197</v>
      </c>
      <c r="C94" s="28">
        <v>0.89</v>
      </c>
      <c r="D94" s="26">
        <f t="shared" si="1"/>
        <v>3.9789201621608039E-2</v>
      </c>
      <c r="E94" s="37">
        <v>1</v>
      </c>
      <c r="F94" s="40"/>
    </row>
    <row r="95" spans="1:6">
      <c r="A95" s="27">
        <v>0.69570311872047996</v>
      </c>
      <c r="B95" s="31">
        <v>0.86365831193396903</v>
      </c>
      <c r="C95" s="28">
        <v>0.9</v>
      </c>
      <c r="D95" s="26">
        <f t="shared" si="1"/>
        <v>3.6341688066030997E-2</v>
      </c>
      <c r="E95" s="37">
        <v>1</v>
      </c>
      <c r="F95" s="38"/>
    </row>
    <row r="96" spans="1:6">
      <c r="A96" s="27">
        <v>0.102203722745208</v>
      </c>
      <c r="B96" s="31">
        <v>0.89293788220416304</v>
      </c>
      <c r="C96" s="28">
        <v>0.91</v>
      </c>
      <c r="D96" s="26">
        <f t="shared" si="1"/>
        <v>1.7062117795836995E-2</v>
      </c>
      <c r="E96" s="37">
        <v>0</v>
      </c>
      <c r="F96" s="39"/>
    </row>
    <row r="97" spans="1:7">
      <c r="A97" s="27">
        <v>0.16337841836616199</v>
      </c>
      <c r="B97" s="31">
        <v>0.91572232605189297</v>
      </c>
      <c r="C97" s="28">
        <v>0.92</v>
      </c>
      <c r="D97" s="26">
        <f t="shared" si="1"/>
        <v>4.2776739481070747E-3</v>
      </c>
      <c r="E97" s="37">
        <v>0</v>
      </c>
      <c r="F97" s="40"/>
    </row>
    <row r="98" spans="1:7">
      <c r="A98" s="27">
        <v>0.49551342697254702</v>
      </c>
      <c r="B98" s="31">
        <v>0.91999485581700502</v>
      </c>
      <c r="C98" s="28">
        <v>0.93</v>
      </c>
      <c r="D98" s="26">
        <f t="shared" si="1"/>
        <v>1.0005144182995029E-2</v>
      </c>
      <c r="E98" s="37">
        <v>0</v>
      </c>
      <c r="F98" s="40"/>
    </row>
    <row r="99" spans="1:7">
      <c r="A99" s="27">
        <v>0.49031804030443599</v>
      </c>
      <c r="B99" s="31">
        <v>0.92828211080594003</v>
      </c>
      <c r="C99" s="28">
        <v>0.94</v>
      </c>
      <c r="D99" s="26">
        <f t="shared" si="1"/>
        <v>1.1717889194059916E-2</v>
      </c>
      <c r="E99" s="37">
        <v>0</v>
      </c>
      <c r="F99" s="38"/>
    </row>
    <row r="100" spans="1:7">
      <c r="A100" s="27">
        <v>0.68707113202390901</v>
      </c>
      <c r="B100" s="31">
        <v>0.93113879946438605</v>
      </c>
      <c r="C100" s="28">
        <v>0.95</v>
      </c>
      <c r="D100" s="26">
        <f t="shared" si="1"/>
        <v>1.8861200535613909E-2</v>
      </c>
      <c r="E100" s="37">
        <v>1</v>
      </c>
      <c r="F100" s="40"/>
    </row>
    <row r="101" spans="1:7">
      <c r="A101" s="27">
        <v>0.46027458267517801</v>
      </c>
      <c r="B101" s="31">
        <v>0.95666085366049702</v>
      </c>
      <c r="C101" s="28">
        <v>0.96</v>
      </c>
      <c r="D101" s="26">
        <f t="shared" si="1"/>
        <v>3.3391463395029408E-3</v>
      </c>
      <c r="E101" s="37">
        <v>0</v>
      </c>
      <c r="F101" s="38"/>
    </row>
    <row r="102" spans="1:7">
      <c r="A102" s="27">
        <v>0.12852896014270301</v>
      </c>
      <c r="B102" s="31">
        <v>0.96975649080983395</v>
      </c>
      <c r="C102" s="28">
        <v>0.97</v>
      </c>
      <c r="D102" s="26">
        <f t="shared" si="1"/>
        <v>2.4350919016602468E-4</v>
      </c>
      <c r="E102" s="37">
        <v>0</v>
      </c>
      <c r="F102" s="38"/>
    </row>
    <row r="103" spans="1:7">
      <c r="A103" s="27">
        <v>0.56866859136908499</v>
      </c>
      <c r="B103" s="31">
        <v>0.98411971656980601</v>
      </c>
      <c r="C103" s="28">
        <v>0.98</v>
      </c>
      <c r="D103" s="26">
        <f t="shared" si="1"/>
        <v>4.1197165698060312E-3</v>
      </c>
      <c r="E103" s="37">
        <v>1</v>
      </c>
      <c r="F103" s="40"/>
    </row>
    <row r="104" spans="1:7">
      <c r="A104" s="27">
        <v>0.20463667123728899</v>
      </c>
      <c r="B104" s="31">
        <v>0.99084228256449403</v>
      </c>
      <c r="C104" s="28">
        <v>0.99</v>
      </c>
      <c r="D104" s="26">
        <f t="shared" si="1"/>
        <v>8.422825644940346E-4</v>
      </c>
      <c r="E104" s="37">
        <v>0</v>
      </c>
      <c r="F104" s="40"/>
    </row>
    <row r="105" spans="1:7">
      <c r="A105" s="27">
        <v>0.58098188402129802</v>
      </c>
      <c r="B105" s="31">
        <v>0.99746422738717799</v>
      </c>
      <c r="C105" s="28">
        <v>1</v>
      </c>
      <c r="D105" s="26">
        <f t="shared" si="1"/>
        <v>2.5357726128220071E-3</v>
      </c>
      <c r="E105" s="37">
        <v>1</v>
      </c>
      <c r="F105" s="40"/>
    </row>
    <row r="108" spans="1:7">
      <c r="A108" s="24" t="s">
        <v>75</v>
      </c>
    </row>
    <row r="110" spans="1:7" ht="15.75">
      <c r="A110" s="47" t="s">
        <v>82</v>
      </c>
      <c r="B110" s="48">
        <v>100</v>
      </c>
      <c r="C110" s="43"/>
      <c r="D110" s="43"/>
      <c r="E110" s="43"/>
      <c r="F110" s="43"/>
      <c r="G110" s="43"/>
    </row>
    <row r="111" spans="1:7" ht="15.75">
      <c r="A111" s="46" t="s">
        <v>71</v>
      </c>
      <c r="B111" s="46" t="s">
        <v>8</v>
      </c>
      <c r="C111" s="46" t="s">
        <v>81</v>
      </c>
      <c r="D111" s="46" t="s">
        <v>7</v>
      </c>
      <c r="E111" s="46" t="s">
        <v>76</v>
      </c>
      <c r="F111" s="46" t="s">
        <v>77</v>
      </c>
      <c r="G111" s="46" t="s">
        <v>78</v>
      </c>
    </row>
    <row r="112" spans="1:7" ht="15.75">
      <c r="A112" s="44" t="s">
        <v>73</v>
      </c>
      <c r="B112" s="45">
        <v>25</v>
      </c>
      <c r="C112" s="45">
        <v>0.3024</v>
      </c>
      <c r="D112" s="45">
        <f>C112*B110</f>
        <v>30.240000000000002</v>
      </c>
      <c r="E112" s="45">
        <f>B112-D112</f>
        <v>-5.240000000000002</v>
      </c>
      <c r="F112" s="45">
        <f>E112^2</f>
        <v>27.457600000000021</v>
      </c>
      <c r="G112" s="45">
        <f>F112/D112</f>
        <v>0.90798941798941857</v>
      </c>
    </row>
    <row r="113" spans="1:10" ht="15.75">
      <c r="A113" s="44" t="s">
        <v>79</v>
      </c>
      <c r="B113" s="45">
        <v>46</v>
      </c>
      <c r="C113" s="45">
        <v>0.504</v>
      </c>
      <c r="D113" s="45">
        <f>C113*B110</f>
        <v>50.4</v>
      </c>
      <c r="E113" s="45">
        <f>B113-D113</f>
        <v>-4.3999999999999986</v>
      </c>
      <c r="F113" s="45">
        <f t="shared" ref="F113:F118" si="2">E113^2</f>
        <v>19.359999999999989</v>
      </c>
      <c r="G113" s="45">
        <f t="shared" ref="G113:G118" si="3">F113/D113</f>
        <v>0.38412698412698393</v>
      </c>
    </row>
    <row r="114" spans="1:10" ht="15.75">
      <c r="A114" s="44" t="s">
        <v>80</v>
      </c>
      <c r="B114" s="45">
        <v>18</v>
      </c>
      <c r="C114" s="45">
        <v>0.108</v>
      </c>
      <c r="D114" s="45">
        <f>C114*B110</f>
        <v>10.8</v>
      </c>
      <c r="E114" s="45">
        <f t="shared" ref="E114:E118" si="4">B114-D114</f>
        <v>7.1999999999999993</v>
      </c>
      <c r="F114" s="45">
        <f t="shared" si="2"/>
        <v>51.839999999999989</v>
      </c>
      <c r="G114" s="45">
        <f t="shared" si="3"/>
        <v>4.7999999999999989</v>
      </c>
    </row>
    <row r="115" spans="1:10" ht="15.75">
      <c r="A115" s="44" t="s">
        <v>24</v>
      </c>
      <c r="B115" s="45">
        <v>7</v>
      </c>
      <c r="C115" s="45">
        <v>7.1999999999999995E-2</v>
      </c>
      <c r="D115" s="45">
        <f>C115*B110</f>
        <v>7.1999999999999993</v>
      </c>
      <c r="E115" s="45">
        <f t="shared" si="4"/>
        <v>-0.19999999999999929</v>
      </c>
      <c r="F115" s="45">
        <f t="shared" si="2"/>
        <v>3.9999999999999716E-2</v>
      </c>
      <c r="G115" s="45">
        <f t="shared" si="3"/>
        <v>5.5555555555555167E-3</v>
      </c>
    </row>
    <row r="116" spans="1:10" ht="15.75">
      <c r="A116" s="44" t="s">
        <v>33</v>
      </c>
      <c r="B116" s="45">
        <v>2</v>
      </c>
      <c r="C116" s="45">
        <v>8.9999999999999993E-3</v>
      </c>
      <c r="D116" s="45">
        <f>C116*B110</f>
        <v>0.89999999999999991</v>
      </c>
      <c r="E116" s="45">
        <f t="shared" si="4"/>
        <v>1.1000000000000001</v>
      </c>
      <c r="F116" s="45">
        <f t="shared" si="2"/>
        <v>1.2100000000000002</v>
      </c>
      <c r="G116" s="45">
        <f t="shared" si="3"/>
        <v>1.3444444444444448</v>
      </c>
    </row>
    <row r="117" spans="1:10" ht="15.75">
      <c r="A117" s="44" t="s">
        <v>34</v>
      </c>
      <c r="B117" s="45">
        <v>2</v>
      </c>
      <c r="C117" s="45">
        <v>4.4999999999999997E-3</v>
      </c>
      <c r="D117" s="45">
        <f>C117*B110</f>
        <v>0.44999999999999996</v>
      </c>
      <c r="E117" s="45">
        <f t="shared" si="4"/>
        <v>1.55</v>
      </c>
      <c r="F117" s="45">
        <f t="shared" si="2"/>
        <v>2.4025000000000003</v>
      </c>
      <c r="G117" s="45">
        <f t="shared" si="3"/>
        <v>5.3388888888888903</v>
      </c>
    </row>
    <row r="118" spans="1:10" ht="15.75">
      <c r="A118" s="44" t="s">
        <v>27</v>
      </c>
      <c r="B118" s="45">
        <v>0</v>
      </c>
      <c r="C118" s="45">
        <v>1E-4</v>
      </c>
      <c r="D118" s="45">
        <f>C118*B110</f>
        <v>0.01</v>
      </c>
      <c r="E118" s="45">
        <f t="shared" si="4"/>
        <v>-0.01</v>
      </c>
      <c r="F118" s="45">
        <f t="shared" si="2"/>
        <v>1E-4</v>
      </c>
      <c r="G118" s="45">
        <f t="shared" si="3"/>
        <v>0.01</v>
      </c>
    </row>
    <row r="119" spans="1:10">
      <c r="A119" s="63" t="s">
        <v>82</v>
      </c>
      <c r="B119" s="64"/>
      <c r="C119" s="64"/>
      <c r="D119" s="64"/>
      <c r="E119" s="64"/>
      <c r="F119" s="65"/>
      <c r="G119" s="50">
        <f>SUM(G112:G118)</f>
        <v>12.791005291005293</v>
      </c>
    </row>
    <row r="120" spans="1:10">
      <c r="A120" s="43"/>
      <c r="B120" s="43"/>
      <c r="C120" s="43"/>
      <c r="D120" s="43"/>
      <c r="E120" s="43"/>
      <c r="F120" s="43"/>
      <c r="G120" s="43"/>
    </row>
    <row r="121" spans="1:10" ht="15.75">
      <c r="A121" s="43"/>
      <c r="B121" s="43"/>
      <c r="C121" s="43"/>
      <c r="D121" s="43"/>
      <c r="E121" s="43"/>
      <c r="F121" s="49"/>
      <c r="G121" s="49"/>
    </row>
    <row r="122" spans="1:10">
      <c r="A122" t="s">
        <v>64</v>
      </c>
    </row>
    <row r="124" spans="1:10">
      <c r="A124" t="s">
        <v>83</v>
      </c>
      <c r="B124" s="5">
        <v>60</v>
      </c>
    </row>
    <row r="125" spans="1:10">
      <c r="A125" t="s">
        <v>46</v>
      </c>
      <c r="B125" s="5">
        <v>46</v>
      </c>
    </row>
    <row r="126" spans="1:10">
      <c r="A126" t="s">
        <v>47</v>
      </c>
      <c r="B126" s="5">
        <v>54</v>
      </c>
    </row>
    <row r="128" spans="1:10">
      <c r="A128" s="66" t="s">
        <v>84</v>
      </c>
      <c r="B128" s="66"/>
      <c r="C128" s="66"/>
      <c r="D128" s="66"/>
      <c r="E128" s="66"/>
      <c r="F128" s="66"/>
      <c r="G128" s="66"/>
      <c r="H128" s="66"/>
      <c r="I128" s="66"/>
      <c r="J128" s="66"/>
    </row>
    <row r="129" spans="1:11">
      <c r="A129" s="51" t="s">
        <v>85</v>
      </c>
      <c r="B129" s="51" t="s">
        <v>86</v>
      </c>
      <c r="C129" s="52" t="s">
        <v>87</v>
      </c>
      <c r="D129" s="51" t="s">
        <v>88</v>
      </c>
      <c r="E129" s="53" t="s">
        <v>89</v>
      </c>
      <c r="F129" s="51" t="s">
        <v>90</v>
      </c>
      <c r="G129" s="51" t="s">
        <v>91</v>
      </c>
      <c r="H129" s="51" t="s">
        <v>92</v>
      </c>
      <c r="I129" s="52" t="s">
        <v>93</v>
      </c>
      <c r="J129" s="51" t="s">
        <v>94</v>
      </c>
      <c r="K129" s="23"/>
    </row>
    <row r="130" spans="1:11">
      <c r="A130" s="51">
        <f>B126*B125</f>
        <v>2484</v>
      </c>
      <c r="B130" s="51">
        <f>A130/(B126+B125)</f>
        <v>24.84</v>
      </c>
      <c r="C130" s="51">
        <f>2*B130+1</f>
        <v>50.68</v>
      </c>
      <c r="D130" s="51">
        <f>2*A130</f>
        <v>4968</v>
      </c>
      <c r="E130" s="51">
        <f>D130-B125-B126</f>
        <v>4868</v>
      </c>
      <c r="F130" s="51">
        <f>(B125+B126)^2</f>
        <v>10000</v>
      </c>
      <c r="G130" s="51">
        <f>B125+B126-1</f>
        <v>99</v>
      </c>
      <c r="H130" s="51">
        <f>(D130*E130)/(F130*G130)</f>
        <v>24.428509090909092</v>
      </c>
      <c r="I130" s="51">
        <f>SQRT(H130)</f>
        <v>4.9425205200291371</v>
      </c>
      <c r="J130" s="51">
        <f>(B124-0.5-C130)/I130</f>
        <v>1.7845145941747156</v>
      </c>
    </row>
  </sheetData>
  <mergeCells count="4">
    <mergeCell ref="A4:D4"/>
    <mergeCell ref="A119:F119"/>
    <mergeCell ref="A128:J128"/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4783-0FE0-472E-B700-6447383DE814}">
  <dimension ref="A1:K200"/>
  <sheetViews>
    <sheetView zoomScale="95" zoomScaleNormal="95" workbookViewId="0">
      <selection activeCell="J16" sqref="J16"/>
    </sheetView>
  </sheetViews>
  <sheetFormatPr baseColWidth="10" defaultRowHeight="15"/>
  <cols>
    <col min="3" max="3" width="16.28515625" bestFit="1" customWidth="1"/>
    <col min="5" max="5" width="17.28515625" bestFit="1" customWidth="1"/>
    <col min="9" max="9" width="13.28515625" bestFit="1" customWidth="1"/>
  </cols>
  <sheetData>
    <row r="1" spans="1:11">
      <c r="A1" s="20">
        <v>1.6081379726529101E-5</v>
      </c>
    </row>
    <row r="2" spans="1:11">
      <c r="A2" s="21">
        <v>8.9575557503849303E-3</v>
      </c>
    </row>
    <row r="3" spans="1:11" ht="15.75">
      <c r="A3" s="21">
        <v>9.0804186183959194E-3</v>
      </c>
      <c r="C3" s="55" t="s">
        <v>32</v>
      </c>
      <c r="D3" s="55" t="s">
        <v>8</v>
      </c>
      <c r="E3" s="55" t="s">
        <v>35</v>
      </c>
      <c r="F3" s="55" t="s">
        <v>7</v>
      </c>
      <c r="G3" s="55" t="s">
        <v>29</v>
      </c>
      <c r="H3" s="56" t="s">
        <v>30</v>
      </c>
      <c r="I3" s="56" t="s">
        <v>31</v>
      </c>
    </row>
    <row r="4" spans="1:11">
      <c r="A4" s="21">
        <v>1.62231859285384E-2</v>
      </c>
      <c r="C4" s="2" t="s">
        <v>25</v>
      </c>
      <c r="D4" s="2">
        <v>66</v>
      </c>
      <c r="E4" s="2">
        <v>0.3024</v>
      </c>
      <c r="F4" s="2">
        <f>D11*E4</f>
        <v>60.480000000000004</v>
      </c>
      <c r="G4" s="2">
        <f>D4-F4</f>
        <v>5.519999999999996</v>
      </c>
      <c r="H4" s="2">
        <f>G4^2</f>
        <v>30.470399999999955</v>
      </c>
      <c r="I4" s="2">
        <f>H4/F4</f>
        <v>0.50380952380952304</v>
      </c>
    </row>
    <row r="5" spans="1:11">
      <c r="A5" s="21">
        <v>2.0140405045822301E-2</v>
      </c>
      <c r="C5" s="2" t="s">
        <v>26</v>
      </c>
      <c r="D5" s="2">
        <v>100</v>
      </c>
      <c r="E5" s="2">
        <v>0.504</v>
      </c>
      <c r="F5" s="2">
        <f>D11*E5</f>
        <v>100.8</v>
      </c>
      <c r="G5" s="2">
        <f>D5-F5</f>
        <v>-0.79999999999999716</v>
      </c>
      <c r="H5" s="2">
        <f>G5^2</f>
        <v>0.63999999999999546</v>
      </c>
      <c r="I5" s="2">
        <f t="shared" ref="I5:I10" si="0">H5/F5</f>
        <v>6.3492063492063041E-3</v>
      </c>
    </row>
    <row r="6" spans="1:11">
      <c r="A6" s="21">
        <v>2.5636651786044198E-2</v>
      </c>
      <c r="C6" s="2" t="s">
        <v>28</v>
      </c>
      <c r="D6" s="2">
        <v>20</v>
      </c>
      <c r="E6" s="2">
        <v>0.108</v>
      </c>
      <c r="F6" s="2">
        <f>D11*E6</f>
        <v>21.6</v>
      </c>
      <c r="G6" s="2">
        <f>D6-F6</f>
        <v>-1.6000000000000014</v>
      </c>
      <c r="H6" s="2">
        <f t="shared" ref="H6:H10" si="1">G6^2</f>
        <v>2.5600000000000045</v>
      </c>
      <c r="I6" s="2">
        <f t="shared" si="0"/>
        <v>0.11851851851851872</v>
      </c>
    </row>
    <row r="7" spans="1:11">
      <c r="A7" s="21">
        <v>2.76904173661023E-2</v>
      </c>
      <c r="C7" s="2" t="s">
        <v>24</v>
      </c>
      <c r="D7" s="2">
        <v>11</v>
      </c>
      <c r="E7" s="2">
        <v>7.1999999999999995E-2</v>
      </c>
      <c r="F7" s="2">
        <f>D11*E7</f>
        <v>14.399999999999999</v>
      </c>
      <c r="G7" s="2">
        <f t="shared" ref="G7:G10" si="2">D7-F7</f>
        <v>-3.3999999999999986</v>
      </c>
      <c r="H7" s="2">
        <f t="shared" si="1"/>
        <v>11.55999999999999</v>
      </c>
      <c r="I7" s="2">
        <f t="shared" si="0"/>
        <v>0.80277777777777715</v>
      </c>
      <c r="K7" s="58"/>
    </row>
    <row r="8" spans="1:11">
      <c r="A8" s="21">
        <v>3.3051600912585903E-2</v>
      </c>
      <c r="C8" s="2" t="s">
        <v>33</v>
      </c>
      <c r="D8" s="2">
        <v>1</v>
      </c>
      <c r="E8" s="2">
        <v>8.9999999999999993E-3</v>
      </c>
      <c r="F8" s="2">
        <f>D11*E8</f>
        <v>1.7999999999999998</v>
      </c>
      <c r="G8" s="2">
        <f t="shared" si="2"/>
        <v>-0.79999999999999982</v>
      </c>
      <c r="H8" s="2">
        <f t="shared" si="1"/>
        <v>0.63999999999999968</v>
      </c>
      <c r="I8" s="2">
        <f t="shared" si="0"/>
        <v>0.3555555555555554</v>
      </c>
    </row>
    <row r="9" spans="1:11">
      <c r="A9" s="21">
        <v>3.7341614486649598E-2</v>
      </c>
      <c r="C9" s="2" t="s">
        <v>34</v>
      </c>
      <c r="D9" s="2">
        <v>2</v>
      </c>
      <c r="E9" s="2">
        <v>4.4999999999999997E-3</v>
      </c>
      <c r="F9" s="2">
        <f>D11*E9</f>
        <v>0.89999999999999991</v>
      </c>
      <c r="G9" s="2">
        <f t="shared" si="2"/>
        <v>1.1000000000000001</v>
      </c>
      <c r="H9" s="2">
        <f t="shared" si="1"/>
        <v>1.2100000000000002</v>
      </c>
      <c r="I9" s="2">
        <f t="shared" si="0"/>
        <v>1.3444444444444448</v>
      </c>
    </row>
    <row r="10" spans="1:11">
      <c r="A10" s="21">
        <v>3.9684262359514798E-2</v>
      </c>
      <c r="C10" s="2" t="s">
        <v>27</v>
      </c>
      <c r="D10" s="2">
        <v>0</v>
      </c>
      <c r="E10" s="2">
        <v>1E-4</v>
      </c>
      <c r="F10" s="2">
        <f>D11*E10</f>
        <v>0.02</v>
      </c>
      <c r="G10" s="2">
        <f t="shared" si="2"/>
        <v>-0.02</v>
      </c>
      <c r="H10" s="2">
        <f t="shared" si="1"/>
        <v>4.0000000000000002E-4</v>
      </c>
      <c r="I10" s="2">
        <f t="shared" si="0"/>
        <v>0.02</v>
      </c>
    </row>
    <row r="11" spans="1:11">
      <c r="A11" s="21">
        <v>4.6845928998664001E-2</v>
      </c>
      <c r="D11" s="57">
        <f>SUM(D4:D10)</f>
        <v>200</v>
      </c>
      <c r="E11" s="19"/>
      <c r="I11" s="57">
        <f>SUM(I4:I10)</f>
        <v>3.1514550264550256</v>
      </c>
    </row>
    <row r="12" spans="1:11">
      <c r="A12" s="21">
        <v>5.0816329428926103E-2</v>
      </c>
    </row>
    <row r="13" spans="1:11">
      <c r="A13" s="21">
        <v>5.1143265562132001E-2</v>
      </c>
      <c r="C13" t="s">
        <v>38</v>
      </c>
    </row>
    <row r="14" spans="1:11">
      <c r="A14" s="21">
        <v>5.3719741525128498E-2</v>
      </c>
      <c r="C14" t="s">
        <v>39</v>
      </c>
      <c r="D14">
        <v>10.645</v>
      </c>
    </row>
    <row r="15" spans="1:11">
      <c r="A15" s="21">
        <v>6.2917888397350893E-2</v>
      </c>
    </row>
    <row r="16" spans="1:11">
      <c r="A16" s="21">
        <v>6.4923667581751901E-2</v>
      </c>
    </row>
    <row r="17" spans="1:3">
      <c r="A17" s="21">
        <v>6.5557865658775E-2</v>
      </c>
    </row>
    <row r="18" spans="1:3">
      <c r="A18" s="21">
        <v>6.8250336917117196E-2</v>
      </c>
      <c r="C18" s="24" t="s">
        <v>36</v>
      </c>
    </row>
    <row r="19" spans="1:3">
      <c r="A19" s="21">
        <v>7.40101451519877E-2</v>
      </c>
      <c r="C19" t="s">
        <v>37</v>
      </c>
    </row>
    <row r="20" spans="1:3">
      <c r="A20" s="21">
        <v>7.7636109897866901E-2</v>
      </c>
    </row>
    <row r="21" spans="1:3">
      <c r="A21" s="21">
        <v>7.8524349490180598E-2</v>
      </c>
    </row>
    <row r="22" spans="1:3">
      <c r="A22" s="21">
        <v>8.1089545274153393E-2</v>
      </c>
    </row>
    <row r="23" spans="1:3">
      <c r="A23" s="21">
        <v>8.3456489490345107E-2</v>
      </c>
    </row>
    <row r="24" spans="1:3">
      <c r="A24" s="21">
        <v>8.5427555488422499E-2</v>
      </c>
    </row>
    <row r="25" spans="1:3">
      <c r="A25" s="21">
        <v>8.8757598074153093E-2</v>
      </c>
    </row>
    <row r="26" spans="1:3">
      <c r="A26" s="21">
        <v>8.8931448990479098E-2</v>
      </c>
    </row>
    <row r="27" spans="1:3">
      <c r="A27" s="21">
        <v>9.1167913982644705E-2</v>
      </c>
    </row>
    <row r="28" spans="1:3">
      <c r="A28" s="21">
        <v>9.8526155808940502E-2</v>
      </c>
    </row>
    <row r="29" spans="1:3">
      <c r="A29" s="21">
        <v>0.10024537914432601</v>
      </c>
    </row>
    <row r="30" spans="1:3">
      <c r="A30" s="21">
        <v>0.103055567713454</v>
      </c>
    </row>
    <row r="31" spans="1:3">
      <c r="A31" s="21">
        <v>0.11072481633164</v>
      </c>
    </row>
    <row r="32" spans="1:3">
      <c r="A32" s="21">
        <v>0.12360314861871299</v>
      </c>
    </row>
    <row r="33" spans="1:1">
      <c r="A33" s="21">
        <v>0.127263906644657</v>
      </c>
    </row>
    <row r="34" spans="1:1">
      <c r="A34" s="21">
        <v>0.13118819356896</v>
      </c>
    </row>
    <row r="35" spans="1:1">
      <c r="A35" s="21">
        <v>0.13214531284757</v>
      </c>
    </row>
    <row r="36" spans="1:1">
      <c r="A36" s="21">
        <v>0.135952179552987</v>
      </c>
    </row>
    <row r="37" spans="1:1">
      <c r="A37" s="21">
        <v>0.143160502659157</v>
      </c>
    </row>
    <row r="38" spans="1:1">
      <c r="A38" s="21">
        <v>0.14461306878365601</v>
      </c>
    </row>
    <row r="39" spans="1:1">
      <c r="A39" s="21">
        <v>0.14587194588966701</v>
      </c>
    </row>
    <row r="40" spans="1:1">
      <c r="A40" s="21">
        <v>0.14797097840346399</v>
      </c>
    </row>
    <row r="41" spans="1:1">
      <c r="A41" s="21">
        <v>0.16003189911134499</v>
      </c>
    </row>
    <row r="42" spans="1:1">
      <c r="A42" s="21">
        <v>0.16843130835331999</v>
      </c>
    </row>
    <row r="43" spans="1:1">
      <c r="A43" s="21">
        <v>0.17480044928379401</v>
      </c>
    </row>
    <row r="44" spans="1:1">
      <c r="A44" s="21">
        <v>0.175433553988114</v>
      </c>
    </row>
    <row r="45" spans="1:1">
      <c r="A45" s="21">
        <v>0.176913326838985</v>
      </c>
    </row>
    <row r="46" spans="1:1">
      <c r="A46" s="21">
        <v>0.18232671101577599</v>
      </c>
    </row>
    <row r="47" spans="1:1">
      <c r="A47" s="21">
        <v>0.18808767595328399</v>
      </c>
    </row>
    <row r="48" spans="1:1">
      <c r="A48" s="21">
        <v>0.199304659152404</v>
      </c>
    </row>
    <row r="49" spans="1:1">
      <c r="A49" s="21">
        <v>0.20012200553901499</v>
      </c>
    </row>
    <row r="50" spans="1:1">
      <c r="A50" s="21">
        <v>0.202313902089372</v>
      </c>
    </row>
    <row r="51" spans="1:1">
      <c r="A51" s="21">
        <v>0.20750734885223199</v>
      </c>
    </row>
    <row r="52" spans="1:1">
      <c r="A52" s="21">
        <v>0.21022427105344799</v>
      </c>
    </row>
    <row r="53" spans="1:1">
      <c r="A53" s="21">
        <v>0.21279620402492599</v>
      </c>
    </row>
    <row r="54" spans="1:1">
      <c r="A54" s="21">
        <v>0.216125400038436</v>
      </c>
    </row>
    <row r="55" spans="1:1">
      <c r="A55" s="21">
        <v>0.22657144186087</v>
      </c>
    </row>
    <row r="56" spans="1:1">
      <c r="A56" s="21">
        <v>0.22680057422257999</v>
      </c>
    </row>
    <row r="57" spans="1:1">
      <c r="A57" s="21">
        <v>0.22856428124941899</v>
      </c>
    </row>
    <row r="58" spans="1:1">
      <c r="A58" s="21">
        <v>0.22943065338768101</v>
      </c>
    </row>
    <row r="59" spans="1:1">
      <c r="A59" s="21">
        <v>0.23217348032630999</v>
      </c>
    </row>
    <row r="60" spans="1:1">
      <c r="A60" s="21">
        <v>0.233472910011187</v>
      </c>
    </row>
    <row r="61" spans="1:1">
      <c r="A61" s="21">
        <v>0.240131576778367</v>
      </c>
    </row>
    <row r="62" spans="1:1">
      <c r="A62" s="21">
        <v>0.24323972151614701</v>
      </c>
    </row>
    <row r="63" spans="1:1">
      <c r="A63" s="21">
        <v>0.24847453576512599</v>
      </c>
    </row>
    <row r="64" spans="1:1">
      <c r="A64" s="21">
        <v>0.25152901210822198</v>
      </c>
    </row>
    <row r="65" spans="1:1">
      <c r="A65" s="21">
        <v>0.25627260864712298</v>
      </c>
    </row>
    <row r="66" spans="1:1">
      <c r="A66" s="21">
        <v>0.28004781831987202</v>
      </c>
    </row>
    <row r="67" spans="1:1">
      <c r="A67" s="21">
        <v>0.28120390535332301</v>
      </c>
    </row>
    <row r="68" spans="1:1">
      <c r="A68" s="21">
        <v>0.28730304096825399</v>
      </c>
    </row>
    <row r="69" spans="1:1">
      <c r="A69" s="21">
        <v>0.28848252189345702</v>
      </c>
    </row>
    <row r="70" spans="1:1">
      <c r="A70" s="21">
        <v>0.28940937505103598</v>
      </c>
    </row>
    <row r="71" spans="1:1">
      <c r="A71" s="21">
        <v>0.29223158233799001</v>
      </c>
    </row>
    <row r="72" spans="1:1">
      <c r="A72" s="21">
        <v>0.29458685149438701</v>
      </c>
    </row>
    <row r="73" spans="1:1">
      <c r="A73" s="21">
        <v>0.30358703644014901</v>
      </c>
    </row>
    <row r="74" spans="1:1">
      <c r="A74" s="21">
        <v>0.309083162108436</v>
      </c>
    </row>
    <row r="75" spans="1:1">
      <c r="A75" s="21">
        <v>0.31555372499860801</v>
      </c>
    </row>
    <row r="76" spans="1:1">
      <c r="A76" s="21">
        <v>0.31591786746867001</v>
      </c>
    </row>
    <row r="77" spans="1:1">
      <c r="A77" s="21">
        <v>0.32432539877481797</v>
      </c>
    </row>
    <row r="78" spans="1:1">
      <c r="A78" s="21">
        <v>0.325077874818817</v>
      </c>
    </row>
    <row r="79" spans="1:1">
      <c r="A79" s="21">
        <v>0.33864361536689103</v>
      </c>
    </row>
    <row r="80" spans="1:1">
      <c r="A80" s="21">
        <v>0.34517390490509597</v>
      </c>
    </row>
    <row r="81" spans="1:1">
      <c r="A81" s="21">
        <v>0.35774314892478298</v>
      </c>
    </row>
    <row r="82" spans="1:1">
      <c r="A82" s="21">
        <v>0.35903334361500999</v>
      </c>
    </row>
    <row r="83" spans="1:1">
      <c r="A83" s="21">
        <v>0.35956105333752902</v>
      </c>
    </row>
    <row r="84" spans="1:1">
      <c r="A84" s="21">
        <v>0.368827399099246</v>
      </c>
    </row>
    <row r="85" spans="1:1">
      <c r="A85" s="21">
        <v>0.38203665544278897</v>
      </c>
    </row>
    <row r="86" spans="1:1">
      <c r="A86" s="21">
        <v>0.39583002985455101</v>
      </c>
    </row>
    <row r="87" spans="1:1">
      <c r="A87" s="21">
        <v>0.398541383678094</v>
      </c>
    </row>
    <row r="88" spans="1:1">
      <c r="A88" s="21">
        <v>0.39875252195633898</v>
      </c>
    </row>
    <row r="89" spans="1:1">
      <c r="A89" s="21">
        <v>0.40625032340176398</v>
      </c>
    </row>
    <row r="90" spans="1:1">
      <c r="A90" s="21">
        <v>0.40776249323971597</v>
      </c>
    </row>
    <row r="91" spans="1:1">
      <c r="A91" s="21">
        <v>0.41420911089517198</v>
      </c>
    </row>
    <row r="92" spans="1:1">
      <c r="A92" s="21">
        <v>0.41689792671240899</v>
      </c>
    </row>
    <row r="93" spans="1:1">
      <c r="A93" s="21">
        <v>0.42036072933115098</v>
      </c>
    </row>
    <row r="94" spans="1:1">
      <c r="A94" s="21">
        <v>0.43016441003419498</v>
      </c>
    </row>
    <row r="95" spans="1:1">
      <c r="A95" s="21">
        <v>0.43648385652340999</v>
      </c>
    </row>
    <row r="96" spans="1:1">
      <c r="A96" s="21">
        <v>0.43793900241144001</v>
      </c>
    </row>
    <row r="97" spans="1:1">
      <c r="A97" s="21">
        <v>0.44938871380873002</v>
      </c>
    </row>
    <row r="98" spans="1:1">
      <c r="A98" s="21">
        <v>0.45301988464780102</v>
      </c>
    </row>
    <row r="99" spans="1:1">
      <c r="A99" s="21">
        <v>0.45573605340905499</v>
      </c>
    </row>
    <row r="100" spans="1:1">
      <c r="A100" s="21">
        <v>0.46416146797128</v>
      </c>
    </row>
    <row r="101" spans="1:1">
      <c r="A101" s="21">
        <v>0.47253884864039702</v>
      </c>
    </row>
    <row r="102" spans="1:1">
      <c r="A102" s="21">
        <v>0.47276216861791898</v>
      </c>
    </row>
    <row r="103" spans="1:1">
      <c r="A103" s="21">
        <v>0.487362710991874</v>
      </c>
    </row>
    <row r="104" spans="1:1">
      <c r="A104" s="21">
        <v>0.489282478811219</v>
      </c>
    </row>
    <row r="105" spans="1:1">
      <c r="A105" s="21">
        <v>0.49270503339357702</v>
      </c>
    </row>
    <row r="106" spans="1:1">
      <c r="A106" s="21">
        <v>0.492806648137048</v>
      </c>
    </row>
    <row r="107" spans="1:1">
      <c r="A107" s="21">
        <v>0.49717078474350301</v>
      </c>
    </row>
    <row r="108" spans="1:1">
      <c r="A108" s="21">
        <v>0.503486215369776</v>
      </c>
    </row>
    <row r="109" spans="1:1">
      <c r="A109" s="21">
        <v>0.51008506794460096</v>
      </c>
    </row>
    <row r="110" spans="1:1">
      <c r="A110" s="21">
        <v>0.51922889822162699</v>
      </c>
    </row>
    <row r="111" spans="1:1">
      <c r="A111" s="21">
        <v>0.52239296981133498</v>
      </c>
    </row>
    <row r="112" spans="1:1">
      <c r="A112" s="21">
        <v>0.53254340053535998</v>
      </c>
    </row>
    <row r="113" spans="1:1">
      <c r="A113" s="21">
        <v>0.53962838579900596</v>
      </c>
    </row>
    <row r="114" spans="1:1">
      <c r="A114" s="21">
        <v>0.54579883371479798</v>
      </c>
    </row>
    <row r="115" spans="1:1">
      <c r="A115" s="21">
        <v>0.54773181141354099</v>
      </c>
    </row>
    <row r="116" spans="1:1">
      <c r="A116" s="21">
        <v>0.54862818517722201</v>
      </c>
    </row>
    <row r="117" spans="1:1">
      <c r="A117" s="21">
        <v>0.54943705932237197</v>
      </c>
    </row>
    <row r="118" spans="1:1">
      <c r="A118" s="21">
        <v>0.54954447527416095</v>
      </c>
    </row>
    <row r="119" spans="1:1">
      <c r="A119" s="21">
        <v>0.56294920505024504</v>
      </c>
    </row>
    <row r="120" spans="1:1">
      <c r="A120" s="21">
        <v>0.56525525473989502</v>
      </c>
    </row>
    <row r="121" spans="1:1">
      <c r="A121" s="21">
        <v>0.57661051140166797</v>
      </c>
    </row>
    <row r="122" spans="1:1">
      <c r="A122" s="21">
        <v>0.58433202398009598</v>
      </c>
    </row>
    <row r="123" spans="1:1">
      <c r="A123" s="21">
        <v>0.58936858107335899</v>
      </c>
    </row>
    <row r="124" spans="1:1">
      <c r="A124" s="21">
        <v>0.59269581479020395</v>
      </c>
    </row>
    <row r="125" spans="1:1">
      <c r="A125" s="21">
        <v>0.59297875151969504</v>
      </c>
    </row>
    <row r="126" spans="1:1">
      <c r="A126" s="21">
        <v>0.59829493728466299</v>
      </c>
    </row>
    <row r="127" spans="1:1">
      <c r="A127" s="21">
        <v>0.60147000872529999</v>
      </c>
    </row>
    <row r="128" spans="1:1">
      <c r="A128" s="21">
        <v>0.61518962983973302</v>
      </c>
    </row>
    <row r="129" spans="1:1">
      <c r="A129" s="21">
        <v>0.61890341085381795</v>
      </c>
    </row>
    <row r="130" spans="1:1">
      <c r="A130" s="21">
        <v>0.62077126954682205</v>
      </c>
    </row>
    <row r="131" spans="1:1">
      <c r="A131" s="21">
        <v>0.62101579760201298</v>
      </c>
    </row>
    <row r="132" spans="1:1">
      <c r="A132" s="21">
        <v>0.62276353524066497</v>
      </c>
    </row>
    <row r="133" spans="1:1">
      <c r="A133" s="21">
        <v>0.63041273900307704</v>
      </c>
    </row>
    <row r="134" spans="1:1">
      <c r="A134" s="21">
        <v>0.63302331441082105</v>
      </c>
    </row>
    <row r="135" spans="1:1">
      <c r="A135" s="21">
        <v>0.63909525633789599</v>
      </c>
    </row>
    <row r="136" spans="1:1">
      <c r="A136" s="21">
        <v>0.64055933081544902</v>
      </c>
    </row>
    <row r="137" spans="1:1">
      <c r="A137" s="21">
        <v>0.643951460951939</v>
      </c>
    </row>
    <row r="138" spans="1:1">
      <c r="A138" s="21">
        <v>0.64708163146860898</v>
      </c>
    </row>
    <row r="139" spans="1:1">
      <c r="A139" s="21">
        <v>0.64738284074701402</v>
      </c>
    </row>
    <row r="140" spans="1:1">
      <c r="A140" s="21">
        <v>0.64787650504149497</v>
      </c>
    </row>
    <row r="141" spans="1:1">
      <c r="A141" s="21">
        <v>0.65233921003527895</v>
      </c>
    </row>
    <row r="142" spans="1:1">
      <c r="A142" s="21">
        <v>0.65461553749628398</v>
      </c>
    </row>
    <row r="143" spans="1:1">
      <c r="A143" s="21">
        <v>0.65508549776859604</v>
      </c>
    </row>
    <row r="144" spans="1:1">
      <c r="A144" s="21">
        <v>0.66238017776049696</v>
      </c>
    </row>
    <row r="145" spans="1:1">
      <c r="A145" s="21">
        <v>0.663353109965101</v>
      </c>
    </row>
    <row r="146" spans="1:1">
      <c r="A146" s="21">
        <v>0.670260002138093</v>
      </c>
    </row>
    <row r="147" spans="1:1">
      <c r="A147" s="21">
        <v>0.67563371662981797</v>
      </c>
    </row>
    <row r="148" spans="1:1">
      <c r="A148" s="21">
        <v>0.68941812333650898</v>
      </c>
    </row>
    <row r="149" spans="1:1">
      <c r="A149" s="21">
        <v>0.69790221028961197</v>
      </c>
    </row>
    <row r="150" spans="1:1">
      <c r="A150" s="21">
        <v>0.70634161611087598</v>
      </c>
    </row>
    <row r="151" spans="1:1">
      <c r="A151" s="21">
        <v>0.71037402306683395</v>
      </c>
    </row>
    <row r="152" spans="1:1">
      <c r="A152" s="21">
        <v>0.72290009935386501</v>
      </c>
    </row>
    <row r="153" spans="1:1">
      <c r="A153" s="21">
        <v>0.73373663634993103</v>
      </c>
    </row>
    <row r="154" spans="1:1">
      <c r="A154" s="21">
        <v>0.73898274474777303</v>
      </c>
    </row>
    <row r="155" spans="1:1">
      <c r="A155" s="21">
        <v>0.74042156268842496</v>
      </c>
    </row>
    <row r="156" spans="1:1">
      <c r="A156" s="21">
        <v>0.74764557392336395</v>
      </c>
    </row>
    <row r="157" spans="1:1">
      <c r="A157" s="21">
        <v>0.767669646302238</v>
      </c>
    </row>
    <row r="158" spans="1:1">
      <c r="A158" s="21">
        <v>0.77350299735553596</v>
      </c>
    </row>
    <row r="159" spans="1:1">
      <c r="A159" s="21">
        <v>0.77380254049785402</v>
      </c>
    </row>
    <row r="160" spans="1:1">
      <c r="A160" s="21">
        <v>0.775869775796309</v>
      </c>
    </row>
    <row r="161" spans="1:1">
      <c r="A161" s="21">
        <v>0.77964584738947496</v>
      </c>
    </row>
    <row r="162" spans="1:1">
      <c r="A162" s="21">
        <v>0.78573674359358903</v>
      </c>
    </row>
    <row r="163" spans="1:1">
      <c r="A163" s="21">
        <v>0.79242009227164101</v>
      </c>
    </row>
    <row r="164" spans="1:1">
      <c r="A164" s="21">
        <v>0.80373586085625004</v>
      </c>
    </row>
    <row r="165" spans="1:1">
      <c r="A165" s="21">
        <v>0.80671550263650704</v>
      </c>
    </row>
    <row r="166" spans="1:1">
      <c r="A166" s="21">
        <v>0.81643789005465806</v>
      </c>
    </row>
    <row r="167" spans="1:1">
      <c r="A167" s="21">
        <v>0.81924586580134895</v>
      </c>
    </row>
    <row r="168" spans="1:1">
      <c r="A168" s="21">
        <v>0.82339920313097503</v>
      </c>
    </row>
    <row r="169" spans="1:1">
      <c r="A169" s="21">
        <v>0.82907405518926702</v>
      </c>
    </row>
    <row r="170" spans="1:1">
      <c r="A170" s="21">
        <v>0.83096797787584298</v>
      </c>
    </row>
    <row r="171" spans="1:1">
      <c r="A171" s="21">
        <v>0.83305732649750996</v>
      </c>
    </row>
    <row r="172" spans="1:1">
      <c r="A172" s="21">
        <v>0.841023431392387</v>
      </c>
    </row>
    <row r="173" spans="1:1">
      <c r="A173" s="21">
        <v>0.84809211944229901</v>
      </c>
    </row>
    <row r="174" spans="1:1">
      <c r="A174" s="21">
        <v>0.85482926224358402</v>
      </c>
    </row>
    <row r="175" spans="1:1">
      <c r="A175" s="21">
        <v>0.85733730276115205</v>
      </c>
    </row>
    <row r="176" spans="1:1">
      <c r="A176" s="21">
        <v>0.87219286919571504</v>
      </c>
    </row>
    <row r="177" spans="1:1">
      <c r="A177" s="21">
        <v>0.87459776015020896</v>
      </c>
    </row>
    <row r="178" spans="1:1">
      <c r="A178" s="21">
        <v>0.87665086728520702</v>
      </c>
    </row>
    <row r="179" spans="1:1">
      <c r="A179" s="21">
        <v>0.88771076151169803</v>
      </c>
    </row>
    <row r="180" spans="1:1">
      <c r="A180" s="21">
        <v>0.88886097935028396</v>
      </c>
    </row>
    <row r="181" spans="1:1">
      <c r="A181" s="21">
        <v>0.88948800251819204</v>
      </c>
    </row>
    <row r="182" spans="1:1">
      <c r="A182" s="21">
        <v>0.88975477800704506</v>
      </c>
    </row>
    <row r="183" spans="1:1">
      <c r="A183" s="21">
        <v>0.89521417324431196</v>
      </c>
    </row>
    <row r="184" spans="1:1">
      <c r="A184" s="21">
        <v>0.90723174461163603</v>
      </c>
    </row>
    <row r="185" spans="1:1">
      <c r="A185" s="21">
        <v>0.91141200182028104</v>
      </c>
    </row>
    <row r="186" spans="1:1">
      <c r="A186" s="21">
        <v>0.932032647775486</v>
      </c>
    </row>
    <row r="187" spans="1:1">
      <c r="A187" s="21">
        <v>0.93649773974902895</v>
      </c>
    </row>
    <row r="188" spans="1:1">
      <c r="A188" s="21">
        <v>0.94012457341887101</v>
      </c>
    </row>
    <row r="189" spans="1:1">
      <c r="A189" s="21">
        <v>0.94500640057958696</v>
      </c>
    </row>
    <row r="190" spans="1:1">
      <c r="A190" s="21">
        <v>0.95231690932996604</v>
      </c>
    </row>
    <row r="191" spans="1:1">
      <c r="A191" s="21">
        <v>0.95275816530920598</v>
      </c>
    </row>
    <row r="192" spans="1:1">
      <c r="A192" s="21">
        <v>0.96155308582819998</v>
      </c>
    </row>
    <row r="193" spans="1:1">
      <c r="A193" s="21">
        <v>0.96238672570325401</v>
      </c>
    </row>
    <row r="194" spans="1:1">
      <c r="A194" s="21">
        <v>0.97747020353563097</v>
      </c>
    </row>
    <row r="195" spans="1:1">
      <c r="A195" s="21">
        <v>0.98017739062197495</v>
      </c>
    </row>
    <row r="196" spans="1:1">
      <c r="A196" s="21">
        <v>0.98023192887194399</v>
      </c>
    </row>
    <row r="197" spans="1:1">
      <c r="A197" s="21">
        <v>0.98252052837051396</v>
      </c>
    </row>
    <row r="198" spans="1:1">
      <c r="A198" s="21">
        <v>0.98696227208711196</v>
      </c>
    </row>
    <row r="199" spans="1:1">
      <c r="A199" s="21">
        <v>0.99011265789158598</v>
      </c>
    </row>
    <row r="200" spans="1:1">
      <c r="A200" s="21">
        <v>0.99076803983189199</v>
      </c>
    </row>
  </sheetData>
  <sortState ref="A2:A200">
    <sortCondition ref="A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27EA-ED02-4E7C-ADC0-78195E9C602C}">
  <dimension ref="A1:M201"/>
  <sheetViews>
    <sheetView tabSelected="1" workbookViewId="0">
      <selection activeCell="K16" sqref="K16"/>
    </sheetView>
  </sheetViews>
  <sheetFormatPr baseColWidth="10" defaultRowHeight="15"/>
  <cols>
    <col min="5" max="5" width="15.85546875" customWidth="1"/>
    <col min="6" max="6" width="25.42578125" customWidth="1"/>
    <col min="8" max="8" width="16.28515625" customWidth="1"/>
    <col min="11" max="11" width="34.140625" bestFit="1" customWidth="1"/>
    <col min="13" max="13" width="16.42578125" bestFit="1" customWidth="1"/>
  </cols>
  <sheetData>
    <row r="1" spans="1:13">
      <c r="A1" s="69">
        <v>1.6081379726529101E-5</v>
      </c>
      <c r="B1">
        <v>0</v>
      </c>
    </row>
    <row r="2" spans="1:13">
      <c r="A2" s="69">
        <v>0.11072481633164</v>
      </c>
      <c r="B2">
        <v>0</v>
      </c>
      <c r="E2" s="24" t="s">
        <v>96</v>
      </c>
    </row>
    <row r="3" spans="1:13">
      <c r="A3" s="69">
        <v>0.65233921003527895</v>
      </c>
      <c r="B3">
        <v>1</v>
      </c>
      <c r="E3" t="s">
        <v>46</v>
      </c>
      <c r="F3">
        <f>B201</f>
        <v>93</v>
      </c>
    </row>
    <row r="4" spans="1:13">
      <c r="A4" s="69">
        <v>0.41689792671240899</v>
      </c>
      <c r="B4">
        <v>0</v>
      </c>
      <c r="E4" t="s">
        <v>97</v>
      </c>
      <c r="F4">
        <f>200-F3</f>
        <v>107</v>
      </c>
    </row>
    <row r="5" spans="1:13">
      <c r="A5" s="69">
        <v>0.72290009935386501</v>
      </c>
      <c r="B5">
        <v>1</v>
      </c>
      <c r="E5" t="s">
        <v>98</v>
      </c>
      <c r="F5">
        <v>112</v>
      </c>
    </row>
    <row r="6" spans="1:13">
      <c r="A6" s="69">
        <v>0.98696227208711196</v>
      </c>
      <c r="B6">
        <v>1</v>
      </c>
    </row>
    <row r="7" spans="1:13">
      <c r="A7" s="69">
        <v>0.49717078474350301</v>
      </c>
      <c r="B7">
        <v>0</v>
      </c>
    </row>
    <row r="8" spans="1:13">
      <c r="A8" s="69">
        <v>8.8931448990479098E-2</v>
      </c>
      <c r="B8">
        <v>0</v>
      </c>
      <c r="D8" s="66" t="s">
        <v>84</v>
      </c>
      <c r="E8" s="66"/>
      <c r="F8" s="66"/>
      <c r="G8" s="66"/>
      <c r="H8" s="66"/>
      <c r="I8" s="66"/>
      <c r="J8" s="66"/>
      <c r="K8" s="66"/>
      <c r="L8" s="66"/>
      <c r="M8" s="66"/>
    </row>
    <row r="9" spans="1:13">
      <c r="A9" s="69">
        <v>0.40625032340176398</v>
      </c>
      <c r="B9">
        <v>0</v>
      </c>
      <c r="D9" s="51" t="s">
        <v>85</v>
      </c>
      <c r="E9" s="51" t="s">
        <v>86</v>
      </c>
      <c r="F9" s="52" t="s">
        <v>87</v>
      </c>
      <c r="G9" s="51" t="s">
        <v>88</v>
      </c>
      <c r="H9" s="53" t="s">
        <v>89</v>
      </c>
      <c r="I9" s="51" t="s">
        <v>99</v>
      </c>
      <c r="J9" s="51" t="s">
        <v>91</v>
      </c>
      <c r="K9" s="51" t="s">
        <v>92</v>
      </c>
      <c r="L9" s="52" t="s">
        <v>93</v>
      </c>
      <c r="M9" s="51" t="s">
        <v>94</v>
      </c>
    </row>
    <row r="10" spans="1:13">
      <c r="A10" s="69">
        <v>0.30358703644014901</v>
      </c>
      <c r="B10">
        <v>0</v>
      </c>
      <c r="D10" s="51">
        <f>F3*F4</f>
        <v>9951</v>
      </c>
      <c r="E10" s="51">
        <f>D10/(F3+F4)</f>
        <v>49.755000000000003</v>
      </c>
      <c r="F10" s="51">
        <f>2*E10+1</f>
        <v>100.51</v>
      </c>
      <c r="G10" s="51">
        <f>2*D10</f>
        <v>19902</v>
      </c>
      <c r="H10" s="51">
        <f>G10-F3-F4</f>
        <v>19702</v>
      </c>
      <c r="I10" s="51">
        <f>(F3+F4)^2</f>
        <v>40000</v>
      </c>
      <c r="J10" s="51">
        <f>F3+F4-1</f>
        <v>199</v>
      </c>
      <c r="K10" s="51">
        <f>(G10*H10)/(I10*J10)</f>
        <v>49.259950251256278</v>
      </c>
      <c r="L10" s="51">
        <f>SQRT(K10)</f>
        <v>7.0185433140542974</v>
      </c>
      <c r="M10" s="51">
        <f>(F5-0.5-F10)/L10</f>
        <v>1.5658519878324388</v>
      </c>
    </row>
    <row r="11" spans="1:13">
      <c r="A11" s="69">
        <v>0.45301988464780102</v>
      </c>
      <c r="B11">
        <v>0</v>
      </c>
    </row>
    <row r="12" spans="1:13">
      <c r="A12" s="69">
        <v>0.63041273900307704</v>
      </c>
      <c r="B12">
        <v>1</v>
      </c>
    </row>
    <row r="13" spans="1:13">
      <c r="A13" s="69">
        <v>0.97747020353563097</v>
      </c>
      <c r="B13">
        <v>1</v>
      </c>
      <c r="E13" t="s">
        <v>100</v>
      </c>
      <c r="F13" s="59" t="s">
        <v>101</v>
      </c>
      <c r="G13" s="59"/>
      <c r="H13" s="59"/>
      <c r="I13" s="59"/>
      <c r="J13" s="59"/>
    </row>
    <row r="14" spans="1:13">
      <c r="A14" s="69">
        <v>0.88948800251819204</v>
      </c>
      <c r="B14">
        <v>1</v>
      </c>
      <c r="D14" t="s">
        <v>102</v>
      </c>
      <c r="E14" t="s">
        <v>11</v>
      </c>
      <c r="F14">
        <f>2.576</f>
        <v>2.5760000000000001</v>
      </c>
    </row>
    <row r="15" spans="1:13">
      <c r="A15" s="69">
        <v>4.6845928998664001E-2</v>
      </c>
      <c r="B15">
        <v>0</v>
      </c>
    </row>
    <row r="16" spans="1:13">
      <c r="A16" s="69">
        <v>0.60147000872529999</v>
      </c>
      <c r="B16">
        <v>1</v>
      </c>
    </row>
    <row r="17" spans="1:2">
      <c r="A17" s="69">
        <v>0.932032647775486</v>
      </c>
      <c r="B17">
        <v>1</v>
      </c>
    </row>
    <row r="18" spans="1:2">
      <c r="A18" s="69">
        <v>0.56294920505024504</v>
      </c>
      <c r="B18">
        <v>1</v>
      </c>
    </row>
    <row r="19" spans="1:2">
      <c r="A19" s="69">
        <v>0.33864361536689103</v>
      </c>
      <c r="B19">
        <v>0</v>
      </c>
    </row>
    <row r="20" spans="1:2">
      <c r="A20" s="69">
        <v>0.775869775796309</v>
      </c>
      <c r="B20">
        <v>1</v>
      </c>
    </row>
    <row r="21" spans="1:2">
      <c r="A21" s="69">
        <v>0.54954447527416095</v>
      </c>
      <c r="B21">
        <v>1</v>
      </c>
    </row>
    <row r="22" spans="1:2">
      <c r="A22" s="69">
        <v>0.487362710991874</v>
      </c>
      <c r="B22">
        <v>0</v>
      </c>
    </row>
    <row r="23" spans="1:2">
      <c r="A23" s="69">
        <v>0.65508549776859604</v>
      </c>
      <c r="B23">
        <v>1</v>
      </c>
    </row>
    <row r="24" spans="1:2">
      <c r="A24" s="69">
        <v>0.10024537914432601</v>
      </c>
      <c r="B24">
        <v>0</v>
      </c>
    </row>
    <row r="25" spans="1:2">
      <c r="A25" s="69">
        <v>0.84809211944229901</v>
      </c>
      <c r="B25">
        <v>1</v>
      </c>
    </row>
    <row r="26" spans="1:2">
      <c r="A26" s="69">
        <v>0.87459776015020896</v>
      </c>
      <c r="B26">
        <v>1</v>
      </c>
    </row>
    <row r="27" spans="1:2">
      <c r="A27" s="69">
        <v>0.59269581479020395</v>
      </c>
      <c r="B27">
        <v>1</v>
      </c>
    </row>
    <row r="28" spans="1:2">
      <c r="A28" s="69">
        <v>0.90723174461163603</v>
      </c>
      <c r="B28">
        <v>1</v>
      </c>
    </row>
    <row r="29" spans="1:2">
      <c r="A29" s="69">
        <v>0.58936858107335899</v>
      </c>
      <c r="B29">
        <v>1</v>
      </c>
    </row>
    <row r="30" spans="1:2">
      <c r="A30" s="69">
        <v>9.8526155808940502E-2</v>
      </c>
      <c r="B30">
        <v>0</v>
      </c>
    </row>
    <row r="31" spans="1:2">
      <c r="A31" s="69">
        <v>0.103055567713454</v>
      </c>
      <c r="B31">
        <v>0</v>
      </c>
    </row>
    <row r="32" spans="1:2">
      <c r="A32" s="69">
        <v>0.94500640057958696</v>
      </c>
      <c r="B32">
        <v>1</v>
      </c>
    </row>
    <row r="33" spans="1:2">
      <c r="A33" s="69">
        <v>0.64708163146860898</v>
      </c>
      <c r="B33">
        <v>1</v>
      </c>
    </row>
    <row r="34" spans="1:2">
      <c r="A34" s="69">
        <v>0.28120390535332301</v>
      </c>
      <c r="B34">
        <v>0</v>
      </c>
    </row>
    <row r="35" spans="1:2">
      <c r="A35" s="69">
        <v>0.47253884864039702</v>
      </c>
      <c r="B35">
        <v>0</v>
      </c>
    </row>
    <row r="36" spans="1:2">
      <c r="A36" s="69">
        <v>0.78573674359358903</v>
      </c>
      <c r="B36">
        <v>1</v>
      </c>
    </row>
    <row r="37" spans="1:2">
      <c r="A37" s="69">
        <v>5.1143265562132001E-2</v>
      </c>
      <c r="B37">
        <v>0</v>
      </c>
    </row>
    <row r="38" spans="1:2">
      <c r="A38" s="69">
        <v>0.41420911089517198</v>
      </c>
      <c r="B38">
        <v>0</v>
      </c>
    </row>
    <row r="39" spans="1:2">
      <c r="A39" s="69">
        <v>9.0804186183959194E-3</v>
      </c>
      <c r="B39">
        <v>0</v>
      </c>
    </row>
    <row r="40" spans="1:2">
      <c r="A40" s="69">
        <v>0.175433553988114</v>
      </c>
      <c r="B40">
        <v>0</v>
      </c>
    </row>
    <row r="41" spans="1:2">
      <c r="A41" s="69">
        <v>2.0140405045822301E-2</v>
      </c>
      <c r="B41">
        <v>0</v>
      </c>
    </row>
    <row r="42" spans="1:2">
      <c r="A42" s="69">
        <v>7.7636109897866901E-2</v>
      </c>
      <c r="B42">
        <v>0</v>
      </c>
    </row>
    <row r="43" spans="1:2">
      <c r="A43" s="69">
        <v>0.24847453576512599</v>
      </c>
      <c r="B43">
        <v>0</v>
      </c>
    </row>
    <row r="44" spans="1:2">
      <c r="A44" s="69">
        <v>0.88771076151169803</v>
      </c>
      <c r="B44">
        <v>1</v>
      </c>
    </row>
    <row r="45" spans="1:2">
      <c r="A45" s="69">
        <v>0.29458685149438701</v>
      </c>
      <c r="B45">
        <v>0</v>
      </c>
    </row>
    <row r="46" spans="1:2">
      <c r="A46" s="69">
        <v>0.81924586580134895</v>
      </c>
      <c r="B46">
        <v>1</v>
      </c>
    </row>
    <row r="47" spans="1:2">
      <c r="A47" s="69">
        <v>0.49270503339357702</v>
      </c>
      <c r="B47">
        <v>0</v>
      </c>
    </row>
    <row r="48" spans="1:2">
      <c r="A48" s="69">
        <v>0.643951460951939</v>
      </c>
      <c r="B48">
        <v>1</v>
      </c>
    </row>
    <row r="49" spans="1:2">
      <c r="A49" s="69">
        <v>8.3456489490345107E-2</v>
      </c>
      <c r="B49">
        <v>0</v>
      </c>
    </row>
    <row r="50" spans="1:2">
      <c r="A50" s="69">
        <v>0.25627260864712298</v>
      </c>
      <c r="B50">
        <v>0</v>
      </c>
    </row>
    <row r="51" spans="1:2">
      <c r="A51" s="69">
        <v>0.492806648137048</v>
      </c>
      <c r="B51">
        <v>0</v>
      </c>
    </row>
    <row r="52" spans="1:2">
      <c r="A52" s="69">
        <v>0.66238017776049696</v>
      </c>
      <c r="B52">
        <v>1</v>
      </c>
    </row>
    <row r="53" spans="1:2">
      <c r="A53" s="69">
        <v>0.93649773974902895</v>
      </c>
      <c r="B53">
        <v>1</v>
      </c>
    </row>
    <row r="54" spans="1:2">
      <c r="A54" s="69">
        <v>0.96238672570325401</v>
      </c>
      <c r="B54">
        <v>1</v>
      </c>
    </row>
    <row r="55" spans="1:2">
      <c r="A55" s="69">
        <v>8.8757598074153093E-2</v>
      </c>
      <c r="B55">
        <v>0</v>
      </c>
    </row>
    <row r="56" spans="1:2">
      <c r="A56" s="69">
        <v>0.398541383678094</v>
      </c>
      <c r="B56">
        <v>0</v>
      </c>
    </row>
    <row r="57" spans="1:2">
      <c r="A57" s="69">
        <v>0.85482926224358402</v>
      </c>
      <c r="B57">
        <v>1</v>
      </c>
    </row>
    <row r="58" spans="1:2">
      <c r="A58" s="69">
        <v>0.202313902089372</v>
      </c>
      <c r="B58">
        <v>0</v>
      </c>
    </row>
    <row r="59" spans="1:2">
      <c r="A59" s="69">
        <v>0.61890341085381795</v>
      </c>
      <c r="B59">
        <v>1</v>
      </c>
    </row>
    <row r="60" spans="1:2">
      <c r="A60" s="69">
        <v>3.9684262359514798E-2</v>
      </c>
      <c r="B60">
        <v>0</v>
      </c>
    </row>
    <row r="61" spans="1:2">
      <c r="A61" s="69">
        <v>0.95231690932996604</v>
      </c>
      <c r="B61">
        <v>1</v>
      </c>
    </row>
    <row r="62" spans="1:2">
      <c r="A62" s="69">
        <v>0.57661051140166797</v>
      </c>
      <c r="B62">
        <v>1</v>
      </c>
    </row>
    <row r="63" spans="1:2">
      <c r="A63" s="69">
        <v>0.91141200182028104</v>
      </c>
      <c r="B63">
        <v>1</v>
      </c>
    </row>
    <row r="64" spans="1:2">
      <c r="A64" s="69">
        <v>0.31555372499860801</v>
      </c>
      <c r="B64">
        <v>0</v>
      </c>
    </row>
    <row r="65" spans="1:2">
      <c r="A65" s="69">
        <v>0.98023192887194399</v>
      </c>
      <c r="B65">
        <v>1</v>
      </c>
    </row>
    <row r="66" spans="1:2">
      <c r="A66" s="69">
        <v>0.63909525633789599</v>
      </c>
      <c r="B66">
        <v>1</v>
      </c>
    </row>
    <row r="67" spans="1:2">
      <c r="A67" s="69">
        <v>0.670260002138093</v>
      </c>
      <c r="B67">
        <v>1</v>
      </c>
    </row>
    <row r="68" spans="1:2">
      <c r="A68" s="69">
        <v>0.18808767595328399</v>
      </c>
      <c r="B68">
        <v>0</v>
      </c>
    </row>
    <row r="69" spans="1:2">
      <c r="A69" s="69">
        <v>2.76904173661023E-2</v>
      </c>
      <c r="B69">
        <v>0</v>
      </c>
    </row>
    <row r="70" spans="1:2">
      <c r="A70" s="69">
        <v>0.54943705932237197</v>
      </c>
      <c r="B70">
        <v>1</v>
      </c>
    </row>
    <row r="71" spans="1:2">
      <c r="A71" s="69">
        <v>6.8250336917117196E-2</v>
      </c>
      <c r="B71">
        <v>0</v>
      </c>
    </row>
    <row r="72" spans="1:2">
      <c r="A72" s="69">
        <v>0.98252052837051396</v>
      </c>
      <c r="B72">
        <v>1</v>
      </c>
    </row>
    <row r="73" spans="1:2">
      <c r="A73" s="69">
        <v>0.71037402306683395</v>
      </c>
      <c r="B73">
        <v>1</v>
      </c>
    </row>
    <row r="74" spans="1:2">
      <c r="A74" s="69">
        <v>0.82339920313097503</v>
      </c>
      <c r="B74">
        <v>1</v>
      </c>
    </row>
    <row r="75" spans="1:2">
      <c r="A75" s="69">
        <v>0.35956105333752902</v>
      </c>
      <c r="B75">
        <v>0</v>
      </c>
    </row>
    <row r="76" spans="1:2">
      <c r="A76" s="69">
        <v>0.52239296981133498</v>
      </c>
      <c r="B76">
        <v>1</v>
      </c>
    </row>
    <row r="77" spans="1:2">
      <c r="A77" s="69">
        <v>0.16003189911134499</v>
      </c>
      <c r="B77">
        <v>0</v>
      </c>
    </row>
    <row r="78" spans="1:2">
      <c r="A78" s="69">
        <v>0.24323972151614701</v>
      </c>
      <c r="B78">
        <v>0</v>
      </c>
    </row>
    <row r="79" spans="1:2">
      <c r="A79" s="69">
        <v>0.32432539877481797</v>
      </c>
      <c r="B79">
        <v>0</v>
      </c>
    </row>
    <row r="80" spans="1:2">
      <c r="A80" s="69">
        <v>0.83096797787584298</v>
      </c>
      <c r="B80">
        <v>1</v>
      </c>
    </row>
    <row r="81" spans="1:2">
      <c r="A81" s="69">
        <v>0.127263906644657</v>
      </c>
      <c r="B81">
        <v>0</v>
      </c>
    </row>
    <row r="82" spans="1:2">
      <c r="A82" s="69">
        <v>0.99076803983189199</v>
      </c>
      <c r="B82">
        <v>1</v>
      </c>
    </row>
    <row r="83" spans="1:2">
      <c r="A83" s="69">
        <v>0.35774314892478298</v>
      </c>
      <c r="B83">
        <v>0</v>
      </c>
    </row>
    <row r="84" spans="1:2">
      <c r="A84" s="69">
        <v>0.96155308582819998</v>
      </c>
      <c r="B84">
        <v>1</v>
      </c>
    </row>
    <row r="85" spans="1:2">
      <c r="A85" s="69">
        <v>0.51008506794460096</v>
      </c>
      <c r="B85">
        <v>1</v>
      </c>
    </row>
    <row r="86" spans="1:2">
      <c r="A86" s="69">
        <v>6.5557865658775E-2</v>
      </c>
      <c r="B86">
        <v>0</v>
      </c>
    </row>
    <row r="87" spans="1:2">
      <c r="A87" s="69">
        <v>1.62231859285384E-2</v>
      </c>
      <c r="B87">
        <v>0</v>
      </c>
    </row>
    <row r="88" spans="1:2">
      <c r="A88" s="69">
        <v>0.51922889822162699</v>
      </c>
      <c r="B88">
        <v>1</v>
      </c>
    </row>
    <row r="89" spans="1:2">
      <c r="A89" s="69">
        <v>0.62077126954682205</v>
      </c>
      <c r="B89">
        <v>1</v>
      </c>
    </row>
    <row r="90" spans="1:2">
      <c r="A90" s="69">
        <v>5.0816329428926103E-2</v>
      </c>
      <c r="B90">
        <v>0</v>
      </c>
    </row>
    <row r="91" spans="1:2">
      <c r="A91" s="69">
        <v>0.83305732649750996</v>
      </c>
      <c r="B91">
        <v>1</v>
      </c>
    </row>
    <row r="92" spans="1:2">
      <c r="A92" s="69">
        <v>0.43648385652340999</v>
      </c>
      <c r="B92">
        <v>0</v>
      </c>
    </row>
    <row r="93" spans="1:2">
      <c r="A93" s="69">
        <v>0.503486215369776</v>
      </c>
      <c r="B93">
        <v>1</v>
      </c>
    </row>
    <row r="94" spans="1:2">
      <c r="A94" s="69">
        <v>0.28940937505103598</v>
      </c>
      <c r="B94">
        <v>0</v>
      </c>
    </row>
    <row r="95" spans="1:2">
      <c r="A95" s="69">
        <v>0.216125400038436</v>
      </c>
      <c r="B95">
        <v>0</v>
      </c>
    </row>
    <row r="96" spans="1:2">
      <c r="A96" s="69">
        <v>0.56525525473989502</v>
      </c>
      <c r="B96">
        <v>1</v>
      </c>
    </row>
    <row r="97" spans="1:2">
      <c r="A97" s="69">
        <v>0.61518962983973302</v>
      </c>
      <c r="B97">
        <v>1</v>
      </c>
    </row>
    <row r="98" spans="1:2">
      <c r="A98" s="69">
        <v>0.53254340053535998</v>
      </c>
      <c r="B98">
        <v>1</v>
      </c>
    </row>
    <row r="99" spans="1:2">
      <c r="A99" s="69">
        <v>0.240131576778367</v>
      </c>
      <c r="B99">
        <v>0</v>
      </c>
    </row>
    <row r="100" spans="1:2">
      <c r="A100" s="69">
        <v>0.64787650504149497</v>
      </c>
      <c r="B100">
        <v>1</v>
      </c>
    </row>
    <row r="101" spans="1:2">
      <c r="A101" s="69">
        <v>0.18232671101577599</v>
      </c>
      <c r="B101">
        <v>0</v>
      </c>
    </row>
    <row r="102" spans="1:2">
      <c r="A102" s="69">
        <v>0.12360314861871299</v>
      </c>
      <c r="B102">
        <v>0</v>
      </c>
    </row>
    <row r="103" spans="1:2">
      <c r="A103" s="69">
        <v>0.14587194588966701</v>
      </c>
      <c r="B103">
        <v>0</v>
      </c>
    </row>
    <row r="104" spans="1:2">
      <c r="A104" s="69">
        <v>0.22943065338768101</v>
      </c>
      <c r="B104">
        <v>0</v>
      </c>
    </row>
    <row r="105" spans="1:2">
      <c r="A105" s="69">
        <v>0.54579883371479798</v>
      </c>
      <c r="B105">
        <v>1</v>
      </c>
    </row>
    <row r="106" spans="1:2">
      <c r="A106" s="69">
        <v>0.77964584738947496</v>
      </c>
      <c r="B106">
        <v>1</v>
      </c>
    </row>
    <row r="107" spans="1:2">
      <c r="A107" s="69">
        <v>0.35903334361500999</v>
      </c>
      <c r="B107">
        <v>0</v>
      </c>
    </row>
    <row r="108" spans="1:2">
      <c r="A108" s="69">
        <v>7.40101451519877E-2</v>
      </c>
      <c r="B108">
        <v>0</v>
      </c>
    </row>
    <row r="109" spans="1:2">
      <c r="A109" s="69">
        <v>0.80671550263650704</v>
      </c>
      <c r="B109">
        <v>1</v>
      </c>
    </row>
    <row r="110" spans="1:2">
      <c r="A110" s="69">
        <v>3.3051600912585903E-2</v>
      </c>
      <c r="B110">
        <v>0</v>
      </c>
    </row>
    <row r="111" spans="1:2">
      <c r="A111" s="69">
        <v>0.841023431392387</v>
      </c>
      <c r="B111">
        <v>1</v>
      </c>
    </row>
    <row r="112" spans="1:2">
      <c r="A112" s="69">
        <v>0.64738284074701402</v>
      </c>
      <c r="B112">
        <v>1</v>
      </c>
    </row>
    <row r="113" spans="1:2">
      <c r="A113" s="69">
        <v>8.5427555488422499E-2</v>
      </c>
      <c r="B113">
        <v>0</v>
      </c>
    </row>
    <row r="114" spans="1:2">
      <c r="A114" s="69">
        <v>0.39583002985455101</v>
      </c>
      <c r="B114">
        <v>0</v>
      </c>
    </row>
    <row r="115" spans="1:2">
      <c r="A115" s="69">
        <v>0.58433202398009598</v>
      </c>
      <c r="B115">
        <v>1</v>
      </c>
    </row>
    <row r="116" spans="1:2">
      <c r="A116" s="69">
        <v>0.22856428124941899</v>
      </c>
      <c r="B116">
        <v>0</v>
      </c>
    </row>
    <row r="117" spans="1:2">
      <c r="A117" s="69">
        <v>0.70634161611087598</v>
      </c>
      <c r="B117">
        <v>1</v>
      </c>
    </row>
    <row r="118" spans="1:2">
      <c r="A118" s="69">
        <v>0.309083162108436</v>
      </c>
      <c r="B118">
        <v>0</v>
      </c>
    </row>
    <row r="119" spans="1:2">
      <c r="A119" s="69">
        <v>6.4923667581751901E-2</v>
      </c>
      <c r="B119">
        <v>0</v>
      </c>
    </row>
    <row r="120" spans="1:2">
      <c r="A120" s="69">
        <v>0.21279620402492599</v>
      </c>
      <c r="B120">
        <v>0</v>
      </c>
    </row>
    <row r="121" spans="1:2">
      <c r="A121" s="69">
        <v>0.62101579760201298</v>
      </c>
      <c r="B121">
        <v>1</v>
      </c>
    </row>
    <row r="122" spans="1:2">
      <c r="A122" s="69">
        <v>0.94012457341887101</v>
      </c>
      <c r="B122">
        <v>1</v>
      </c>
    </row>
    <row r="123" spans="1:2">
      <c r="A123" s="69">
        <v>0.46416146797128</v>
      </c>
      <c r="B123">
        <v>0</v>
      </c>
    </row>
    <row r="124" spans="1:2">
      <c r="A124" s="69">
        <v>0.16843130835331999</v>
      </c>
      <c r="B124">
        <v>0</v>
      </c>
    </row>
    <row r="125" spans="1:2">
      <c r="A125" s="69">
        <v>0.38203665544278897</v>
      </c>
      <c r="B125">
        <v>0</v>
      </c>
    </row>
    <row r="126" spans="1:2">
      <c r="A126" s="69">
        <v>0.88975477800704506</v>
      </c>
      <c r="B126">
        <v>1</v>
      </c>
    </row>
    <row r="127" spans="1:2">
      <c r="A127" s="69">
        <v>0.47276216861791898</v>
      </c>
      <c r="B127">
        <v>0</v>
      </c>
    </row>
    <row r="128" spans="1:2">
      <c r="A128" s="69">
        <v>0.21022427105344799</v>
      </c>
      <c r="B128">
        <v>0</v>
      </c>
    </row>
    <row r="129" spans="1:2">
      <c r="A129" s="69">
        <v>0.98017739062197495</v>
      </c>
      <c r="B129">
        <v>1</v>
      </c>
    </row>
    <row r="130" spans="1:2">
      <c r="A130" s="69">
        <v>0.87219286919571504</v>
      </c>
      <c r="B130">
        <v>1</v>
      </c>
    </row>
    <row r="131" spans="1:2">
      <c r="A131" s="69">
        <v>0.489282478811219</v>
      </c>
      <c r="B131">
        <v>0</v>
      </c>
    </row>
    <row r="132" spans="1:2">
      <c r="A132" s="69">
        <v>0.25152901210822198</v>
      </c>
      <c r="B132">
        <v>0</v>
      </c>
    </row>
    <row r="133" spans="1:2">
      <c r="A133" s="69">
        <v>0.85733730276115205</v>
      </c>
      <c r="B133">
        <v>1</v>
      </c>
    </row>
    <row r="134" spans="1:2">
      <c r="A134" s="69">
        <v>0.43016441003419498</v>
      </c>
      <c r="B134">
        <v>0</v>
      </c>
    </row>
    <row r="135" spans="1:2">
      <c r="A135" s="69">
        <v>2.5636651786044198E-2</v>
      </c>
      <c r="B135">
        <v>0</v>
      </c>
    </row>
    <row r="136" spans="1:2">
      <c r="A136" s="69">
        <v>0.69790221028961197</v>
      </c>
      <c r="B136">
        <v>1</v>
      </c>
    </row>
    <row r="137" spans="1:2">
      <c r="A137" s="69">
        <v>0.40776249323971597</v>
      </c>
      <c r="B137">
        <v>0</v>
      </c>
    </row>
    <row r="138" spans="1:2">
      <c r="A138" s="69">
        <v>0.74764557392336395</v>
      </c>
      <c r="B138">
        <v>1</v>
      </c>
    </row>
    <row r="139" spans="1:2">
      <c r="A139" s="69">
        <v>0.13214531284757</v>
      </c>
      <c r="B139">
        <v>0</v>
      </c>
    </row>
    <row r="140" spans="1:2">
      <c r="A140" s="69">
        <v>0.14461306878365601</v>
      </c>
      <c r="B140">
        <v>0</v>
      </c>
    </row>
    <row r="141" spans="1:2">
      <c r="A141" s="69">
        <v>0.28004781831987202</v>
      </c>
      <c r="B141">
        <v>0</v>
      </c>
    </row>
    <row r="142" spans="1:2">
      <c r="A142" s="69">
        <v>0.62276353524066497</v>
      </c>
      <c r="B142">
        <v>1</v>
      </c>
    </row>
    <row r="143" spans="1:2">
      <c r="A143" s="69">
        <v>0.65461553749628398</v>
      </c>
      <c r="B143">
        <v>1</v>
      </c>
    </row>
    <row r="144" spans="1:2">
      <c r="A144" s="69">
        <v>0.64055933081544902</v>
      </c>
      <c r="B144">
        <v>1</v>
      </c>
    </row>
    <row r="145" spans="1:2">
      <c r="A145" s="69">
        <v>0.79242009227164101</v>
      </c>
      <c r="B145">
        <v>1</v>
      </c>
    </row>
    <row r="146" spans="1:2">
      <c r="A146" s="69">
        <v>0.663353109965101</v>
      </c>
      <c r="B146">
        <v>1</v>
      </c>
    </row>
    <row r="147" spans="1:2">
      <c r="A147" s="69">
        <v>0.135952179552987</v>
      </c>
      <c r="B147">
        <v>0</v>
      </c>
    </row>
    <row r="148" spans="1:2">
      <c r="A148" s="69">
        <v>8.1089545274153393E-2</v>
      </c>
      <c r="B148">
        <v>0</v>
      </c>
    </row>
    <row r="149" spans="1:2">
      <c r="A149" s="69">
        <v>0.77380254049785402</v>
      </c>
      <c r="B149">
        <v>1</v>
      </c>
    </row>
    <row r="150" spans="1:2">
      <c r="A150" s="69">
        <v>0.767669646302238</v>
      </c>
      <c r="B150">
        <v>1</v>
      </c>
    </row>
    <row r="151" spans="1:2">
      <c r="A151" s="69">
        <v>0.17480044928379401</v>
      </c>
      <c r="B151">
        <v>0</v>
      </c>
    </row>
    <row r="152" spans="1:2">
      <c r="A152" s="69">
        <v>0.29223158233799001</v>
      </c>
      <c r="B152">
        <v>0</v>
      </c>
    </row>
    <row r="153" spans="1:2">
      <c r="A153" s="69">
        <v>0.143160502659157</v>
      </c>
      <c r="B153">
        <v>0</v>
      </c>
    </row>
    <row r="154" spans="1:2">
      <c r="A154" s="69">
        <v>0.95275816530920598</v>
      </c>
      <c r="B154">
        <v>1</v>
      </c>
    </row>
    <row r="155" spans="1:2">
      <c r="A155" s="69">
        <v>5.3719741525128498E-2</v>
      </c>
      <c r="B155">
        <v>0</v>
      </c>
    </row>
    <row r="156" spans="1:2">
      <c r="A156" s="69">
        <v>0.368827399099246</v>
      </c>
      <c r="B156">
        <v>0</v>
      </c>
    </row>
    <row r="157" spans="1:2">
      <c r="A157" s="69">
        <v>0.53962838579900596</v>
      </c>
      <c r="B157">
        <v>1</v>
      </c>
    </row>
    <row r="158" spans="1:2">
      <c r="A158" s="69">
        <v>0.59297875151969504</v>
      </c>
      <c r="B158">
        <v>1</v>
      </c>
    </row>
    <row r="159" spans="1:2">
      <c r="A159" s="69">
        <v>0.44938871380873002</v>
      </c>
      <c r="B159">
        <v>0</v>
      </c>
    </row>
    <row r="160" spans="1:2">
      <c r="A160" s="69">
        <v>0.82907405518926702</v>
      </c>
      <c r="B160">
        <v>1</v>
      </c>
    </row>
    <row r="161" spans="1:2">
      <c r="A161" s="69">
        <v>0.31591786746867001</v>
      </c>
      <c r="B161">
        <v>0</v>
      </c>
    </row>
    <row r="162" spans="1:2">
      <c r="A162" s="69">
        <v>0.13118819356896</v>
      </c>
      <c r="B162">
        <v>0</v>
      </c>
    </row>
    <row r="163" spans="1:2">
      <c r="A163" s="69">
        <v>3.7341614486649598E-2</v>
      </c>
      <c r="B163">
        <v>0</v>
      </c>
    </row>
    <row r="164" spans="1:2">
      <c r="A164" s="69">
        <v>0.14797097840346399</v>
      </c>
      <c r="B164">
        <v>0</v>
      </c>
    </row>
    <row r="165" spans="1:2">
      <c r="A165" s="69">
        <v>0.20750734885223199</v>
      </c>
      <c r="B165">
        <v>0</v>
      </c>
    </row>
    <row r="166" spans="1:2">
      <c r="A166" s="69">
        <v>0.325077874818817</v>
      </c>
      <c r="B166">
        <v>0</v>
      </c>
    </row>
    <row r="167" spans="1:2">
      <c r="A167" s="69">
        <v>0.80373586085625004</v>
      </c>
      <c r="B167">
        <v>1</v>
      </c>
    </row>
    <row r="168" spans="1:2">
      <c r="A168" s="69">
        <v>0.23217348032630999</v>
      </c>
      <c r="B168">
        <v>0</v>
      </c>
    </row>
    <row r="169" spans="1:2">
      <c r="A169" s="69">
        <v>0.99011265789158598</v>
      </c>
      <c r="B169">
        <v>1</v>
      </c>
    </row>
    <row r="170" spans="1:2">
      <c r="A170" s="69">
        <v>9.1167913982644705E-2</v>
      </c>
      <c r="B170">
        <v>0</v>
      </c>
    </row>
    <row r="171" spans="1:2">
      <c r="A171" s="69">
        <v>0.87665086728520702</v>
      </c>
      <c r="B171">
        <v>1</v>
      </c>
    </row>
    <row r="172" spans="1:2">
      <c r="A172" s="69">
        <v>0.39875252195633898</v>
      </c>
      <c r="B172">
        <v>0</v>
      </c>
    </row>
    <row r="173" spans="1:2">
      <c r="A173" s="69">
        <v>0.43793900241144001</v>
      </c>
      <c r="B173">
        <v>0</v>
      </c>
    </row>
    <row r="174" spans="1:2">
      <c r="A174" s="69">
        <v>8.9575557503849303E-3</v>
      </c>
      <c r="B174">
        <v>0</v>
      </c>
    </row>
    <row r="175" spans="1:2">
      <c r="A175" s="69">
        <v>0.68941812333650898</v>
      </c>
      <c r="B175">
        <v>1</v>
      </c>
    </row>
    <row r="176" spans="1:2">
      <c r="A176" s="69">
        <v>0.42036072933115098</v>
      </c>
      <c r="B176">
        <v>0</v>
      </c>
    </row>
    <row r="177" spans="1:2">
      <c r="A177" s="69">
        <v>0.89521417324431196</v>
      </c>
      <c r="B177">
        <v>1</v>
      </c>
    </row>
    <row r="178" spans="1:2">
      <c r="A178" s="69">
        <v>0.54773181141354099</v>
      </c>
      <c r="B178">
        <v>1</v>
      </c>
    </row>
    <row r="179" spans="1:2">
      <c r="A179" s="69">
        <v>0.28848252189345702</v>
      </c>
      <c r="B179">
        <v>0</v>
      </c>
    </row>
    <row r="180" spans="1:2">
      <c r="A180" s="69">
        <v>0.199304659152404</v>
      </c>
      <c r="B180">
        <v>0</v>
      </c>
    </row>
    <row r="181" spans="1:2">
      <c r="A181" s="69">
        <v>0.77350299735553596</v>
      </c>
      <c r="B181">
        <v>1</v>
      </c>
    </row>
    <row r="182" spans="1:2">
      <c r="A182" s="69">
        <v>7.8524349490180598E-2</v>
      </c>
      <c r="B182">
        <v>0</v>
      </c>
    </row>
    <row r="183" spans="1:2">
      <c r="A183" s="69">
        <v>0.59829493728466299</v>
      </c>
      <c r="B183">
        <v>1</v>
      </c>
    </row>
    <row r="184" spans="1:2">
      <c r="A184" s="69">
        <v>0.63302331441082105</v>
      </c>
      <c r="B184">
        <v>1</v>
      </c>
    </row>
    <row r="185" spans="1:2">
      <c r="A185" s="69">
        <v>0.28730304096825399</v>
      </c>
      <c r="B185">
        <v>0</v>
      </c>
    </row>
    <row r="186" spans="1:2">
      <c r="A186" s="69">
        <v>0.73373663634993103</v>
      </c>
      <c r="B186">
        <v>1</v>
      </c>
    </row>
    <row r="187" spans="1:2">
      <c r="A187" s="69">
        <v>0.45573605340905499</v>
      </c>
      <c r="B187">
        <v>0</v>
      </c>
    </row>
    <row r="188" spans="1:2">
      <c r="A188" s="69">
        <v>0.233472910011187</v>
      </c>
      <c r="B188">
        <v>0</v>
      </c>
    </row>
    <row r="189" spans="1:2">
      <c r="A189" s="69">
        <v>0.74042156268842496</v>
      </c>
      <c r="B189">
        <v>1</v>
      </c>
    </row>
    <row r="190" spans="1:2">
      <c r="A190" s="69">
        <v>0.176913326838985</v>
      </c>
      <c r="B190">
        <v>0</v>
      </c>
    </row>
    <row r="191" spans="1:2">
      <c r="A191" s="69">
        <v>0.22657144186087</v>
      </c>
      <c r="B191">
        <v>0</v>
      </c>
    </row>
    <row r="192" spans="1:2">
      <c r="A192" s="69">
        <v>6.2917888397350893E-2</v>
      </c>
      <c r="B192">
        <v>0</v>
      </c>
    </row>
    <row r="193" spans="1:2">
      <c r="A193" s="69">
        <v>0.67563371662981797</v>
      </c>
      <c r="B193">
        <v>1</v>
      </c>
    </row>
    <row r="194" spans="1:2">
      <c r="A194" s="69">
        <v>0.34517390490509597</v>
      </c>
      <c r="B194">
        <v>0</v>
      </c>
    </row>
    <row r="195" spans="1:2">
      <c r="A195" s="69">
        <v>0.81643789005465806</v>
      </c>
      <c r="B195">
        <v>1</v>
      </c>
    </row>
    <row r="196" spans="1:2">
      <c r="A196" s="69">
        <v>0.54862818517722201</v>
      </c>
      <c r="B196">
        <v>1</v>
      </c>
    </row>
    <row r="197" spans="1:2">
      <c r="A197" s="69">
        <v>0.20012200553901499</v>
      </c>
      <c r="B197">
        <v>0</v>
      </c>
    </row>
    <row r="198" spans="1:2">
      <c r="A198" s="69">
        <v>0.22680057422257999</v>
      </c>
      <c r="B198">
        <v>0</v>
      </c>
    </row>
    <row r="199" spans="1:2">
      <c r="A199" s="69">
        <v>0.88886097935028396</v>
      </c>
      <c r="B199">
        <v>1</v>
      </c>
    </row>
    <row r="200" spans="1:2">
      <c r="A200" s="69">
        <v>0.73898274474777303</v>
      </c>
      <c r="B200">
        <v>1</v>
      </c>
    </row>
    <row r="201" spans="1:2">
      <c r="A201" t="s">
        <v>103</v>
      </c>
      <c r="B201">
        <f>SUM(B1:B200)</f>
        <v>93</v>
      </c>
    </row>
  </sheetData>
  <mergeCells count="2">
    <mergeCell ref="D8:M8"/>
    <mergeCell ref="F13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3_Promedios</vt:lpstr>
      <vt:lpstr>3_Frecuencias</vt:lpstr>
      <vt:lpstr>3_Series_Corregidas</vt:lpstr>
      <vt:lpstr>4</vt:lpstr>
      <vt:lpstr>5_a</vt:lpstr>
      <vt:lpstr>Poker</vt:lpstr>
      <vt:lpstr>6_E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2019-05-24T04:04:09Z</dcterms:modified>
</cp:coreProperties>
</file>