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andr\Code\hmi-data-merge\"/>
    </mc:Choice>
  </mc:AlternateContent>
  <xr:revisionPtr revIDLastSave="0" documentId="13_ncr:1_{41F207E9-5CBE-4D4A-B1C0-BFF31426B7AF}" xr6:coauthVersionLast="47" xr6:coauthVersionMax="47" xr10:uidLastSave="{00000000-0000-0000-0000-000000000000}"/>
  <bookViews>
    <workbookView xWindow="1140" yWindow="630" windowWidth="23640" windowHeight="12525" xr2:uid="{00000000-000D-0000-FFFF-FFFF00000000}"/>
  </bookViews>
  <sheets>
    <sheet name="Config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H1" i="1"/>
  <c r="C1" i="1"/>
  <c r="G1" i="1"/>
  <c r="A1" i="1" l="1"/>
</calcChain>
</file>

<file path=xl/sharedStrings.xml><?xml version="1.0" encoding="utf-8"?>
<sst xmlns="http://schemas.openxmlformats.org/spreadsheetml/2006/main" count="165" uniqueCount="165">
  <si>
    <t>Safety Areas</t>
  </si>
  <si>
    <t>Typicals Filter Parameters</t>
  </si>
  <si>
    <t>Can be added and adjusted</t>
  </si>
  <si>
    <t>"+H01": "GC",</t>
  </si>
  <si>
    <t>"+H04": "CIP",</t>
  </si>
  <si>
    <t>"+H05": "PSA",</t>
  </si>
  <si>
    <t>"+H06": "Distn",</t>
  </si>
  <si>
    <t>"+H07": "CW",</t>
  </si>
  <si>
    <t>"+H08": "Cogen",</t>
  </si>
  <si>
    <t>"+H09": "WWT",</t>
  </si>
  <si>
    <t>"+H10": "EtOH",</t>
  </si>
  <si>
    <t>"+H11": "Civil",</t>
  </si>
  <si>
    <t>"+H12": "OSBL",</t>
  </si>
  <si>
    <t>"+H14": "Civil",</t>
  </si>
  <si>
    <t>"+H16": "Civil",</t>
  </si>
  <si>
    <t>"+H17": "FF",</t>
  </si>
  <si>
    <t>"+H19": "ISBL",</t>
  </si>
  <si>
    <t>"+H20": "ISBL",</t>
  </si>
  <si>
    <t>"+H21": "ISBL",</t>
  </si>
  <si>
    <t>"+H22": "WT",</t>
  </si>
  <si>
    <t>"+H23": "GC",</t>
  </si>
  <si>
    <t>"+H24": "WT",</t>
  </si>
  <si>
    <t>"+H25": "WT",</t>
  </si>
  <si>
    <t>"+H26": "AnalyC"</t>
  </si>
  <si>
    <t>"firstRow": 8,</t>
  </si>
  <si>
    <t>"pidColumn": 3,</t>
  </si>
  <si>
    <t>"locationColumn": 5,</t>
  </si>
  <si>
    <t>"typeColumn": 6,</t>
  </si>
  <si>
    <t>"tagColumn": 7,</t>
  </si>
  <si>
    <t>"descColumn": 10,</t>
  </si>
  <si>
    <t>"rangeColumn": 46,</t>
  </si>
  <si>
    <t>"unitColumn": 47,</t>
  </si>
  <si>
    <t>"routeColumn": 29,</t>
  </si>
  <si>
    <t>"safetyColumn1": 34,</t>
  </si>
  <si>
    <t>"safetyColumn2": 35,</t>
  </si>
  <si>
    <t>"safetyColumn3": 36</t>
  </si>
  <si>
    <t>Instrument Index Parameters</t>
  </si>
  <si>
    <t>ProcessLib Parameters</t>
  </si>
  <si>
    <t>"PT_ForkEH": ["LS"],</t>
  </si>
  <si>
    <t>"PT_Valve_Diag": ["MV", "XV"],</t>
  </si>
  <si>
    <t>"P_AIn": ["AI", "DI", "FI", "FFI", "LI", "PDI", "PI", "SI", "TI", "VI", "XI"],</t>
  </si>
  <si>
    <t>"P_AIChan": ["AI", "DI", "FI", "FFI", "LI", "LS", "PDI", "PI", "SI", "TI", "VI", "XI"],</t>
  </si>
  <si>
    <t>"PT_Intlk": {"firstRow": 10, "instanceKey": 4, "key": 3, "label": 6, "tag": 7, "area": 8},</t>
  </si>
  <si>
    <t>"PT_CfgModeChg": {"firstRow": 10, "instanceKey": 4, "key": 3, "desc": 5, "label": 6, "tag": 7, "area": 8},</t>
  </si>
  <si>
    <t>"PT_CondSel": {"firstRow": 10, "instanceKey": 4, "key": 3, "desc": 5, "label": 6, "tag": 7, "area": 8, "descStatic": "Interlocks"},</t>
  </si>
  <si>
    <t>"PT_ForkEH": {"firstRow": 10, "instanceKey": 4, "key": 3, "desc": 5, "label": 6, "tag": 7, "area": 8, "0stText": 9, "1stText": 10, "0stTextStatic": "notOK", "1stTextStatic": "OK"},</t>
  </si>
  <si>
    <t>"PT_Perm": {"firstRow": 10, "instanceKey": 4, "key": 3, "desc": 5, "label": 6, "tag": 7, "area": 8},</t>
  </si>
  <si>
    <t>"PT_Valve_Diag": {"firstRow": 10, "instanceKey": 4, "key": 3, "desc": 5, "label": 6, "tag": 7, "area": 8},</t>
  </si>
  <si>
    <t>"P_AInHART": {"firstRow": 10, "instanceKey": 4, "key": 3, "desc": 5, "label": 6, "tag": 7, "area": 8, "unit": 9, "rangeMin": 11, "rangeMax": 12},</t>
  </si>
  <si>
    <t>"P_AIChan": {"firstRow": 10, "instanceKey": 4, "key": 3, "desc": 5, "label": 6, "tag": 7, "area": 8, "unit": 9, "PVEUMin": 13, "PVEUMax": 14, "PVEUMinStatic": "0", "PVEUMaxStatic": "100"},</t>
  </si>
  <si>
    <t>"P_AIn": {"firstRow": 10, "instanceKey": 4, "key": 3, "desc": 5, "label": 6, "tag": 7, "area": 8, "unit": 9, "InpRawMin": 10, "InpRawMax": 11, "rangeMin": 12, "rangeMax": 13, "InpRawMinStatic": "0", "InpRawMaxStatic": "100"},</t>
  </si>
  <si>
    <t>"P_DIn": {"firstRow": 10, "instanceKey": 4, "key": 3, "desc": 5, "label": 6, "tag": 7, "area": 8, "0stText": 9, "1stText": 10, "0stTextStatic": "notOK", "1stTextStatic": "OK"},</t>
  </si>
  <si>
    <t>"P_E300Ovld": {"firstRow": 10, "instanceKey": 4, "key": 3, "desc": 5, "label": 6, "tag": 7, "area": 8},</t>
  </si>
  <si>
    <t>"P_PF52x": ["MC", "MP"],</t>
  </si>
  <si>
    <t>"P_PF755": ["MC", "MP"],</t>
  </si>
  <si>
    <t>"P_PIDE": ["FC", "FFC", "LC", "PC", "TC"],</t>
  </si>
  <si>
    <t>"P_ResInh": {"firstRow": 10, "instanceKey": 4, "key": 3, "label": 6, "tag": 7, "area": 8},</t>
  </si>
  <si>
    <t>"P_RunTime": {"firstRow": 10, "instanceKey": 4, "key": 3, "desc": 5, "label": 6, "tag": 7, "area": 8, "descStatic": "Accumulated Run Time (Hours)"},</t>
  </si>
  <si>
    <t>"P_ValveC": ["FV", "LV", "PV", "TV"],</t>
  </si>
  <si>
    <t>"P_ValveSO": ["XS", "XV"],</t>
  </si>
  <si>
    <t>"P_ValveStats": {"firstRow": 10, "instanceKey": 4, "key": 3, "desc": 5, "label": 6, "tag": 7, "area": 8},</t>
  </si>
  <si>
    <t>"P_ValveStats": ["MV", "XV"],</t>
  </si>
  <si>
    <t>"P_VSD": ["MC"]</t>
  </si>
  <si>
    <t>"+H02": "BioRA-R1-R2-R3-R4",</t>
  </si>
  <si>
    <t>"+H03": "area01",</t>
  </si>
  <si>
    <t>"+H13": "Inoc-ChemTank-ChemLoad",</t>
  </si>
  <si>
    <t>"+H15": "area01",</t>
  </si>
  <si>
    <t>"+H18": "Civil-FF-ProcTank",</t>
  </si>
  <si>
    <t>.) P&amp;ID</t>
  </si>
  <si>
    <t>.) Typicals</t>
  </si>
  <si>
    <t>PT_Intlk</t>
  </si>
  <si>
    <t>PT_CfgModeChg</t>
  </si>
  <si>
    <t>PT_CondSel</t>
  </si>
  <si>
    <t>PT_ForkEH</t>
  </si>
  <si>
    <t>PT_Perm</t>
  </si>
  <si>
    <t>PT_Valve_Diag</t>
  </si>
  <si>
    <t>P_AIChan</t>
  </si>
  <si>
    <t>P_AIn</t>
  </si>
  <si>
    <t>P_AInHART</t>
  </si>
  <si>
    <t>P_DIn</t>
  </si>
  <si>
    <t>P_E300Ovld</t>
  </si>
  <si>
    <t>P_Motor</t>
  </si>
  <si>
    <t>P_PF52x</t>
  </si>
  <si>
    <t>P_PF755</t>
  </si>
  <si>
    <t>P_PIDE</t>
  </si>
  <si>
    <t>P_ResInh</t>
  </si>
  <si>
    <t>P_RunTime</t>
  </si>
  <si>
    <t>P_ValveC</t>
  </si>
  <si>
    <t>P_ValveSO</t>
  </si>
  <si>
    <t>P_ValveStats</t>
  </si>
  <si>
    <t>P_VSD</t>
  </si>
  <si>
    <t>Tool Info</t>
  </si>
  <si>
    <t>Files - Info &amp; Usage</t>
  </si>
  <si>
    <t>Usage &amp; Walkthrough</t>
  </si>
  <si>
    <t>.) ProcessLibraryOnlineConfigTool.xls</t>
  </si>
  <si>
    <t>Will request the files mentioned above and perform filtering and output logic.</t>
  </si>
  <si>
    <t>ProcessLibraryOnlineConfigTool.xls</t>
  </si>
  <si>
    <t>| ---- For each entered typical 2 sheets are created in a new excel file that in the end will be saved on your desktop.</t>
  </si>
  <si>
    <t>| Enter target P&amp;ID</t>
  </si>
  <si>
    <t>|---- Select single P&amp;ID e.g. 2407, or all with *</t>
  </si>
  <si>
    <t>"Faceplates": ["AI", "ESDG"],</t>
  </si>
  <si>
    <t>"PT_AInGas": ["AI"],</t>
  </si>
  <si>
    <t>"PT_AInGasPART": ["AI", "AIA"],</t>
  </si>
  <si>
    <t>"Faceplates": {"firstRow": 10, "instanceKey": 4, "key": 3, "desc": 7, "label": 8, "tag": 9, "area": 8},</t>
  </si>
  <si>
    <t>"PT_AInGas": {"firstRow": 10, "instanceKey": 4, "key": 3, "area": 5, "desc": 6, "unit": 7, "label": 8, "tag": 9, "rangeMin": 152, "rangeMax": 153},</t>
  </si>
  <si>
    <t>"PT_ElectricalRef": {"firstRow": 10, "instanceKey": 4, "key": 3, "desc": 5, "label": 6, "tag": 7, "area": 8},</t>
  </si>
  <si>
    <t>"PT_AInGasPART": {"firstRow": 10, "instanceKey": 4, "key": 3, "desc": 7, "label": 8, "tag": 9, "area": 10},</t>
  </si>
  <si>
    <t>"P_VSD": {"firstRow": 10, "instanceKey": 4, "key": 3, "desc": 5, "label": 6, "tag": 7, "area": 8, "PCmdLock": 138, "PCmdLockStatic": "1"}</t>
  </si>
  <si>
    <t>"P_ValveSO": {"firstRow": 10, "instanceKey": 4, "key": 3, "desc": 5, "label": 6, "tag": 7, "area": 8, "PCmdLock": 82, "PCmdLockStatic": "1"},</t>
  </si>
  <si>
    <t>"P_ValveC": {"firstRow": 10, "instanceKey": 4, "key": 3, "desc": 5, "label": 6, "tag": 7, "area": 8, "CVNavTag": 9, "PCmdLock": 90, "PCmdLockStatic": "1"},</t>
  </si>
  <si>
    <t>"P_PIDE": {"firstRow": 10, "instanceKey": 4, "key": 3, "desc": 5, "label": 6, "tag": 7, "area": 8, "unit": 9, "rangeMin": 10, "rangeMax": 11, "HasPVNav": 12, "PVNavTag": 13, "HasCVNav": 14, "CVNavTag": 15, "HasPVNavStatic": "1", "HasCVNavStatic": "1", "PCmdLock": 188, "PCmdLockStatic": "1"},</t>
  </si>
  <si>
    <t>"P_PF755": {"firstRow": 10, "instanceKey": 4, "key": 3, "desc": 5, "label": 6, "tag": 7, "area": 8, "PCmdLock": 110, "PCmdLockStatic": "1"},</t>
  </si>
  <si>
    <t>"P_Motor": {"firstRow": 10, "instanceKey": 4, "key": 3, "desc": 5, "label": 6, "tag": 7, "area": 8, "PCmdLock": 84, "PCmdLockStatic": "1"},</t>
  </si>
  <si>
    <t>"P_PF52x": {"firstRow": 10, "instanceKey": 4, "key": 3, "desc": 5, "label": 6, "tag": 7, "area": 8, "PCmdLock": 120, "PCmdLockStatic": "1"},</t>
  </si>
  <si>
    <t>"P_AInHART": ["AI", "DI", "FI", "FFI", "LI", "PDI", "PI", "SI", "TI", "VI", "XI"],</t>
  </si>
  <si>
    <t>"PT_ElectricalRef": ["AI", "DI", "ESD", "FFI", "FI", "FS", "FV", "LI", "LS", "LSH", "LV", "MC", "MP", "PDI", "PI", "PS", "PV", "SI", "TI", "TS", "TV", "VI", "XA", "XI", "XS", "ZFR"],</t>
  </si>
  <si>
    <t>"PT_Intlk": ["FC", "FV", "FFC", "LC", "LV", "MA", "MC", "MP", "PC", "PV", "TC", "TV", "XS", "XV"],</t>
  </si>
  <si>
    <t>"PT_CfgModeChg": ["MA", "MC", "MP"],</t>
  </si>
  <si>
    <t>"PT_CondSel": ["FC", "FV", "FFC", "LC", "LV", "MA", "MC", "MP", "PC", "PV", "TC", "TV", "XS", "XV"],</t>
  </si>
  <si>
    <t>"PT_Perm": ["MA", "MC", "MP", "XS", "XV"],</t>
  </si>
  <si>
    <t>"P_DIn": ["ESD", "FS", "LS", "LSH", "PS", "TS", "XA", "XS", "ZFR"],</t>
  </si>
  <si>
    <t>"P_E300Ovld": ["MA", "MC", "MP"],</t>
  </si>
  <si>
    <t>"P_Motor": ["MA", "MC", "MP"],</t>
  </si>
  <si>
    <t>"P_ResInh": ["MA", "MC", "MP"],</t>
  </si>
  <si>
    <t>"P_RunTime": ["MA", "MC", "MP"],</t>
  </si>
  <si>
    <t>"+H00": "OSBL",</t>
  </si>
  <si>
    <r>
      <t xml:space="preserve">Instrument &amp; ProcessLib excel parameters </t>
    </r>
    <r>
      <rPr>
        <b/>
        <sz val="11"/>
        <color rgb="FF9C0006"/>
        <rFont val="Calibri"/>
        <family val="2"/>
        <scheme val="minor"/>
      </rPr>
      <t>should ONLY be changed, if the format of these files changed</t>
    </r>
    <r>
      <rPr>
        <sz val="11"/>
        <color rgb="FF9C0006"/>
        <rFont val="Calibri"/>
        <family val="2"/>
        <scheme val="minor"/>
      </rPr>
      <t xml:space="preserve"> (e.g. row &amp; col positions change)</t>
    </r>
  </si>
  <si>
    <r>
      <t xml:space="preserve">New typicals </t>
    </r>
    <r>
      <rPr>
        <b/>
        <sz val="11"/>
        <color rgb="FF9C5700"/>
        <rFont val="Calibri"/>
        <family val="2"/>
        <scheme val="minor"/>
      </rPr>
      <t>CAN NOT</t>
    </r>
    <r>
      <rPr>
        <sz val="11"/>
        <color rgb="FF9C5700"/>
        <rFont val="Calibri"/>
        <family val="2"/>
        <scheme val="minor"/>
      </rPr>
      <t xml:space="preserve"> be added here. Filter parameters ["FC","..", ….] for typicals </t>
    </r>
    <r>
      <rPr>
        <b/>
        <sz val="11"/>
        <color rgb="FF9C5700"/>
        <rFont val="Calibri"/>
        <family val="2"/>
        <scheme val="minor"/>
      </rPr>
      <t>CAN</t>
    </r>
    <r>
      <rPr>
        <sz val="11"/>
        <color rgb="FF9C5700"/>
        <rFont val="Calibri"/>
        <family val="2"/>
        <scheme val="minor"/>
      </rPr>
      <t xml:space="preserve"> be adjusted.</t>
    </r>
  </si>
  <si>
    <t>and will take away most of the manual "Instrument Index File" lookup and value updating.</t>
  </si>
  <si>
    <t>This tool works hand in hand with the "ProcessLibraryOnlineConfigTool File",</t>
  </si>
  <si>
    <t>It will load the "Instrument Index File" and process &amp; filter the data depending on the following Inputs:</t>
  </si>
  <si>
    <t>For each given typical, the data will be processed and filtered by the corresponding typical filter logic.</t>
  </si>
  <si>
    <t>The output will then be stored on the desktop as new excel file with two sheets for each filtered typical (Control- &amp; Full-Sheet).</t>
  </si>
  <si>
    <t>The full sheets contain ALL rows that are in the ProcessLib file, but now updated and merged with the Instrument Index Data.</t>
  </si>
  <si>
    <t>The rows in the full sheets can then fully replace the rows in the corresponding typical sheet inside the ProcessLibraryOnlineConfigTool File.</t>
  </si>
  <si>
    <t>The following typicals are available:</t>
  </si>
  <si>
    <t>The following files are needed for this tool to work:</t>
  </si>
  <si>
    <t>.) HMIDataMerge.exe</t>
  </si>
  <si>
    <t>.) config.xlsx</t>
  </si>
  <si>
    <t>.) InstrumentIndex.xlsx</t>
  </si>
  <si>
    <t>HMIDataMerge.exe</t>
  </si>
  <si>
    <t>config.xlsx</t>
  </si>
  <si>
    <t>InstrumentIndex.xlsx</t>
  </si>
  <si>
    <t>Executable program to start the process.</t>
  </si>
  <si>
    <t>Configuration interface - holds needed indexing and filtering parameters.</t>
  </si>
  <si>
    <t>Edit with caution. Must be JSON formatted.</t>
  </si>
  <si>
    <t>Holds the master data.</t>
  </si>
  <si>
    <t>Its values will always have top priority when updating the ProcessLibraryOnlineConfigTool.xls.</t>
  </si>
  <si>
    <t>Values from the PLC/HMI program will be loaded into this file with created macros.</t>
  </si>
  <si>
    <t>Those values will then be updated by the HMIDataMerge using the InstrumentIndex.xlsx.</t>
  </si>
  <si>
    <t>| Get 'ProcessLibraryOnlineConfigTool.xls' (with desired typicals sheet-data) from remote machine.</t>
  </si>
  <si>
    <t>| Start HMIDataMerge.exe</t>
  </si>
  <si>
    <t>| Select 'config.xlsx' in dialog to load config parameters</t>
  </si>
  <si>
    <t>| Select 'InstrumentIndex.xlsx' in dialog to load master data</t>
  </si>
  <si>
    <t>|---- Count of instruments with specified typical will be displayed</t>
  </si>
  <si>
    <t>|---- Available typicals will be displayed</t>
  </si>
  <si>
    <t>| Enter target typicals</t>
  </si>
  <si>
    <t>|---- Select single typical or multiple -&gt; by seperating them with a semicolon (typical;typical;typical), or select all with *</t>
  </si>
  <si>
    <t>|---- All the found candidates for each selected typical will then be displayed</t>
  </si>
  <si>
    <t>|---- Candidate meaning it is possible for those candidates to fit into this typical. The program will handle this filtering and merging accordingly</t>
  </si>
  <si>
    <t>| Continue to merging process - select 'ProcessLibraryOnlineConfigTool.xls' in dialog and load contents</t>
  </si>
  <si>
    <t>| ---- For each entered typical, the filtered data with entered P&amp;ID from 'InstrumentIndex.xlsx' will be merged with 'ProcessLibraryOnlineConfigTool.xls'</t>
  </si>
  <si>
    <t>| ---- The updated sheets will contain exactly the same row counts as the 'ProcessLibraryOnlineConfigTool.xls' had before.</t>
  </si>
  <si>
    <t>Move file back to remote machine and load into programm</t>
  </si>
  <si>
    <t>Now overwrite the seperate sheets from the 'ProcessLibraryOnlineConfigTool.xls' with the corresponding processed-output-file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</si>
</sst>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sz val="26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FF0000"/>
      </right>
      <top/>
      <bottom/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6" fillId="6" borderId="0" applyNumberFormat="0" applyBorder="0" applyAlignment="0" applyProtection="0"/>
    <xf numFmtId="0" fontId="10" fillId="8" borderId="14" applyNumberFormat="0" applyAlignment="0" applyProtection="0"/>
  </cellStyleXfs>
  <cellXfs count="3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5" borderId="0" xfId="0" applyFont="1" applyFill="1"/>
    <xf numFmtId="0" fontId="2" fillId="5" borderId="0" xfId="0" applyFont="1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left" vertical="center"/>
    </xf>
    <xf numFmtId="0" fontId="9" fillId="7" borderId="0" xfId="0" applyFont="1" applyFill="1" applyAlignment="1">
      <alignment wrapText="1"/>
    </xf>
    <xf numFmtId="0" fontId="1" fillId="2" borderId="2" xfId="1" applyBorder="1" applyAlignment="1">
      <alignment horizontal="center" vertical="center"/>
    </xf>
    <xf numFmtId="0" fontId="0" fillId="3" borderId="2" xfId="0" applyFill="1" applyBorder="1"/>
    <xf numFmtId="0" fontId="0" fillId="0" borderId="2" xfId="0" applyBorder="1" applyAlignment="1">
      <alignment horizontal="left" vertical="center"/>
    </xf>
    <xf numFmtId="0" fontId="1" fillId="2" borderId="3" xfId="1" applyBorder="1" applyAlignment="1">
      <alignment horizontal="center" vertical="center"/>
    </xf>
    <xf numFmtId="0" fontId="4" fillId="4" borderId="3" xfId="2" applyBorder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/>
    <xf numFmtId="0" fontId="0" fillId="0" borderId="7" xfId="0" applyBorder="1" applyAlignment="1">
      <alignment horizontal="left" vertical="center"/>
    </xf>
    <xf numFmtId="0" fontId="3" fillId="0" borderId="8" xfId="0" applyFont="1" applyBorder="1"/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3" fillId="5" borderId="1" xfId="0" applyFont="1" applyFill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horizontal="left" indent="1"/>
    </xf>
    <xf numFmtId="0" fontId="11" fillId="8" borderId="15" xfId="4" applyFont="1" applyBorder="1" applyAlignment="1">
      <alignment horizontal="center" vertical="center"/>
    </xf>
    <xf numFmtId="0" fontId="0" fillId="0" borderId="0" xfId="0" applyAlignment="1">
      <alignment wrapText="1"/>
    </xf>
    <xf numFmtId="0" fontId="11" fillId="8" borderId="16" xfId="4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 indent="1"/>
    </xf>
    <xf numFmtId="0" fontId="2" fillId="0" borderId="0" xfId="0" applyFont="1" applyAlignment="1">
      <alignment horizontal="left" indent="1"/>
    </xf>
    <xf numFmtId="0" fontId="6" fillId="6" borderId="4" xfId="3" applyBorder="1" applyAlignment="1">
      <alignment horizontal="center" vertical="center"/>
    </xf>
    <xf numFmtId="0" fontId="6" fillId="6" borderId="5" xfId="3" applyBorder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wrapText="1" indent="1"/>
    </xf>
  </cellXfs>
  <cellStyles count="5">
    <cellStyle name="Eingabe" xfId="4" builtinId="20"/>
    <cellStyle name="Gut" xfId="1" builtinId="26"/>
    <cellStyle name="Neutral" xfId="2" builtinId="28"/>
    <cellStyle name="Schlecht" xfId="3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B1" zoomScale="60" zoomScaleNormal="60" workbookViewId="0">
      <selection activeCell="E12" sqref="E12"/>
    </sheetView>
  </sheetViews>
  <sheetFormatPr baseColWidth="10" defaultColWidth="9.140625" defaultRowHeight="15" x14ac:dyDescent="0.25"/>
  <cols>
    <col min="1" max="1" width="1" style="6" customWidth="1"/>
    <col min="2" max="2" width="16.140625" style="6" customWidth="1"/>
    <col min="3" max="3" width="36.7109375" style="6" customWidth="1"/>
    <col min="4" max="4" width="16" style="6" customWidth="1"/>
    <col min="5" max="5" width="143.5703125" style="6" customWidth="1"/>
    <col min="6" max="6" width="13.28515625" style="6" customWidth="1"/>
    <col min="7" max="7" width="32.7109375" style="6" customWidth="1"/>
    <col min="8" max="8" width="255.7109375" style="6" customWidth="1"/>
    <col min="9" max="9" width="21.85546875" style="6" customWidth="1"/>
  </cols>
  <sheetData>
    <row r="1" spans="1:9" s="1" customFormat="1" ht="30" customHeight="1" x14ac:dyDescent="0.25">
      <c r="A1" s="8" t="str">
        <f>"{"&amp;_xlfn.CONCAT(C1,E1,G1,H1)&amp;"}"</f>
        <v>{"areaParameters": {"+H00": "OSBL","+H01": "GC","+H02": "BioRA-R1-R2-R3-R4","+H03": "area01","+H04": "CIP","+H05": "PSA","+H06": "Distn","+H07": "CW","+H08": "Cogen","+H09": "WWT","+H10": "EtOH","+H11": "Civil","+H12": "OSBL","+H13": "Inoc-ChemTank-ChemLoad","+H14": "Civil","+H15": "area01","+H16": "Civil","+H17": "FF","+H18": "Civil-FF-ProcTank","+H19": "ISBL","+H20": "ISBL","+H21": "ISBL","+H22": "WT","+H23": "GC","+H24": "WT","+H25": "WT","+H26": "AnalyC"},"typicalParameters": {"Faceplates": ["AI", "ESDG"],"PT_AInGas": ["AI"],"PT_ElectricalRef": ["AI", "DI", "ESD", "FFI", "FI", "FS", "FV", "LI", "LS", "LSH", "LV", "MC", "MP", "PDI", "PI", "PS", "PV", "SI", "TI", "TS", "TV", "VI", "XA", "XI", "XS", "ZFR"],"PT_AInGasPART": ["AI", "AIA"],"PT_Intlk": ["FC", "FV", "FFC", "LC", "LV", "MA", "MC", "MP", "PC", "PV", "TC", "TV", "XS", "XV"],"PT_CfgModeChg": ["MA", "MC", "MP"],"PT_CondSel": ["FC", "FV", "FFC", "LC", "LV", "MA", "MC", "MP", "PC", "PV", "TC", "TV", "XS", "XV"],"PT_ForkEH": ["LS"],"PT_Perm": ["MA", "MC", "MP", "XS", "XV"],"PT_Valve_Diag": ["MV", "XV"],"P_AInHART": ["AI", "DI", "FI", "FFI", "LI", "PDI", "PI", "SI", "TI", "VI", "XI"],"P_AIChan": ["AI", "DI", "FI", "FFI", "LI", "LS", "PDI", "PI", "SI", "TI", "VI", "XI"],"P_AIn": ["AI", "DI", "FI", "FFI", "LI", "PDI", "PI", "SI", "TI", "VI", "XI"],"P_DIn": ["ESD", "FS", "LS", "LSH", "PS", "TS", "XA", "XS", "ZFR"],"P_E300Ovld": ["MA", "MC", "MP"],"P_Motor": ["MA", "MC", "MP"],"P_PF52x": ["MC", "MP"],"P_PF755": ["MC", "MP"],"P_PIDE": ["FC", "FFC", "LC", "PC", "TC"],"P_ResInh": ["MA", "MC", "MP"],"P_RunTime": ["MA", "MC", "MP"],"P_ValveC": ["FV", "LV", "PV", "TV"],"P_ValveSO": ["XS", "XV"],"P_ValveStats": ["MV", "XV"],"P_VSD": ["MC"]},"indexParameters": {"firstRow": 8,"pidColumn": 3,"locationColumn": 5,"typeColumn": 6,"tagColumn": 7,"descColumn": 10,"rangeColumn": 46,"unitColumn": 47,"routeColumn": 29,"safetyColumn1": 34,"safetyColumn2": 35,"safetyColumn3": 36},"processLibParameters": {"Faceplates": {"firstRow": 10, "instanceKey": 4, "key": 3, "desc": 7, "label": 8, "tag": 9, "area": 8},"PT_AInGas": {"firstRow": 10, "instanceKey": 4, "key": 3, "area": 5, "desc": 6, "unit": 7, "label": 8, "tag": 9, "rangeMin": 152, "rangeMax": 153},"PT_ElectricalRef": {"firstRow": 10, "instanceKey": 4, "key": 3, "desc": 5, "label": 6, "tag": 7, "area": 8},"PT_AInGasPART": {"firstRow": 10, "instanceKey": 4, "key": 3, "desc": 7, "label": 8, "tag": 9, "area": 10},"PT_Intlk": {"firstRow": 10, "instanceKey": 4, "key": 3, "label": 6, "tag": 7, "area": 8},"PT_CfgModeChg": {"firstRow": 10, "instanceKey": 4, "key": 3, "desc": 5, "label": 6, "tag": 7, "area": 8},"PT_CondSel": {"firstRow": 10, "instanceKey": 4, "key": 3, "desc": 5, "label": 6, "tag": 7, "area": 8, "descStatic": "Interlocks"},"PT_ForkEH": {"firstRow": 10, "instanceKey": 4, "key": 3, "desc": 5, "label": 6, "tag": 7, "area": 8, "0stText": 9, "1stText": 10, "0stTextStatic": "notOK", "1stTextStatic": "OK"},"PT_Perm": {"firstRow": 10, "instanceKey": 4, "key": 3, "desc": 5, "label": 6, "tag": 7, "area": 8},"PT_Valve_Diag": {"firstRow": 10, "instanceKey": 4, "key": 3, "desc": 5, "label": 6, "tag": 7, "area": 8},"P_AInHART": {"firstRow": 10, "instanceKey": 4, "key": 3, "desc": 5, "label": 6, "tag": 7, "area": 8, "unit": 9, "rangeMin": 11, "rangeMax": 12},"P_AIChan": {"firstRow": 10, "instanceKey": 4, "key": 3, "desc": 5, "label": 6, "tag": 7, "area": 8, "unit": 9, "PVEUMin": 13, "PVEUMax": 14, "PVEUMinStatic": "0", "PVEUMaxStatic": "100"},"P_AIn": {"firstRow": 10, "instanceKey": 4, "key": 3, "desc": 5, "label": 6, "tag": 7, "area": 8, "unit": 9, "InpRawMin": 10, "InpRawMax": 11, "rangeMin": 12, "rangeMax": 13, "InpRawMinStatic": "0", "InpRawMaxStatic": "100"},"P_DIn": {"firstRow": 10, "instanceKey": 4, "key": 3, "desc": 5, "label": 6, "tag": 7, "area": 8, "0stText": 9, "1stText": 10, "0stTextStatic": "notOK", "1stTextStatic": "OK"},"P_E300Ovld": {"firstRow": 10, "instanceKey": 4, "key": 3, "desc": 5, "label": 6, "tag": 7, "area": 8},"P_Motor": {"firstRow": 10, "instanceKey": 4, "key": 3, "desc": 5, "label": 6, "tag": 7, "area": 8, "PCmdLock": 84, "PCmdLockStatic": "1"},"P_PF52x": {"firstRow": 10, "instanceKey": 4, "key": 3, "desc": 5, "label": 6, "tag": 7, "area": 8, "PCmdLock": 120, "PCmdLockStatic": "1"},"P_PF755": {"firstRow": 10, "instanceKey": 4, "key": 3, "desc": 5, "label": 6, "tag": 7, "area": 8, "PCmdLock": 110, "PCmdLockStatic": "1"},"P_PIDE": {"firstRow": 10, "instanceKey": 4, "key": 3, "desc": 5, "label": 6, "tag": 7, "area": 8, "unit": 9, "rangeMin": 10, "rangeMax": 11, "HasPVNav": 12, "PVNavTag": 13, "HasCVNav": 14, "CVNavTag": 15, "HasPVNavStatic": "1", "HasCVNavStatic": "1", "PCmdLock": 188, "PCmdLockStatic": "1"},"P_ResInh": {"firstRow": 10, "instanceKey": 4, "key": 3, "label": 6, "tag": 7, "area": 8},"P_RunTime": {"firstRow": 10, "instanceKey": 4, "key": 3, "desc": 5, "label": 6, "tag": 7, "area": 8, "descStatic": "Accumulated Run Time (Hours)"},"P_ValveC": {"firstRow": 10, "instanceKey": 4, "key": 3, "desc": 5, "label": 6, "tag": 7, "area": 8, "CVNavTag": 9, "PCmdLock": 90, "PCmdLockStatic": "1"},"P_ValveSO": {"firstRow": 10, "instanceKey": 4, "key": 3, "desc": 5, "label": 6, "tag": 7, "area": 8, "PCmdLock": 82, "PCmdLockStatic": "1"},"P_ValveStats": {"firstRow": 10, "instanceKey": 4, "key": 3, "desc": 5, "label": 6, "tag": 7, "area": 8},"P_VSD": {"firstRow": 10, "instanceKey": 4, "key": 3, "desc": 5, "label": 6, "tag": 7, "area": 8, "PCmdLock": 138, "PCmdLockStatic": "1"}}}</v>
      </c>
      <c r="B1" s="4"/>
      <c r="C1" s="1" t="str">
        <f>"""areaParameters"": {"&amp;_xlfn.CONCAT(C5:C31)&amp;"},"</f>
        <v>"areaParameters": {"+H00": "OSBL","+H01": "GC","+H02": "BioRA-R1-R2-R3-R4","+H03": "area01","+H04": "CIP","+H05": "PSA","+H06": "Distn","+H07": "CW","+H08": "Cogen","+H09": "WWT","+H10": "EtOH","+H11": "Civil","+H12": "OSBL","+H13": "Inoc-ChemTank-ChemLoad","+H14": "Civil","+H15": "area01","+H16": "Civil","+H17": "FF","+H18": "Civil-FF-ProcTank","+H19": "ISBL","+H20": "ISBL","+H21": "ISBL","+H22": "WT","+H23": "GC","+H24": "WT","+H25": "WT","+H26": "AnalyC"},</v>
      </c>
      <c r="D1" s="4"/>
      <c r="E1" s="1" t="str">
        <f>"""typicalParameters"": {"&amp;_xlfn.CONCAT(E5:E29)&amp;"},"</f>
        <v>"typicalParameters": {"Faceplates": ["AI", "ESDG"],"PT_AInGas": ["AI"],"PT_ElectricalRef": ["AI", "DI", "ESD", "FFI", "FI", "FS", "FV", "LI", "LS", "LSH", "LV", "MC", "MP", "PDI", "PI", "PS", "PV", "SI", "TI", "TS", "TV", "VI", "XA", "XI", "XS", "ZFR"],"PT_AInGasPART": ["AI", "AIA"],"PT_Intlk": ["FC", "FV", "FFC", "LC", "LV", "MA", "MC", "MP", "PC", "PV", "TC", "TV", "XS", "XV"],"PT_CfgModeChg": ["MA", "MC", "MP"],"PT_CondSel": ["FC", "FV", "FFC", "LC", "LV", "MA", "MC", "MP", "PC", "PV", "TC", "TV", "XS", "XV"],"PT_ForkEH": ["LS"],"PT_Perm": ["MA", "MC", "MP", "XS", "XV"],"PT_Valve_Diag": ["MV", "XV"],"P_AInHART": ["AI", "DI", "FI", "FFI", "LI", "PDI", "PI", "SI", "TI", "VI", "XI"],"P_AIChan": ["AI", "DI", "FI", "FFI", "LI", "LS", "PDI", "PI", "SI", "TI", "VI", "XI"],"P_AIn": ["AI", "DI", "FI", "FFI", "LI", "PDI", "PI", "SI", "TI", "VI", "XI"],"P_DIn": ["ESD", "FS", "LS", "LSH", "PS", "TS", "XA", "XS", "ZFR"],"P_E300Ovld": ["MA", "MC", "MP"],"P_Motor": ["MA", "MC", "MP"],"P_PF52x": ["MC", "MP"],"P_PF755": ["MC", "MP"],"P_PIDE": ["FC", "FFC", "LC", "PC", "TC"],"P_ResInh": ["MA", "MC", "MP"],"P_RunTime": ["MA", "MC", "MP"],"P_ValveC": ["FV", "LV", "PV", "TV"],"P_ValveSO": ["XS", "XV"],"P_ValveStats": ["MV", "XV"],"P_VSD": ["MC"]},</v>
      </c>
      <c r="F1" s="4"/>
      <c r="G1" s="1" t="str">
        <f>"""indexParameters"": {"&amp;_xlfn.CONCAT(G5:G16)&amp;"},"</f>
        <v>"indexParameters": {"firstRow": 8,"pidColumn": 3,"locationColumn": 5,"typeColumn": 6,"tagColumn": 7,"descColumn": 10,"rangeColumn": 46,"unitColumn": 47,"routeColumn": 29,"safetyColumn1": 34,"safetyColumn2": 35,"safetyColumn3": 36},</v>
      </c>
      <c r="H1" s="17" t="str">
        <f>"""processLibParameters"": {"&amp;_xlfn.CONCAT(H5:H29)&amp;"}"</f>
        <v>"processLibParameters": {"Faceplates": {"firstRow": 10, "instanceKey": 4, "key": 3, "desc": 7, "label": 8, "tag": 9, "area": 8},"PT_AInGas": {"firstRow": 10, "instanceKey": 4, "key": 3, "area": 5, "desc": 6, "unit": 7, "label": 8, "tag": 9, "rangeMin": 152, "rangeMax": 153},"PT_ElectricalRef": {"firstRow": 10, "instanceKey": 4, "key": 3, "desc": 5, "label": 6, "tag": 7, "area": 8},"PT_AInGasPART": {"firstRow": 10, "instanceKey": 4, "key": 3, "desc": 7, "label": 8, "tag": 9, "area": 10},"PT_Intlk": {"firstRow": 10, "instanceKey": 4, "key": 3, "label": 6, "tag": 7, "area": 8},"PT_CfgModeChg": {"firstRow": 10, "instanceKey": 4, "key": 3, "desc": 5, "label": 6, "tag": 7, "area": 8},"PT_CondSel": {"firstRow": 10, "instanceKey": 4, "key": 3, "desc": 5, "label": 6, "tag": 7, "area": 8, "descStatic": "Interlocks"},"PT_ForkEH": {"firstRow": 10, "instanceKey": 4, "key": 3, "desc": 5, "label": 6, "tag": 7, "area": 8, "0stText": 9, "1stText": 10, "0stTextStatic": "notOK", "1stTextStatic": "OK"},"PT_Perm": {"firstRow": 10, "instanceKey": 4, "key": 3, "desc": 5, "label": 6, "tag": 7, "area": 8},"PT_Valve_Diag": {"firstRow": 10, "instanceKey": 4, "key": 3, "desc": 5, "label": 6, "tag": 7, "area": 8},"P_AInHART": {"firstRow": 10, "instanceKey": 4, "key": 3, "desc": 5, "label": 6, "tag": 7, "area": 8, "unit": 9, "rangeMin": 11, "rangeMax": 12},"P_AIChan": {"firstRow": 10, "instanceKey": 4, "key": 3, "desc": 5, "label": 6, "tag": 7, "area": 8, "unit": 9, "PVEUMin": 13, "PVEUMax": 14, "PVEUMinStatic": "0", "PVEUMaxStatic": "100"},"P_AIn": {"firstRow": 10, "instanceKey": 4, "key": 3, "desc": 5, "label": 6, "tag": 7, "area": 8, "unit": 9, "InpRawMin": 10, "InpRawMax": 11, "rangeMin": 12, "rangeMax": 13, "InpRawMinStatic": "0", "InpRawMaxStatic": "100"},"P_DIn": {"firstRow": 10, "instanceKey": 4, "key": 3, "desc": 5, "label": 6, "tag": 7, "area": 8, "0stText": 9, "1stText": 10, "0stTextStatic": "notOK", "1stTextStatic": "OK"},"P_E300Ovld": {"firstRow": 10, "instanceKey": 4, "key": 3, "desc": 5, "label": 6, "tag": 7, "area": 8},"P_Motor": {"firstRow": 10, "instanceKey": 4, "key": 3, "desc": 5, "label": 6, "tag": 7, "area": 8, "PCmdLock": 84, "PCmdLockStatic": "1"},"P_PF52x": {"firstRow": 10, "instanceKey": 4, "key": 3, "desc": 5, "label": 6, "tag": 7, "area": 8, "PCmdLock": 120, "PCmdLockStatic": "1"},"P_PF755": {"firstRow": 10, "instanceKey": 4, "key": 3, "desc": 5, "label": 6, "tag": 7, "area": 8, "PCmdLock": 110, "PCmdLockStatic": "1"},"P_PIDE": {"firstRow": 10, "instanceKey": 4, "key": 3, "desc": 5, "label": 6, "tag": 7, "area": 8, "unit": 9, "rangeMin": 10, "rangeMax": 11, "HasPVNav": 12, "PVNavTag": 13, "HasCVNav": 14, "CVNavTag": 15, "HasPVNavStatic": "1", "HasCVNavStatic": "1", "PCmdLock": 188, "PCmdLockStatic": "1"},"P_ResInh": {"firstRow": 10, "instanceKey": 4, "key": 3, "label": 6, "tag": 7, "area": 8},"P_RunTime": {"firstRow": 10, "instanceKey": 4, "key": 3, "desc": 5, "label": 6, "tag": 7, "area": 8, "descStatic": "Accumulated Run Time (Hours)"},"P_ValveC": {"firstRow": 10, "instanceKey": 4, "key": 3, "desc": 5, "label": 6, "tag": 7, "area": 8, "CVNavTag": 9, "PCmdLock": 90, "PCmdLockStatic": "1"},"P_ValveSO": {"firstRow": 10, "instanceKey": 4, "key": 3, "desc": 5, "label": 6, "tag": 7, "area": 8, "PCmdLock": 82, "PCmdLockStatic": "1"},"P_ValveStats": {"firstRow": 10, "instanceKey": 4, "key": 3, "desc": 5, "label": 6, "tag": 7, "area": 8},"P_VSD": {"firstRow": 10, "instanceKey": 4, "key": 3, "desc": 5, "label": 6, "tag": 7, "area": 8, "PCmdLock": 138, "PCmdLockStatic": "1"}}</v>
      </c>
      <c r="I1" s="4"/>
    </row>
    <row r="2" spans="1:9" s="1" customFormat="1" ht="26.25" customHeight="1" x14ac:dyDescent="0.25">
      <c r="A2" s="4"/>
      <c r="B2" s="4"/>
      <c r="C2" s="12" t="s">
        <v>2</v>
      </c>
      <c r="D2" s="22"/>
      <c r="E2" s="13" t="s">
        <v>127</v>
      </c>
      <c r="F2" s="4"/>
      <c r="G2" s="35" t="s">
        <v>126</v>
      </c>
      <c r="H2" s="36"/>
      <c r="I2" s="4"/>
    </row>
    <row r="3" spans="1:9" s="2" customFormat="1" ht="23.25" customHeight="1" x14ac:dyDescent="0.25">
      <c r="A3" s="5"/>
      <c r="B3" s="5"/>
      <c r="C3" s="9" t="s">
        <v>0</v>
      </c>
      <c r="D3" s="5"/>
      <c r="E3" s="9" t="s">
        <v>1</v>
      </c>
      <c r="F3" s="5"/>
      <c r="G3" s="20" t="s">
        <v>36</v>
      </c>
      <c r="H3" s="21" t="s">
        <v>37</v>
      </c>
      <c r="I3" s="5"/>
    </row>
    <row r="4" spans="1:9" ht="9" customHeight="1" x14ac:dyDescent="0.25">
      <c r="C4" s="10"/>
      <c r="E4" s="10"/>
      <c r="G4" s="14"/>
      <c r="H4" s="15"/>
    </row>
    <row r="5" spans="1:9" s="3" customFormat="1" ht="24.75" customHeight="1" x14ac:dyDescent="0.25">
      <c r="A5" s="7"/>
      <c r="B5" s="7"/>
      <c r="C5" s="11" t="s">
        <v>125</v>
      </c>
      <c r="D5" s="7"/>
      <c r="E5" s="11" t="s">
        <v>100</v>
      </c>
      <c r="F5" s="7"/>
      <c r="G5" s="18" t="s">
        <v>24</v>
      </c>
      <c r="H5" s="24" t="s">
        <v>103</v>
      </c>
      <c r="I5" s="7"/>
    </row>
    <row r="6" spans="1:9" s="3" customFormat="1" ht="23.25" customHeight="1" x14ac:dyDescent="0.25">
      <c r="A6" s="7"/>
      <c r="B6" s="7"/>
      <c r="C6" s="11" t="s">
        <v>3</v>
      </c>
      <c r="D6" s="7"/>
      <c r="E6" s="11" t="s">
        <v>101</v>
      </c>
      <c r="F6" s="7"/>
      <c r="G6" s="18" t="s">
        <v>25</v>
      </c>
      <c r="H6" s="24" t="s">
        <v>104</v>
      </c>
      <c r="I6" s="7"/>
    </row>
    <row r="7" spans="1:9" s="3" customFormat="1" ht="23.25" customHeight="1" x14ac:dyDescent="0.25">
      <c r="A7" s="7"/>
      <c r="B7" s="7"/>
      <c r="C7" s="11" t="s">
        <v>63</v>
      </c>
      <c r="D7" s="7"/>
      <c r="E7" s="11" t="s">
        <v>115</v>
      </c>
      <c r="F7" s="7"/>
      <c r="G7" s="18" t="s">
        <v>26</v>
      </c>
      <c r="H7" s="24" t="s">
        <v>105</v>
      </c>
      <c r="I7" s="7"/>
    </row>
    <row r="8" spans="1:9" s="3" customFormat="1" ht="23.25" customHeight="1" x14ac:dyDescent="0.25">
      <c r="A8" s="7"/>
      <c r="B8" s="7"/>
      <c r="C8" s="11" t="s">
        <v>64</v>
      </c>
      <c r="D8" s="7"/>
      <c r="E8" s="11" t="s">
        <v>102</v>
      </c>
      <c r="F8" s="7"/>
      <c r="G8" s="18" t="s">
        <v>27</v>
      </c>
      <c r="H8" s="24" t="s">
        <v>106</v>
      </c>
      <c r="I8" s="7"/>
    </row>
    <row r="9" spans="1:9" s="3" customFormat="1" ht="23.25" customHeight="1" x14ac:dyDescent="0.25">
      <c r="A9" s="7"/>
      <c r="B9" s="7"/>
      <c r="C9" s="11" t="s">
        <v>4</v>
      </c>
      <c r="D9" s="7"/>
      <c r="E9" s="11" t="s">
        <v>116</v>
      </c>
      <c r="F9" s="7"/>
      <c r="G9" s="18" t="s">
        <v>28</v>
      </c>
      <c r="H9" s="24" t="s">
        <v>42</v>
      </c>
      <c r="I9" s="7"/>
    </row>
    <row r="10" spans="1:9" s="3" customFormat="1" ht="23.25" customHeight="1" x14ac:dyDescent="0.25">
      <c r="A10" s="7"/>
      <c r="B10" s="7"/>
      <c r="C10" s="11" t="s">
        <v>5</v>
      </c>
      <c r="D10" s="7"/>
      <c r="E10" s="11" t="s">
        <v>117</v>
      </c>
      <c r="F10" s="7"/>
      <c r="G10" s="18" t="s">
        <v>29</v>
      </c>
      <c r="H10" s="16" t="s">
        <v>43</v>
      </c>
      <c r="I10" s="7"/>
    </row>
    <row r="11" spans="1:9" s="3" customFormat="1" ht="23.25" customHeight="1" x14ac:dyDescent="0.25">
      <c r="A11" s="7"/>
      <c r="B11" s="7"/>
      <c r="C11" s="11" t="s">
        <v>6</v>
      </c>
      <c r="D11" s="7"/>
      <c r="E11" s="11" t="s">
        <v>118</v>
      </c>
      <c r="F11" s="7"/>
      <c r="G11" s="18" t="s">
        <v>30</v>
      </c>
      <c r="H11" s="24" t="s">
        <v>44</v>
      </c>
      <c r="I11" s="7"/>
    </row>
    <row r="12" spans="1:9" s="3" customFormat="1" ht="23.25" customHeight="1" x14ac:dyDescent="0.25">
      <c r="A12" s="7"/>
      <c r="B12" s="7"/>
      <c r="C12" s="11" t="s">
        <v>7</v>
      </c>
      <c r="D12" s="7"/>
      <c r="E12" s="11" t="s">
        <v>38</v>
      </c>
      <c r="F12" s="7"/>
      <c r="G12" s="18" t="s">
        <v>31</v>
      </c>
      <c r="H12" s="16" t="s">
        <v>45</v>
      </c>
      <c r="I12" s="7"/>
    </row>
    <row r="13" spans="1:9" s="3" customFormat="1" ht="23.25" customHeight="1" x14ac:dyDescent="0.25">
      <c r="A13" s="7"/>
      <c r="B13" s="7"/>
      <c r="C13" s="11" t="s">
        <v>8</v>
      </c>
      <c r="D13" s="7"/>
      <c r="E13" s="11" t="s">
        <v>119</v>
      </c>
      <c r="F13" s="7"/>
      <c r="G13" s="18" t="s">
        <v>32</v>
      </c>
      <c r="H13" s="16" t="s">
        <v>46</v>
      </c>
      <c r="I13" s="7"/>
    </row>
    <row r="14" spans="1:9" s="3" customFormat="1" ht="23.25" customHeight="1" x14ac:dyDescent="0.25">
      <c r="A14" s="7"/>
      <c r="B14" s="7"/>
      <c r="C14" s="11" t="s">
        <v>9</v>
      </c>
      <c r="D14" s="7"/>
      <c r="E14" s="11" t="s">
        <v>39</v>
      </c>
      <c r="F14" s="7"/>
      <c r="G14" s="18" t="s">
        <v>33</v>
      </c>
      <c r="H14" s="16" t="s">
        <v>47</v>
      </c>
      <c r="I14" s="7"/>
    </row>
    <row r="15" spans="1:9" s="3" customFormat="1" ht="23.25" customHeight="1" x14ac:dyDescent="0.25">
      <c r="A15" s="7"/>
      <c r="B15" s="7"/>
      <c r="C15" s="11" t="s">
        <v>10</v>
      </c>
      <c r="D15" s="7"/>
      <c r="E15" s="11" t="s">
        <v>114</v>
      </c>
      <c r="F15" s="7"/>
      <c r="G15" s="18" t="s">
        <v>34</v>
      </c>
      <c r="H15" s="16" t="s">
        <v>48</v>
      </c>
      <c r="I15" s="7"/>
    </row>
    <row r="16" spans="1:9" s="3" customFormat="1" ht="23.25" customHeight="1" x14ac:dyDescent="0.25">
      <c r="A16" s="7"/>
      <c r="B16" s="7"/>
      <c r="C16" s="11" t="s">
        <v>11</v>
      </c>
      <c r="D16" s="7"/>
      <c r="E16" s="11" t="s">
        <v>41</v>
      </c>
      <c r="F16" s="7"/>
      <c r="G16" s="18" t="s">
        <v>35</v>
      </c>
      <c r="H16" s="16" t="s">
        <v>49</v>
      </c>
      <c r="I16" s="7"/>
    </row>
    <row r="17" spans="1:9" s="3" customFormat="1" ht="23.25" customHeight="1" x14ac:dyDescent="0.25">
      <c r="A17" s="7"/>
      <c r="B17" s="7"/>
      <c r="C17" s="11" t="s">
        <v>12</v>
      </c>
      <c r="D17" s="7"/>
      <c r="E17" s="11" t="s">
        <v>40</v>
      </c>
      <c r="F17" s="7"/>
      <c r="G17" s="18"/>
      <c r="H17" s="16" t="s">
        <v>50</v>
      </c>
      <c r="I17" s="7"/>
    </row>
    <row r="18" spans="1:9" s="3" customFormat="1" ht="23.25" customHeight="1" x14ac:dyDescent="0.25">
      <c r="A18" s="7"/>
      <c r="B18" s="7"/>
      <c r="C18" s="11" t="s">
        <v>65</v>
      </c>
      <c r="D18" s="7"/>
      <c r="E18" s="11" t="s">
        <v>120</v>
      </c>
      <c r="F18" s="7"/>
      <c r="G18" s="18"/>
      <c r="H18" s="16" t="s">
        <v>51</v>
      </c>
      <c r="I18" s="7"/>
    </row>
    <row r="19" spans="1:9" s="3" customFormat="1" ht="23.25" customHeight="1" x14ac:dyDescent="0.25">
      <c r="A19" s="7"/>
      <c r="B19" s="7"/>
      <c r="C19" s="11" t="s">
        <v>13</v>
      </c>
      <c r="D19" s="7"/>
      <c r="E19" s="11" t="s">
        <v>121</v>
      </c>
      <c r="F19" s="7"/>
      <c r="G19" s="18"/>
      <c r="H19" s="16" t="s">
        <v>52</v>
      </c>
      <c r="I19" s="7"/>
    </row>
    <row r="20" spans="1:9" s="3" customFormat="1" ht="23.25" customHeight="1" x14ac:dyDescent="0.25">
      <c r="A20" s="7"/>
      <c r="B20" s="7"/>
      <c r="C20" s="11" t="s">
        <v>66</v>
      </c>
      <c r="D20" s="7"/>
      <c r="E20" s="11" t="s">
        <v>122</v>
      </c>
      <c r="F20" s="7"/>
      <c r="G20" s="18"/>
      <c r="H20" s="16" t="s">
        <v>112</v>
      </c>
      <c r="I20" s="7"/>
    </row>
    <row r="21" spans="1:9" s="3" customFormat="1" ht="23.25" customHeight="1" x14ac:dyDescent="0.25">
      <c r="A21" s="7"/>
      <c r="B21" s="7"/>
      <c r="C21" s="11" t="s">
        <v>14</v>
      </c>
      <c r="D21" s="7"/>
      <c r="E21" s="11" t="s">
        <v>53</v>
      </c>
      <c r="F21" s="7"/>
      <c r="G21" s="18"/>
      <c r="H21" s="16" t="s">
        <v>113</v>
      </c>
      <c r="I21" s="7"/>
    </row>
    <row r="22" spans="1:9" s="3" customFormat="1" ht="23.25" customHeight="1" x14ac:dyDescent="0.25">
      <c r="A22" s="7"/>
      <c r="B22" s="7"/>
      <c r="C22" s="11" t="s">
        <v>15</v>
      </c>
      <c r="D22" s="7"/>
      <c r="E22" s="11" t="s">
        <v>54</v>
      </c>
      <c r="F22" s="7"/>
      <c r="G22" s="18"/>
      <c r="H22" s="16" t="s">
        <v>111</v>
      </c>
      <c r="I22" s="7"/>
    </row>
    <row r="23" spans="1:9" s="3" customFormat="1" ht="23.25" customHeight="1" x14ac:dyDescent="0.25">
      <c r="A23" s="7"/>
      <c r="B23" s="7"/>
      <c r="C23" s="11" t="s">
        <v>67</v>
      </c>
      <c r="D23" s="7"/>
      <c r="E23" s="11" t="s">
        <v>55</v>
      </c>
      <c r="F23" s="7"/>
      <c r="G23" s="18"/>
      <c r="H23" s="16" t="s">
        <v>110</v>
      </c>
      <c r="I23" s="7"/>
    </row>
    <row r="24" spans="1:9" s="3" customFormat="1" ht="23.25" customHeight="1" x14ac:dyDescent="0.25">
      <c r="A24" s="7"/>
      <c r="B24" s="7"/>
      <c r="C24" s="11" t="s">
        <v>16</v>
      </c>
      <c r="D24" s="7"/>
      <c r="E24" s="11" t="s">
        <v>123</v>
      </c>
      <c r="F24" s="7"/>
      <c r="G24" s="18"/>
      <c r="H24" s="16" t="s">
        <v>56</v>
      </c>
      <c r="I24" s="7"/>
    </row>
    <row r="25" spans="1:9" s="3" customFormat="1" ht="23.25" customHeight="1" x14ac:dyDescent="0.25">
      <c r="A25" s="7"/>
      <c r="B25" s="7"/>
      <c r="C25" s="11" t="s">
        <v>17</v>
      </c>
      <c r="D25" s="7"/>
      <c r="E25" s="11" t="s">
        <v>124</v>
      </c>
      <c r="F25" s="7"/>
      <c r="G25" s="18"/>
      <c r="H25" s="16" t="s">
        <v>57</v>
      </c>
      <c r="I25" s="7"/>
    </row>
    <row r="26" spans="1:9" s="3" customFormat="1" ht="23.25" customHeight="1" x14ac:dyDescent="0.25">
      <c r="A26" s="7"/>
      <c r="B26" s="7"/>
      <c r="C26" s="11" t="s">
        <v>18</v>
      </c>
      <c r="D26" s="7"/>
      <c r="E26" s="11" t="s">
        <v>58</v>
      </c>
      <c r="F26" s="7"/>
      <c r="G26" s="18"/>
      <c r="H26" s="16" t="s">
        <v>109</v>
      </c>
      <c r="I26" s="7"/>
    </row>
    <row r="27" spans="1:9" s="3" customFormat="1" ht="23.25" customHeight="1" x14ac:dyDescent="0.25">
      <c r="A27" s="7"/>
      <c r="B27" s="7"/>
      <c r="C27" s="11" t="s">
        <v>19</v>
      </c>
      <c r="D27" s="7"/>
      <c r="E27" s="11" t="s">
        <v>59</v>
      </c>
      <c r="F27" s="6"/>
      <c r="G27" s="18"/>
      <c r="H27" s="16" t="s">
        <v>108</v>
      </c>
      <c r="I27" s="7"/>
    </row>
    <row r="28" spans="1:9" s="3" customFormat="1" ht="23.25" customHeight="1" x14ac:dyDescent="0.25">
      <c r="A28" s="7"/>
      <c r="B28" s="7"/>
      <c r="C28" s="11" t="s">
        <v>20</v>
      </c>
      <c r="D28" s="7"/>
      <c r="E28" s="11" t="s">
        <v>61</v>
      </c>
      <c r="F28" s="6"/>
      <c r="G28" s="18"/>
      <c r="H28" s="16" t="s">
        <v>60</v>
      </c>
      <c r="I28" s="7"/>
    </row>
    <row r="29" spans="1:9" s="3" customFormat="1" ht="23.25" customHeight="1" x14ac:dyDescent="0.25">
      <c r="A29" s="7"/>
      <c r="B29" s="7"/>
      <c r="C29" s="11" t="s">
        <v>21</v>
      </c>
      <c r="D29" s="7"/>
      <c r="E29" s="23" t="s">
        <v>62</v>
      </c>
      <c r="F29" s="6"/>
      <c r="G29" s="19"/>
      <c r="H29" s="25" t="s">
        <v>107</v>
      </c>
      <c r="I29" s="7"/>
    </row>
    <row r="30" spans="1:9" s="3" customFormat="1" ht="23.25" customHeight="1" x14ac:dyDescent="0.25">
      <c r="A30" s="7"/>
      <c r="B30" s="7"/>
      <c r="C30" s="11" t="s">
        <v>22</v>
      </c>
      <c r="D30" s="7"/>
      <c r="E30" s="6"/>
      <c r="F30" s="6"/>
      <c r="G30" s="6"/>
      <c r="H30" s="6"/>
      <c r="I30" s="7"/>
    </row>
    <row r="31" spans="1:9" s="3" customFormat="1" ht="23.25" customHeight="1" x14ac:dyDescent="0.25">
      <c r="A31" s="7"/>
      <c r="B31" s="7"/>
      <c r="C31" s="23" t="s">
        <v>23</v>
      </c>
      <c r="D31" s="7"/>
      <c r="E31" s="6"/>
      <c r="F31" s="6"/>
      <c r="G31" s="6"/>
      <c r="H31" s="6"/>
      <c r="I31" s="7"/>
    </row>
  </sheetData>
  <mergeCells count="1">
    <mergeCell ref="G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723F-4287-4CB2-995D-6CC3DAD418FD}">
  <dimension ref="A1:E42"/>
  <sheetViews>
    <sheetView topLeftCell="A2" zoomScale="70" zoomScaleNormal="70" workbookViewId="0">
      <selection activeCell="A17" sqref="A17"/>
    </sheetView>
  </sheetViews>
  <sheetFormatPr baseColWidth="10" defaultColWidth="9.140625" defaultRowHeight="15" x14ac:dyDescent="0.25"/>
  <cols>
    <col min="1" max="1" width="117.5703125" style="28" bestFit="1" customWidth="1"/>
    <col min="2" max="2" width="7.140625" customWidth="1"/>
    <col min="3" max="3" width="94.7109375" customWidth="1"/>
    <col min="4" max="4" width="3.140625" customWidth="1"/>
    <col min="5" max="5" width="143" bestFit="1" customWidth="1"/>
  </cols>
  <sheetData>
    <row r="1" spans="1:5" ht="37.5" customHeight="1" x14ac:dyDescent="0.25">
      <c r="A1" s="29" t="s">
        <v>91</v>
      </c>
      <c r="C1" s="27" t="s">
        <v>92</v>
      </c>
      <c r="E1" s="27" t="s">
        <v>93</v>
      </c>
    </row>
    <row r="2" spans="1:5" ht="13.5" customHeight="1" x14ac:dyDescent="0.25"/>
    <row r="3" spans="1:5" x14ac:dyDescent="0.25">
      <c r="A3" s="33" t="s">
        <v>129</v>
      </c>
      <c r="C3" s="26" t="s">
        <v>136</v>
      </c>
      <c r="E3" s="31" t="s">
        <v>150</v>
      </c>
    </row>
    <row r="4" spans="1:5" x14ac:dyDescent="0.25">
      <c r="A4" s="33" t="s">
        <v>128</v>
      </c>
      <c r="C4" s="34" t="s">
        <v>137</v>
      </c>
    </row>
    <row r="5" spans="1:5" x14ac:dyDescent="0.25">
      <c r="A5" s="33"/>
      <c r="C5" s="34" t="s">
        <v>138</v>
      </c>
      <c r="E5" s="30" t="s">
        <v>151</v>
      </c>
    </row>
    <row r="6" spans="1:5" ht="16.5" customHeight="1" x14ac:dyDescent="0.25">
      <c r="A6" s="33" t="s">
        <v>130</v>
      </c>
      <c r="C6" s="34" t="s">
        <v>139</v>
      </c>
    </row>
    <row r="7" spans="1:5" x14ac:dyDescent="0.25">
      <c r="A7" s="33" t="s">
        <v>68</v>
      </c>
      <c r="C7" s="34" t="s">
        <v>94</v>
      </c>
      <c r="E7" s="30" t="s">
        <v>152</v>
      </c>
    </row>
    <row r="8" spans="1:5" x14ac:dyDescent="0.25">
      <c r="A8" s="33" t="s">
        <v>69</v>
      </c>
      <c r="C8" s="34"/>
    </row>
    <row r="9" spans="1:5" x14ac:dyDescent="0.25">
      <c r="A9" s="33"/>
      <c r="C9" s="34" t="s">
        <v>140</v>
      </c>
      <c r="E9" s="31" t="s">
        <v>153</v>
      </c>
    </row>
    <row r="10" spans="1:5" ht="16.5" customHeight="1" x14ac:dyDescent="0.25">
      <c r="A10" s="33" t="s">
        <v>131</v>
      </c>
      <c r="C10" s="26" t="s">
        <v>143</v>
      </c>
    </row>
    <row r="11" spans="1:5" ht="15" customHeight="1" x14ac:dyDescent="0.25">
      <c r="A11" s="33" t="s">
        <v>132</v>
      </c>
      <c r="C11" s="26" t="s">
        <v>95</v>
      </c>
      <c r="E11" s="31" t="s">
        <v>98</v>
      </c>
    </row>
    <row r="12" spans="1:5" x14ac:dyDescent="0.25">
      <c r="A12" s="33"/>
      <c r="C12" s="26"/>
      <c r="E12" t="s">
        <v>99</v>
      </c>
    </row>
    <row r="13" spans="1:5" ht="14.25" customHeight="1" x14ac:dyDescent="0.25">
      <c r="A13" s="37" t="s">
        <v>133</v>
      </c>
      <c r="C13" s="34" t="s">
        <v>141</v>
      </c>
      <c r="E13" t="s">
        <v>154</v>
      </c>
    </row>
    <row r="14" spans="1:5" ht="16.5" customHeight="1" x14ac:dyDescent="0.25">
      <c r="A14" s="37"/>
      <c r="C14" s="26" t="s">
        <v>144</v>
      </c>
      <c r="E14" t="s">
        <v>155</v>
      </c>
    </row>
    <row r="15" spans="1:5" ht="14.25" customHeight="1" x14ac:dyDescent="0.25">
      <c r="A15" s="38" t="s">
        <v>134</v>
      </c>
      <c r="C15" s="26" t="s">
        <v>145</v>
      </c>
    </row>
    <row r="16" spans="1:5" ht="17.25" customHeight="1" x14ac:dyDescent="0.25">
      <c r="A16" s="38"/>
      <c r="C16" s="26"/>
      <c r="E16" s="30" t="s">
        <v>156</v>
      </c>
    </row>
    <row r="17" spans="1:5" x14ac:dyDescent="0.25">
      <c r="A17" s="33"/>
      <c r="C17" s="34" t="s">
        <v>142</v>
      </c>
      <c r="E17" t="s">
        <v>157</v>
      </c>
    </row>
    <row r="18" spans="1:5" x14ac:dyDescent="0.25">
      <c r="A18" s="33"/>
      <c r="C18" s="26" t="s">
        <v>146</v>
      </c>
      <c r="E18" t="s">
        <v>158</v>
      </c>
    </row>
    <row r="19" spans="1:5" x14ac:dyDescent="0.25">
      <c r="A19" s="33" t="s">
        <v>135</v>
      </c>
      <c r="C19" s="26" t="s">
        <v>147</v>
      </c>
      <c r="E19" t="s">
        <v>159</v>
      </c>
    </row>
    <row r="20" spans="1:5" x14ac:dyDescent="0.25">
      <c r="A20" s="33"/>
      <c r="C20" s="26"/>
    </row>
    <row r="21" spans="1:5" x14ac:dyDescent="0.25">
      <c r="A21" s="33" t="s">
        <v>70</v>
      </c>
      <c r="C21" s="34" t="s">
        <v>96</v>
      </c>
      <c r="E21" s="30" t="s">
        <v>160</v>
      </c>
    </row>
    <row r="22" spans="1:5" x14ac:dyDescent="0.25">
      <c r="A22" s="33" t="s">
        <v>71</v>
      </c>
      <c r="C22" s="26" t="s">
        <v>148</v>
      </c>
      <c r="E22" t="s">
        <v>161</v>
      </c>
    </row>
    <row r="23" spans="1:5" x14ac:dyDescent="0.25">
      <c r="A23" s="33" t="s">
        <v>72</v>
      </c>
      <c r="C23" s="26" t="s">
        <v>149</v>
      </c>
      <c r="E23" t="s">
        <v>162</v>
      </c>
    </row>
    <row r="24" spans="1:5" x14ac:dyDescent="0.25">
      <c r="A24" s="33" t="s">
        <v>73</v>
      </c>
      <c r="C24" s="26"/>
      <c r="E24" t="s">
        <v>97</v>
      </c>
    </row>
    <row r="25" spans="1:5" x14ac:dyDescent="0.25">
      <c r="A25" s="33" t="s">
        <v>74</v>
      </c>
      <c r="C25" s="26"/>
    </row>
    <row r="26" spans="1:5" x14ac:dyDescent="0.25">
      <c r="A26" s="33" t="s">
        <v>75</v>
      </c>
      <c r="C26" s="26"/>
      <c r="E26" t="s">
        <v>164</v>
      </c>
    </row>
    <row r="27" spans="1:5" x14ac:dyDescent="0.25">
      <c r="A27" s="33" t="s">
        <v>76</v>
      </c>
      <c r="C27" s="26"/>
      <c r="E27" s="32" t="s">
        <v>163</v>
      </c>
    </row>
    <row r="28" spans="1:5" x14ac:dyDescent="0.25">
      <c r="A28" s="33" t="s">
        <v>77</v>
      </c>
      <c r="C28" s="26"/>
      <c r="E28" s="26"/>
    </row>
    <row r="29" spans="1:5" x14ac:dyDescent="0.25">
      <c r="A29" s="33" t="s">
        <v>78</v>
      </c>
      <c r="C29" s="26"/>
    </row>
    <row r="30" spans="1:5" x14ac:dyDescent="0.25">
      <c r="A30" s="33" t="s">
        <v>79</v>
      </c>
      <c r="C30" s="26"/>
      <c r="E30" s="26"/>
    </row>
    <row r="31" spans="1:5" x14ac:dyDescent="0.25">
      <c r="A31" s="33" t="s">
        <v>80</v>
      </c>
      <c r="C31" s="26"/>
      <c r="E31" s="26"/>
    </row>
    <row r="32" spans="1:5" x14ac:dyDescent="0.25">
      <c r="A32" s="33" t="s">
        <v>81</v>
      </c>
      <c r="C32" s="26"/>
      <c r="E32" s="26"/>
    </row>
    <row r="33" spans="1:5" x14ac:dyDescent="0.25">
      <c r="A33" s="33" t="s">
        <v>82</v>
      </c>
      <c r="C33" s="26"/>
      <c r="E33" s="26"/>
    </row>
    <row r="34" spans="1:5" x14ac:dyDescent="0.25">
      <c r="A34" s="33" t="s">
        <v>83</v>
      </c>
      <c r="C34" s="26"/>
      <c r="E34" s="26"/>
    </row>
    <row r="35" spans="1:5" x14ac:dyDescent="0.25">
      <c r="A35" s="33" t="s">
        <v>84</v>
      </c>
      <c r="C35" s="26"/>
      <c r="E35" s="26"/>
    </row>
    <row r="36" spans="1:5" x14ac:dyDescent="0.25">
      <c r="A36" s="33" t="s">
        <v>85</v>
      </c>
      <c r="C36" s="26"/>
      <c r="E36" s="26"/>
    </row>
    <row r="37" spans="1:5" x14ac:dyDescent="0.25">
      <c r="A37" s="33" t="s">
        <v>86</v>
      </c>
      <c r="C37" s="26"/>
      <c r="E37" s="26"/>
    </row>
    <row r="38" spans="1:5" x14ac:dyDescent="0.25">
      <c r="A38" s="33" t="s">
        <v>87</v>
      </c>
      <c r="C38" s="26"/>
      <c r="E38" s="26"/>
    </row>
    <row r="39" spans="1:5" x14ac:dyDescent="0.25">
      <c r="A39" s="33" t="s">
        <v>88</v>
      </c>
      <c r="C39" s="26"/>
      <c r="E39" s="26"/>
    </row>
    <row r="40" spans="1:5" x14ac:dyDescent="0.25">
      <c r="A40" s="33" t="s">
        <v>89</v>
      </c>
      <c r="C40" s="26"/>
      <c r="E40" s="26"/>
    </row>
    <row r="41" spans="1:5" x14ac:dyDescent="0.25">
      <c r="A41" s="33" t="s">
        <v>90</v>
      </c>
      <c r="C41" s="26"/>
      <c r="E41" s="26"/>
    </row>
    <row r="42" spans="1:5" x14ac:dyDescent="0.25">
      <c r="C42" s="26"/>
    </row>
  </sheetData>
  <mergeCells count="2">
    <mergeCell ref="A13:A14"/>
    <mergeCell ref="A15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Pernerstorfer</dc:creator>
  <cp:lastModifiedBy>Sandro Pernerstorfer</cp:lastModifiedBy>
  <cp:lastPrinted>2023-09-17T10:33:03Z</cp:lastPrinted>
  <dcterms:created xsi:type="dcterms:W3CDTF">2015-06-05T18:17:20Z</dcterms:created>
  <dcterms:modified xsi:type="dcterms:W3CDTF">2023-09-17T13:17:19Z</dcterms:modified>
</cp:coreProperties>
</file>