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idney/Desktop/Yo/SandersBGSU/ASTR2010/"/>
    </mc:Choice>
  </mc:AlternateContent>
  <xr:revisionPtr revIDLastSave="0" documentId="13_ncr:1_{AE5D970B-6DAD-9A42-8998-003D4A3B4DCB}" xr6:coauthVersionLast="47" xr6:coauthVersionMax="47" xr10:uidLastSave="{00000000-0000-0000-0000-000000000000}"/>
  <bookViews>
    <workbookView xWindow="5240" yWindow="460" windowWidth="22680" windowHeight="14820" tabRatio="987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91" i="1" l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13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13" i="1"/>
  <c r="H1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14" i="1"/>
  <c r="E15" i="1"/>
  <c r="E16" i="1"/>
  <c r="E13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14" i="1"/>
  <c r="D15" i="1"/>
  <c r="D16" i="1"/>
  <c r="D17" i="1"/>
  <c r="D13" i="1"/>
  <c r="G80" i="1"/>
  <c r="G81" i="1"/>
  <c r="G82" i="1"/>
  <c r="G83" i="1"/>
  <c r="G84" i="1"/>
  <c r="G85" i="1"/>
  <c r="G86" i="1"/>
  <c r="G87" i="1"/>
  <c r="G88" i="1"/>
  <c r="G89" i="1"/>
  <c r="G90" i="1"/>
  <c r="G91" i="1"/>
  <c r="G68" i="1"/>
  <c r="G69" i="1"/>
  <c r="G70" i="1"/>
  <c r="G71" i="1"/>
  <c r="G72" i="1"/>
  <c r="G73" i="1"/>
  <c r="G74" i="1"/>
  <c r="G75" i="1"/>
  <c r="G76" i="1"/>
  <c r="G77" i="1"/>
  <c r="G78" i="1"/>
  <c r="G79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14" i="1"/>
  <c r="G15" i="1"/>
  <c r="G16" i="1"/>
  <c r="G17" i="1"/>
  <c r="G18" i="1"/>
  <c r="G19" i="1"/>
  <c r="G13" i="1"/>
</calcChain>
</file>

<file path=xl/sharedStrings.xml><?xml version="1.0" encoding="utf-8"?>
<sst xmlns="http://schemas.openxmlformats.org/spreadsheetml/2006/main" count="30" uniqueCount="22">
  <si>
    <t>Name:</t>
  </si>
  <si>
    <t>Date:</t>
  </si>
  <si>
    <t>ANSWERS</t>
  </si>
  <si>
    <t>Question 1:</t>
  </si>
  <si>
    <t>Question 2:</t>
  </si>
  <si>
    <t>Question 3:</t>
  </si>
  <si>
    <t>ID</t>
  </si>
  <si>
    <t>B</t>
  </si>
  <si>
    <t>V</t>
  </si>
  <si>
    <t>Parallax angle</t>
  </si>
  <si>
    <t>X axis</t>
  </si>
  <si>
    <t>Y axis</t>
  </si>
  <si>
    <t>-----</t>
  </si>
  <si>
    <t>Sidney Sanders</t>
  </si>
  <si>
    <t>Distance</t>
  </si>
  <si>
    <t>Abs B</t>
  </si>
  <si>
    <t>Abs V</t>
  </si>
  <si>
    <t>B-V app</t>
  </si>
  <si>
    <t>B-V ABS</t>
  </si>
  <si>
    <t>we can predict that the bigger the star, the brighter it is and the hotter it is.</t>
  </si>
  <si>
    <t>The more negative the magnitude the bkuer the star is, telling us the high temperature the star holds.</t>
  </si>
  <si>
    <t>I think it gives us a better vantage in seeing the trend corralation for the magnitude and color.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</si>
</sst>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"/>
  </numFmts>
  <fonts count="1" x14ac:knownFonts="1"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99"/>
        <bgColor rgb="FFFFFF66"/>
      </patternFill>
    </fill>
    <fill>
      <patternFill patternType="solid">
        <fgColor rgb="FFFFFF66"/>
        <bgColor rgb="FFFFFF99"/>
      </patternFill>
    </fill>
    <fill>
      <patternFill patternType="solid">
        <fgColor rgb="FF00FF00"/>
        <bgColor rgb="FF00FFFF"/>
      </patternFill>
    </fill>
    <fill>
      <patternFill patternType="solid">
        <fgColor rgb="FF23B8DC"/>
        <bgColor rgb="FF00CCFF"/>
      </patternFill>
    </fill>
  </fills>
  <borders count="9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Font="1"/>
    <xf numFmtId="164" fontId="0" fillId="0" borderId="0" xfId="0" applyNumberFormat="1"/>
    <xf numFmtId="0" fontId="0" fillId="0" borderId="1" xfId="0" applyFont="1" applyBorder="1"/>
    <xf numFmtId="0" fontId="0" fillId="0" borderId="2" xfId="0" applyBorder="1"/>
    <xf numFmtId="164" fontId="0" fillId="0" borderId="2" xfId="0" applyNumberFormat="1" applyBorder="1"/>
    <xf numFmtId="0" fontId="0" fillId="0" borderId="3" xfId="0" applyBorder="1"/>
    <xf numFmtId="0" fontId="0" fillId="0" borderId="4" xfId="0" applyFont="1" applyBorder="1"/>
    <xf numFmtId="0" fontId="0" fillId="0" borderId="6" xfId="0" applyBorder="1"/>
    <xf numFmtId="0" fontId="0" fillId="4" borderId="0" xfId="0" applyFill="1"/>
    <xf numFmtId="0" fontId="0" fillId="5" borderId="0" xfId="0" applyFill="1"/>
    <xf numFmtId="164" fontId="0" fillId="0" borderId="0" xfId="0" applyNumberFormat="1"/>
    <xf numFmtId="14" fontId="0" fillId="3" borderId="0" xfId="0" applyNumberFormat="1" applyFill="1" applyAlignment="1">
      <alignment horizontal="left"/>
    </xf>
    <xf numFmtId="0" fontId="0" fillId="0" borderId="0" xfId="0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66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23B8D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spc="-1">
                <a:latin typeface="Arial"/>
              </a:defRPr>
            </a:pPr>
            <a:r>
              <a:rPr lang="en-US" sz="1300" spc="-1">
                <a:latin typeface="Arial"/>
              </a:rPr>
              <a:t>Color-Magnitude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680">
              <a:noFill/>
            </a:ln>
          </c:spPr>
          <c:marker>
            <c:symbol val="square"/>
            <c:size val="2"/>
            <c:spPr>
              <a:solidFill>
                <a:srgbClr val="004586"/>
              </a:solidFill>
            </c:spPr>
          </c:marker>
          <c:xVal>
            <c:numRef>
              <c:f>Sheet1!$L$13:$L$91</c:f>
              <c:numCache>
                <c:formatCode>General</c:formatCode>
                <c:ptCount val="79"/>
                <c:pt idx="0">
                  <c:v>0.7569999999999979</c:v>
                </c:pt>
                <c:pt idx="1">
                  <c:v>-5.1999999999999602E-2</c:v>
                </c:pt>
                <c:pt idx="2">
                  <c:v>0.72500000000000142</c:v>
                </c:pt>
                <c:pt idx="3">
                  <c:v>-9.9999999999999645E-2</c:v>
                </c:pt>
                <c:pt idx="4">
                  <c:v>1.1170000000000018</c:v>
                </c:pt>
                <c:pt idx="5">
                  <c:v>0.78299999999999947</c:v>
                </c:pt>
                <c:pt idx="6">
                  <c:v>0.41700000000000159</c:v>
                </c:pt>
                <c:pt idx="7">
                  <c:v>1.1170000000000009</c:v>
                </c:pt>
                <c:pt idx="8">
                  <c:v>1.0119999999999987</c:v>
                </c:pt>
                <c:pt idx="9">
                  <c:v>1.1380000000000017</c:v>
                </c:pt>
                <c:pt idx="10">
                  <c:v>-4.9999999999997158E-2</c:v>
                </c:pt>
                <c:pt idx="11">
                  <c:v>0.62000000000000011</c:v>
                </c:pt>
                <c:pt idx="12">
                  <c:v>1.1600000000000001</c:v>
                </c:pt>
                <c:pt idx="13">
                  <c:v>1.2290000000000028</c:v>
                </c:pt>
                <c:pt idx="14">
                  <c:v>1.1230000000000011</c:v>
                </c:pt>
                <c:pt idx="15">
                  <c:v>1.0599999999999987</c:v>
                </c:pt>
                <c:pt idx="16">
                  <c:v>1.0999999999999996</c:v>
                </c:pt>
                <c:pt idx="17">
                  <c:v>0.47000000000000064</c:v>
                </c:pt>
                <c:pt idx="18">
                  <c:v>0.71199999999999974</c:v>
                </c:pt>
                <c:pt idx="19">
                  <c:v>1.125</c:v>
                </c:pt>
                <c:pt idx="20">
                  <c:v>0.83000000000000007</c:v>
                </c:pt>
                <c:pt idx="21">
                  <c:v>0.52400000000000091</c:v>
                </c:pt>
                <c:pt idx="22">
                  <c:v>0.98600000000000243</c:v>
                </c:pt>
                <c:pt idx="23">
                  <c:v>0.45500000000000007</c:v>
                </c:pt>
                <c:pt idx="24">
                  <c:v>6.5999999999998948E-2</c:v>
                </c:pt>
                <c:pt idx="25">
                  <c:v>0.5259999999999998</c:v>
                </c:pt>
                <c:pt idx="26">
                  <c:v>0.91000000000000014</c:v>
                </c:pt>
                <c:pt idx="27">
                  <c:v>0.5</c:v>
                </c:pt>
                <c:pt idx="28">
                  <c:v>0.67300000000000004</c:v>
                </c:pt>
                <c:pt idx="29">
                  <c:v>0.90799999999999947</c:v>
                </c:pt>
                <c:pt idx="30">
                  <c:v>0.6720000000000006</c:v>
                </c:pt>
                <c:pt idx="31">
                  <c:v>0.60600000000000165</c:v>
                </c:pt>
                <c:pt idx="32">
                  <c:v>0.7159999999999993</c:v>
                </c:pt>
                <c:pt idx="33">
                  <c:v>0.60899999999999999</c:v>
                </c:pt>
                <c:pt idx="34">
                  <c:v>0.2710000000000008</c:v>
                </c:pt>
                <c:pt idx="35">
                  <c:v>0.36500000000000021</c:v>
                </c:pt>
                <c:pt idx="36">
                  <c:v>0.16800000000000104</c:v>
                </c:pt>
                <c:pt idx="37">
                  <c:v>1.9999999999999574E-2</c:v>
                </c:pt>
                <c:pt idx="38">
                  <c:v>0.36200000000000188</c:v>
                </c:pt>
                <c:pt idx="39">
                  <c:v>0.83899999999999864</c:v>
                </c:pt>
                <c:pt idx="40">
                  <c:v>0.80499999999999972</c:v>
                </c:pt>
                <c:pt idx="41">
                  <c:v>0.79400000000000048</c:v>
                </c:pt>
                <c:pt idx="42">
                  <c:v>-5.7999999999999829E-2</c:v>
                </c:pt>
                <c:pt idx="43">
                  <c:v>0.20000000000000107</c:v>
                </c:pt>
                <c:pt idx="44">
                  <c:v>-0.13400000000000034</c:v>
                </c:pt>
                <c:pt idx="45">
                  <c:v>2.6999999999999247E-2</c:v>
                </c:pt>
                <c:pt idx="46">
                  <c:v>0.26799999999999891</c:v>
                </c:pt>
                <c:pt idx="47">
                  <c:v>0.26600000000000001</c:v>
                </c:pt>
                <c:pt idx="48">
                  <c:v>0.25800000000000267</c:v>
                </c:pt>
                <c:pt idx="49">
                  <c:v>0.53799999999999848</c:v>
                </c:pt>
                <c:pt idx="50">
                  <c:v>0.19999999999999929</c:v>
                </c:pt>
                <c:pt idx="51">
                  <c:v>0.78099999999999881</c:v>
                </c:pt>
                <c:pt idx="52">
                  <c:v>0.82900000000000063</c:v>
                </c:pt>
                <c:pt idx="53">
                  <c:v>0.11999999999999922</c:v>
                </c:pt>
                <c:pt idx="54">
                  <c:v>0.59100000000000108</c:v>
                </c:pt>
                <c:pt idx="55">
                  <c:v>6.9999999999996732E-3</c:v>
                </c:pt>
                <c:pt idx="56">
                  <c:v>0.75400000000000134</c:v>
                </c:pt>
                <c:pt idx="57">
                  <c:v>0.42799999999999905</c:v>
                </c:pt>
                <c:pt idx="58">
                  <c:v>0.92300000000000182</c:v>
                </c:pt>
                <c:pt idx="59">
                  <c:v>-9.9999999999997868E-3</c:v>
                </c:pt>
                <c:pt idx="60">
                  <c:v>0.15399999999999991</c:v>
                </c:pt>
                <c:pt idx="61">
                  <c:v>0.88299999999999912</c:v>
                </c:pt>
                <c:pt idx="62">
                  <c:v>1.1739999999999995</c:v>
                </c:pt>
                <c:pt idx="63">
                  <c:v>-0.11299999999999066</c:v>
                </c:pt>
                <c:pt idx="64">
                  <c:v>-7.1000000000001506E-2</c:v>
                </c:pt>
                <c:pt idx="65">
                  <c:v>0.51800000000003088</c:v>
                </c:pt>
                <c:pt idx="66">
                  <c:v>0.72299999999999898</c:v>
                </c:pt>
                <c:pt idx="67">
                  <c:v>0.42500000000000071</c:v>
                </c:pt>
                <c:pt idx="68">
                  <c:v>1.5000000000000568E-2</c:v>
                </c:pt>
                <c:pt idx="69">
                  <c:v>0.91099999999999959</c:v>
                </c:pt>
                <c:pt idx="70">
                  <c:v>0.27399999999999913</c:v>
                </c:pt>
                <c:pt idx="71">
                  <c:v>-8.8999999999998636E-2</c:v>
                </c:pt>
                <c:pt idx="72">
                  <c:v>0.64000000000000057</c:v>
                </c:pt>
                <c:pt idx="73">
                  <c:v>0.80200000000000138</c:v>
                </c:pt>
                <c:pt idx="74">
                  <c:v>0.75200000000000067</c:v>
                </c:pt>
                <c:pt idx="75">
                  <c:v>0.42999999999999972</c:v>
                </c:pt>
                <c:pt idx="76">
                  <c:v>0.82199999999999918</c:v>
                </c:pt>
                <c:pt idx="77">
                  <c:v>0.83999999999999986</c:v>
                </c:pt>
                <c:pt idx="78">
                  <c:v>0.63499999999999979</c:v>
                </c:pt>
              </c:numCache>
            </c:numRef>
          </c:xVal>
          <c:yVal>
            <c:numRef>
              <c:f>Sheet1!$M$13:$M$91</c:f>
              <c:numCache>
                <c:formatCode>General</c:formatCode>
                <c:ptCount val="79"/>
                <c:pt idx="0">
                  <c:v>5.7960000000000402</c:v>
                </c:pt>
                <c:pt idx="1">
                  <c:v>-3.2316890900936617</c:v>
                </c:pt>
                <c:pt idx="2">
                  <c:v>5.4800000000000306</c:v>
                </c:pt>
                <c:pt idx="3">
                  <c:v>-0.51000000000003709</c:v>
                </c:pt>
                <c:pt idx="4">
                  <c:v>7.1060000000000079</c:v>
                </c:pt>
                <c:pt idx="5">
                  <c:v>5.7879999999999976</c:v>
                </c:pt>
                <c:pt idx="6">
                  <c:v>3.6430000000000078</c:v>
                </c:pt>
                <c:pt idx="7">
                  <c:v>7.1059999999999732</c:v>
                </c:pt>
                <c:pt idx="8">
                  <c:v>6.6599999999999664</c:v>
                </c:pt>
                <c:pt idx="9">
                  <c:v>7.213000000000017</c:v>
                </c:pt>
                <c:pt idx="10">
                  <c:v>6.7699999999999871</c:v>
                </c:pt>
                <c:pt idx="11">
                  <c:v>2.0499999999999989</c:v>
                </c:pt>
                <c:pt idx="12">
                  <c:v>7.5226742356756571</c:v>
                </c:pt>
                <c:pt idx="13">
                  <c:v>8.4319999999999844</c:v>
                </c:pt>
                <c:pt idx="14">
                  <c:v>7.130999999999954</c:v>
                </c:pt>
                <c:pt idx="15">
                  <c:v>7.0049999999999528</c:v>
                </c:pt>
                <c:pt idx="16">
                  <c:v>7.0479999999999983</c:v>
                </c:pt>
                <c:pt idx="17">
                  <c:v>-1.2399999999999523</c:v>
                </c:pt>
                <c:pt idx="18">
                  <c:v>4.9899999999999878</c:v>
                </c:pt>
                <c:pt idx="19">
                  <c:v>7.0790000000000113</c:v>
                </c:pt>
                <c:pt idx="20">
                  <c:v>6.5099999999999945</c:v>
                </c:pt>
                <c:pt idx="21">
                  <c:v>4.278999999999975</c:v>
                </c:pt>
                <c:pt idx="22">
                  <c:v>6.321999999999953</c:v>
                </c:pt>
                <c:pt idx="23">
                  <c:v>3.8819999999999908</c:v>
                </c:pt>
                <c:pt idx="24">
                  <c:v>1.6850000000000236</c:v>
                </c:pt>
                <c:pt idx="25">
                  <c:v>4.2790000000000497</c:v>
                </c:pt>
                <c:pt idx="26">
                  <c:v>6.0380000000000411</c:v>
                </c:pt>
                <c:pt idx="27">
                  <c:v>4.2190000000000243</c:v>
                </c:pt>
                <c:pt idx="28">
                  <c:v>5.2130000000000525</c:v>
                </c:pt>
                <c:pt idx="29">
                  <c:v>6.0906422730977061</c:v>
                </c:pt>
                <c:pt idx="30">
                  <c:v>5.105999999999959</c:v>
                </c:pt>
                <c:pt idx="31">
                  <c:v>4.7569999999999872</c:v>
                </c:pt>
                <c:pt idx="32">
                  <c:v>5.9230000000000169</c:v>
                </c:pt>
                <c:pt idx="33">
                  <c:v>4.5730000000000484</c:v>
                </c:pt>
                <c:pt idx="34">
                  <c:v>2.8410000000000029</c:v>
                </c:pt>
                <c:pt idx="35">
                  <c:v>3.0709999999999749</c:v>
                </c:pt>
                <c:pt idx="36">
                  <c:v>2.3620000000000516</c:v>
                </c:pt>
                <c:pt idx="37">
                  <c:v>7.6700000000000177</c:v>
                </c:pt>
                <c:pt idx="38">
                  <c:v>3.3799999999999653</c:v>
                </c:pt>
                <c:pt idx="39">
                  <c:v>6.0489999999999817</c:v>
                </c:pt>
                <c:pt idx="40">
                  <c:v>5.9169999999999909</c:v>
                </c:pt>
                <c:pt idx="41">
                  <c:v>5.8180000000000236</c:v>
                </c:pt>
                <c:pt idx="42">
                  <c:v>0.88000000000000256</c:v>
                </c:pt>
                <c:pt idx="43">
                  <c:v>2.4879999999999924</c:v>
                </c:pt>
                <c:pt idx="44">
                  <c:v>-0.12600000000000211</c:v>
                </c:pt>
                <c:pt idx="45">
                  <c:v>1.7130000000000116</c:v>
                </c:pt>
                <c:pt idx="46">
                  <c:v>2.7439999999999696</c:v>
                </c:pt>
                <c:pt idx="47">
                  <c:v>2.6149999999999558</c:v>
                </c:pt>
                <c:pt idx="48">
                  <c:v>2.7650000000000343</c:v>
                </c:pt>
                <c:pt idx="49">
                  <c:v>4.364000000000015</c:v>
                </c:pt>
                <c:pt idx="50">
                  <c:v>2.4880000000000386</c:v>
                </c:pt>
                <c:pt idx="51">
                  <c:v>5.8799999999999706</c:v>
                </c:pt>
                <c:pt idx="52">
                  <c:v>5.9710000000000196</c:v>
                </c:pt>
                <c:pt idx="53">
                  <c:v>2.2400000000000002</c:v>
                </c:pt>
                <c:pt idx="54">
                  <c:v>4.6619999999999973</c:v>
                </c:pt>
                <c:pt idx="55">
                  <c:v>0.78999999999997428</c:v>
                </c:pt>
                <c:pt idx="56">
                  <c:v>5.5240000000000098</c:v>
                </c:pt>
                <c:pt idx="57">
                  <c:v>3.6260000000000225</c:v>
                </c:pt>
                <c:pt idx="58">
                  <c:v>6.3640000000000434</c:v>
                </c:pt>
                <c:pt idx="59">
                  <c:v>1.2000000000000082</c:v>
                </c:pt>
                <c:pt idx="60">
                  <c:v>1.9239999999999746</c:v>
                </c:pt>
                <c:pt idx="61">
                  <c:v>6.4290000000000234</c:v>
                </c:pt>
                <c:pt idx="62">
                  <c:v>7.7540000000000049</c:v>
                </c:pt>
                <c:pt idx="63">
                  <c:v>-0.97000000000000952</c:v>
                </c:pt>
                <c:pt idx="64">
                  <c:v>9.5000000000020179E-2</c:v>
                </c:pt>
                <c:pt idx="65">
                  <c:v>3.6429999999999971</c:v>
                </c:pt>
                <c:pt idx="66">
                  <c:v>5.1040000000000383</c:v>
                </c:pt>
                <c:pt idx="67">
                  <c:v>3.5829999999999993</c:v>
                </c:pt>
                <c:pt idx="68">
                  <c:v>-2.1877614993163093</c:v>
                </c:pt>
                <c:pt idx="69">
                  <c:v>6.4309999999999645</c:v>
                </c:pt>
                <c:pt idx="70">
                  <c:v>2.8510000000000257</c:v>
                </c:pt>
                <c:pt idx="71">
                  <c:v>-2.9000000000012349E-2</c:v>
                </c:pt>
                <c:pt idx="72">
                  <c:v>5.1329999999999796</c:v>
                </c:pt>
                <c:pt idx="73">
                  <c:v>5.6509999999999732</c:v>
                </c:pt>
                <c:pt idx="74">
                  <c:v>5.8210000000000157</c:v>
                </c:pt>
                <c:pt idx="75">
                  <c:v>3.0830000000000464</c:v>
                </c:pt>
                <c:pt idx="76">
                  <c:v>5.9899999999999949</c:v>
                </c:pt>
                <c:pt idx="77">
                  <c:v>0.50999999999999446</c:v>
                </c:pt>
                <c:pt idx="78">
                  <c:v>4.915999999999995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B6-404A-A18F-3123A357CC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567040"/>
        <c:axId val="114594176"/>
      </c:scatterChart>
      <c:valAx>
        <c:axId val="114567040"/>
        <c:scaling>
          <c:orientation val="minMax"/>
        </c:scaling>
        <c:delete val="0"/>
        <c:axPos val="t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900" spc="-1">
                    <a:latin typeface="Arial"/>
                  </a:defRPr>
                </a:pPr>
                <a:r>
                  <a:rPr lang="en-US" sz="900" spc="-1">
                    <a:latin typeface="Arial"/>
                  </a:rPr>
                  <a:t>B-V Color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high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800" spc="-1">
                <a:latin typeface="Arial"/>
              </a:defRPr>
            </a:pPr>
            <a:endParaRPr lang="en-US"/>
          </a:p>
        </c:txPr>
        <c:crossAx val="114594176"/>
        <c:crosses val="autoZero"/>
        <c:crossBetween val="midCat"/>
      </c:valAx>
      <c:valAx>
        <c:axId val="114594176"/>
        <c:scaling>
          <c:orientation val="maxMin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spc="-1">
                    <a:latin typeface="Arial"/>
                  </a:defRPr>
                </a:pPr>
                <a:r>
                  <a:rPr lang="en-US" sz="900" spc="-1">
                    <a:latin typeface="Arial"/>
                  </a:rPr>
                  <a:t>V Magnitude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800" spc="-1">
                <a:latin typeface="Arial"/>
              </a:defRPr>
            </a:pPr>
            <a:endParaRPr lang="en-US"/>
          </a:p>
        </c:txPr>
        <c:crossAx val="114567040"/>
        <c:crossesAt val="-0.4"/>
        <c:crossBetween val="midCat"/>
      </c:valAx>
      <c:spPr>
        <a:noFill/>
        <a:ln>
          <a:solidFill>
            <a:srgbClr val="B3B3B3"/>
          </a:solidFill>
        </a:ln>
      </c:spPr>
    </c:plotArea>
    <c:plotVisOnly val="0"/>
    <c:dispBlanksAs val="span"/>
    <c:showDLblsOverMax val="0"/>
  </c:chart>
  <c:spPr>
    <a:solidFill>
      <a:srgbClr val="FFFFFF"/>
    </a:solidFill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416160</xdr:colOff>
      <xdr:row>12</xdr:row>
      <xdr:rowOff>156240</xdr:rowOff>
    </xdr:from>
    <xdr:to>
      <xdr:col>17</xdr:col>
      <xdr:colOff>42120</xdr:colOff>
      <xdr:row>30</xdr:row>
      <xdr:rowOff>68040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1"/>
  <sheetViews>
    <sheetView tabSelected="1" zoomScaleNormal="100" workbookViewId="0">
      <selection activeCell="J12" sqref="J12"/>
    </sheetView>
  </sheetViews>
  <sheetFormatPr baseColWidth="10" defaultColWidth="8.83203125" defaultRowHeight="13" x14ac:dyDescent="0.15"/>
  <cols>
    <col min="1" max="1" width="7.5"/>
    <col min="2" max="3" width="11.5"/>
    <col min="6" max="1023" width="11.5"/>
  </cols>
  <sheetData>
    <row r="1" spans="1:14" x14ac:dyDescent="0.15">
      <c r="A1" s="1" t="s">
        <v>0</v>
      </c>
      <c r="B1" s="17" t="s">
        <v>13</v>
      </c>
      <c r="C1" s="17"/>
      <c r="D1" s="11"/>
      <c r="E1" s="11"/>
      <c r="F1" s="2"/>
      <c r="G1" t="s">
        <v>1</v>
      </c>
      <c r="H1" s="12">
        <f ca="1">TODAY()</f>
        <v>44582</v>
      </c>
      <c r="I1" s="11"/>
      <c r="J1" s="11"/>
    </row>
    <row r="2" spans="1:14" ht="14" thickBot="1" x14ac:dyDescent="0.2">
      <c r="A2" s="1"/>
      <c r="F2" s="2"/>
    </row>
    <row r="3" spans="1:14" ht="14" thickTop="1" x14ac:dyDescent="0.15">
      <c r="A3" s="1"/>
      <c r="B3" s="3" t="s">
        <v>2</v>
      </c>
      <c r="C3" s="4"/>
      <c r="D3" s="4"/>
      <c r="E3" s="4"/>
      <c r="F3" s="5"/>
      <c r="G3" s="4"/>
      <c r="H3" s="4"/>
      <c r="I3" s="4"/>
      <c r="J3" s="4"/>
      <c r="K3" s="4"/>
      <c r="L3" s="4"/>
      <c r="M3" s="4"/>
      <c r="N3" s="6"/>
    </row>
    <row r="4" spans="1:14" x14ac:dyDescent="0.15">
      <c r="A4" s="1"/>
      <c r="B4" s="7" t="s">
        <v>3</v>
      </c>
      <c r="C4" s="13" t="s">
        <v>21</v>
      </c>
      <c r="D4" s="13"/>
      <c r="E4" s="13"/>
      <c r="F4" s="13"/>
      <c r="G4" s="13"/>
      <c r="H4" s="13"/>
      <c r="I4" s="13"/>
      <c r="J4" s="13"/>
      <c r="K4" s="13"/>
      <c r="L4" s="13"/>
      <c r="M4" s="13"/>
      <c r="N4" s="14"/>
    </row>
    <row r="5" spans="1:14" x14ac:dyDescent="0.15">
      <c r="A5" s="1"/>
      <c r="B5" s="7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4"/>
    </row>
    <row r="6" spans="1:14" x14ac:dyDescent="0.15">
      <c r="A6" s="1"/>
      <c r="B6" s="7" t="s">
        <v>4</v>
      </c>
      <c r="C6" s="13" t="s">
        <v>20</v>
      </c>
      <c r="D6" s="13"/>
      <c r="E6" s="13"/>
      <c r="F6" s="13"/>
      <c r="G6" s="13"/>
      <c r="H6" s="13"/>
      <c r="I6" s="13"/>
      <c r="J6" s="13"/>
      <c r="K6" s="13"/>
      <c r="L6" s="13"/>
      <c r="M6" s="13"/>
      <c r="N6" s="14"/>
    </row>
    <row r="7" spans="1:14" x14ac:dyDescent="0.15">
      <c r="A7" s="1"/>
      <c r="B7" s="7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4"/>
    </row>
    <row r="8" spans="1:14" x14ac:dyDescent="0.15">
      <c r="A8" s="1"/>
      <c r="B8" s="7" t="s">
        <v>5</v>
      </c>
      <c r="C8" s="13" t="s">
        <v>19</v>
      </c>
      <c r="D8" s="13"/>
      <c r="E8" s="13"/>
      <c r="F8" s="13"/>
      <c r="G8" s="13"/>
      <c r="H8" s="13"/>
      <c r="I8" s="13"/>
      <c r="J8" s="13"/>
      <c r="K8" s="13"/>
      <c r="L8" s="13"/>
      <c r="M8" s="13"/>
      <c r="N8" s="14"/>
    </row>
    <row r="9" spans="1:14" ht="14" thickBot="1" x14ac:dyDescent="0.2">
      <c r="A9" s="1"/>
      <c r="B9" s="8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6"/>
    </row>
    <row r="10" spans="1:14" ht="14" thickTop="1" x14ac:dyDescent="0.15">
      <c r="A10" s="1"/>
      <c r="F10" s="2"/>
    </row>
    <row r="11" spans="1:14" x14ac:dyDescent="0.15">
      <c r="A11" s="1" t="s">
        <v>6</v>
      </c>
      <c r="B11" t="s">
        <v>7</v>
      </c>
      <c r="C11" t="s">
        <v>8</v>
      </c>
      <c r="D11" t="s">
        <v>15</v>
      </c>
      <c r="E11" t="s">
        <v>16</v>
      </c>
      <c r="F11" s="2" t="s">
        <v>9</v>
      </c>
      <c r="G11" t="s">
        <v>14</v>
      </c>
      <c r="H11" t="s">
        <v>17</v>
      </c>
      <c r="I11" t="s">
        <v>18</v>
      </c>
      <c r="L11" t="s">
        <v>10</v>
      </c>
      <c r="M11" t="s">
        <v>11</v>
      </c>
    </row>
    <row r="12" spans="1:14" x14ac:dyDescent="0.15">
      <c r="A12" s="1" t="s">
        <v>12</v>
      </c>
      <c r="B12" t="s">
        <v>12</v>
      </c>
      <c r="C12" t="s">
        <v>12</v>
      </c>
      <c r="D12" t="s">
        <v>12</v>
      </c>
      <c r="E12" t="s">
        <v>12</v>
      </c>
      <c r="F12" t="s">
        <v>12</v>
      </c>
      <c r="G12" t="s">
        <v>12</v>
      </c>
      <c r="H12" t="s">
        <v>12</v>
      </c>
      <c r="I12" t="s">
        <v>12</v>
      </c>
    </row>
    <row r="13" spans="1:14" x14ac:dyDescent="0.15">
      <c r="A13" s="1">
        <v>40</v>
      </c>
      <c r="B13">
        <v>16.065733896569999</v>
      </c>
      <c r="C13">
        <v>15.308733896570001</v>
      </c>
      <c r="D13">
        <f>B13-2.5*(LOG((G13/10)^2))</f>
        <v>6.5530000000000381</v>
      </c>
      <c r="E13">
        <f>C13-2.5*(LOG((G13/10)^2))</f>
        <v>5.7960000000000402</v>
      </c>
      <c r="F13" s="2">
        <v>1.2515644555694599E-3</v>
      </c>
      <c r="G13">
        <f>1/F13</f>
        <v>799.00000000000125</v>
      </c>
      <c r="H13">
        <f>B13-C13</f>
        <v>0.7569999999999979</v>
      </c>
      <c r="I13">
        <f>D13-E13</f>
        <v>0.7569999999999979</v>
      </c>
      <c r="L13" s="9">
        <f>I13</f>
        <v>0.7569999999999979</v>
      </c>
      <c r="M13" s="10">
        <f>E13</f>
        <v>5.7960000000000402</v>
      </c>
    </row>
    <row r="14" spans="1:14" x14ac:dyDescent="0.15">
      <c r="A14" s="1">
        <v>380</v>
      </c>
      <c r="B14">
        <v>13.019648594856401</v>
      </c>
      <c r="C14">
        <v>13.0716485948564</v>
      </c>
      <c r="D14">
        <f t="shared" ref="D14:D77" si="0">B14-2.5*(LOG((G14/10)^2))</f>
        <v>-3.2836890900936613</v>
      </c>
      <c r="E14">
        <f t="shared" ref="E14:E77" si="1">C14-2.5*(LOG((G14/10)^2))</f>
        <v>-3.2316890900936617</v>
      </c>
      <c r="F14" s="2">
        <v>5.4869684499314102E-5</v>
      </c>
      <c r="G14">
        <f t="shared" ref="G14:G77" si="2">1/F14</f>
        <v>18225.000000000007</v>
      </c>
      <c r="H14">
        <f t="shared" ref="H14:H77" si="3">B14-C14</f>
        <v>-5.1999999999999602E-2</v>
      </c>
      <c r="I14">
        <f t="shared" ref="I14:I77" si="4">D14-E14</f>
        <v>-5.1999999999999602E-2</v>
      </c>
      <c r="L14" s="9">
        <f t="shared" ref="L14:L77" si="5">I14</f>
        <v>-5.1999999999999602E-2</v>
      </c>
      <c r="M14" s="10">
        <f t="shared" ref="M14:M77" si="6">E14</f>
        <v>-3.2316890900936617</v>
      </c>
    </row>
    <row r="15" spans="1:14" x14ac:dyDescent="0.15">
      <c r="A15" s="1">
        <v>746</v>
      </c>
      <c r="B15">
        <v>17.1056293758203</v>
      </c>
      <c r="C15">
        <v>16.380629375820298</v>
      </c>
      <c r="D15">
        <f t="shared" si="0"/>
        <v>6.205000000000032</v>
      </c>
      <c r="E15">
        <f t="shared" si="1"/>
        <v>5.4800000000000306</v>
      </c>
      <c r="F15" s="2">
        <v>6.6050198150594496E-4</v>
      </c>
      <c r="G15">
        <f t="shared" si="2"/>
        <v>1513.9999999999991</v>
      </c>
      <c r="H15">
        <f t="shared" si="3"/>
        <v>0.72500000000000142</v>
      </c>
      <c r="I15">
        <f t="shared" si="4"/>
        <v>0.72500000000000142</v>
      </c>
      <c r="L15" s="9">
        <f t="shared" si="5"/>
        <v>0.72500000000000142</v>
      </c>
      <c r="M15" s="10">
        <f t="shared" si="6"/>
        <v>5.4800000000000306</v>
      </c>
    </row>
    <row r="16" spans="1:14" x14ac:dyDescent="0.15">
      <c r="A16" s="1">
        <v>797</v>
      </c>
      <c r="B16">
        <v>14.3222910636865</v>
      </c>
      <c r="C16">
        <v>14.422291063686499</v>
      </c>
      <c r="D16">
        <f t="shared" si="0"/>
        <v>-0.61000000000003674</v>
      </c>
      <c r="E16">
        <f t="shared" si="1"/>
        <v>-0.51000000000003709</v>
      </c>
      <c r="F16" s="2">
        <v>1.0316723408645399E-4</v>
      </c>
      <c r="G16">
        <f t="shared" si="2"/>
        <v>9693.0000000000146</v>
      </c>
      <c r="H16">
        <f t="shared" si="3"/>
        <v>-9.9999999999999645E-2</v>
      </c>
      <c r="I16">
        <f t="shared" si="4"/>
        <v>-9.9999999999999645E-2</v>
      </c>
      <c r="L16" s="9">
        <f t="shared" si="5"/>
        <v>-9.9999999999999645E-2</v>
      </c>
      <c r="M16" s="10">
        <f t="shared" si="6"/>
        <v>-0.51000000000003709</v>
      </c>
    </row>
    <row r="17" spans="1:13" x14ac:dyDescent="0.15">
      <c r="A17" s="1">
        <v>855</v>
      </c>
      <c r="B17">
        <v>15.8867718949625</v>
      </c>
      <c r="C17">
        <v>14.769771894962499</v>
      </c>
      <c r="D17">
        <f t="shared" si="0"/>
        <v>8.2230000000000096</v>
      </c>
      <c r="E17">
        <f t="shared" si="1"/>
        <v>7.1060000000000079</v>
      </c>
      <c r="F17" s="2">
        <v>2.9325513196480899E-3</v>
      </c>
      <c r="G17">
        <f t="shared" si="2"/>
        <v>341.00000000000045</v>
      </c>
      <c r="H17">
        <f t="shared" si="3"/>
        <v>1.1170000000000009</v>
      </c>
      <c r="I17">
        <f t="shared" si="4"/>
        <v>1.1170000000000018</v>
      </c>
      <c r="L17" s="9">
        <f t="shared" si="5"/>
        <v>1.1170000000000018</v>
      </c>
      <c r="M17" s="10">
        <f t="shared" si="6"/>
        <v>7.1060000000000079</v>
      </c>
    </row>
    <row r="18" spans="1:13" x14ac:dyDescent="0.15">
      <c r="A18" s="1">
        <v>966</v>
      </c>
      <c r="B18">
        <v>9.6872464519895001</v>
      </c>
      <c r="C18">
        <v>8.9042464519895006</v>
      </c>
      <c r="D18">
        <f t="shared" si="0"/>
        <v>6.5709999999999971</v>
      </c>
      <c r="E18">
        <f t="shared" si="1"/>
        <v>5.7879999999999976</v>
      </c>
      <c r="F18" s="2">
        <v>2.3809523809523801E-2</v>
      </c>
      <c r="G18">
        <f t="shared" si="2"/>
        <v>42.000000000000014</v>
      </c>
      <c r="H18">
        <f t="shared" si="3"/>
        <v>0.78299999999999947</v>
      </c>
      <c r="I18">
        <f t="shared" si="4"/>
        <v>0.78299999999999947</v>
      </c>
      <c r="L18" s="9">
        <f t="shared" si="5"/>
        <v>0.78299999999999947</v>
      </c>
      <c r="M18" s="10">
        <f t="shared" si="6"/>
        <v>5.7879999999999976</v>
      </c>
    </row>
    <row r="19" spans="1:13" x14ac:dyDescent="0.15">
      <c r="A19" s="1">
        <v>1025</v>
      </c>
      <c r="B19">
        <v>18.352685987848201</v>
      </c>
      <c r="C19">
        <v>17.935685987848199</v>
      </c>
      <c r="D19">
        <f t="shared" si="0"/>
        <v>4.0600000000000094</v>
      </c>
      <c r="E19">
        <f t="shared" si="1"/>
        <v>3.6430000000000078</v>
      </c>
      <c r="F19" s="2">
        <v>1.3850415512465399E-4</v>
      </c>
      <c r="G19">
        <f t="shared" si="2"/>
        <v>7219.9999999999864</v>
      </c>
      <c r="H19">
        <f t="shared" si="3"/>
        <v>0.41700000000000159</v>
      </c>
      <c r="I19">
        <f t="shared" si="4"/>
        <v>0.41700000000000159</v>
      </c>
      <c r="L19" s="9">
        <f t="shared" si="5"/>
        <v>0.41700000000000159</v>
      </c>
      <c r="M19" s="10">
        <f t="shared" si="6"/>
        <v>3.6430000000000078</v>
      </c>
    </row>
    <row r="20" spans="1:13" x14ac:dyDescent="0.15">
      <c r="A20" s="1">
        <v>1056</v>
      </c>
      <c r="B20">
        <v>16.4204324463429</v>
      </c>
      <c r="C20">
        <v>15.303432446342899</v>
      </c>
      <c r="D20">
        <f t="shared" si="0"/>
        <v>8.2229999999999741</v>
      </c>
      <c r="E20">
        <f t="shared" si="1"/>
        <v>7.1059999999999732</v>
      </c>
      <c r="F20" s="2">
        <v>2.2935779816513802E-3</v>
      </c>
      <c r="G20">
        <f t="shared" si="2"/>
        <v>435.99999999999926</v>
      </c>
      <c r="H20">
        <f t="shared" si="3"/>
        <v>1.1170000000000009</v>
      </c>
      <c r="I20">
        <f t="shared" si="4"/>
        <v>1.1170000000000009</v>
      </c>
      <c r="L20" s="9">
        <f t="shared" si="5"/>
        <v>1.1170000000000009</v>
      </c>
      <c r="M20" s="10">
        <f t="shared" si="6"/>
        <v>7.1059999999999732</v>
      </c>
    </row>
    <row r="21" spans="1:13" x14ac:dyDescent="0.15">
      <c r="A21" s="1">
        <v>1127</v>
      </c>
      <c r="B21">
        <v>13.355602835781999</v>
      </c>
      <c r="C21">
        <v>12.343602835782001</v>
      </c>
      <c r="D21">
        <f t="shared" si="0"/>
        <v>7.6719999999999651</v>
      </c>
      <c r="E21">
        <f t="shared" si="1"/>
        <v>6.6599999999999664</v>
      </c>
      <c r="F21" s="2">
        <v>7.2992700729926996E-3</v>
      </c>
      <c r="G21">
        <f t="shared" si="2"/>
        <v>137.00000000000003</v>
      </c>
      <c r="H21">
        <f t="shared" si="3"/>
        <v>1.0119999999999987</v>
      </c>
      <c r="I21">
        <f t="shared" si="4"/>
        <v>1.0119999999999987</v>
      </c>
      <c r="L21" s="9">
        <f t="shared" si="5"/>
        <v>1.0119999999999987</v>
      </c>
      <c r="M21" s="10">
        <f t="shared" si="6"/>
        <v>6.6599999999999664</v>
      </c>
    </row>
    <row r="22" spans="1:13" x14ac:dyDescent="0.15">
      <c r="A22" s="1">
        <v>1167</v>
      </c>
      <c r="B22">
        <v>17.491075321119901</v>
      </c>
      <c r="C22">
        <v>16.353075321119899</v>
      </c>
      <c r="D22">
        <f t="shared" si="0"/>
        <v>8.3510000000000186</v>
      </c>
      <c r="E22">
        <f t="shared" si="1"/>
        <v>7.213000000000017</v>
      </c>
      <c r="F22" s="2">
        <v>1.4858841010401201E-3</v>
      </c>
      <c r="G22">
        <f t="shared" si="2"/>
        <v>672.99999999999943</v>
      </c>
      <c r="H22">
        <f t="shared" si="3"/>
        <v>1.1380000000000017</v>
      </c>
      <c r="I22">
        <f t="shared" si="4"/>
        <v>1.1380000000000017</v>
      </c>
      <c r="L22" s="9">
        <f t="shared" si="5"/>
        <v>1.1380000000000017</v>
      </c>
      <c r="M22" s="10">
        <f t="shared" si="6"/>
        <v>7.213000000000017</v>
      </c>
    </row>
    <row r="23" spans="1:13" x14ac:dyDescent="0.15">
      <c r="A23" s="1">
        <v>1236</v>
      </c>
      <c r="B23">
        <v>17.967214807212901</v>
      </c>
      <c r="C23">
        <v>18.017214807212898</v>
      </c>
      <c r="D23">
        <f t="shared" si="0"/>
        <v>6.71999999999999</v>
      </c>
      <c r="E23">
        <f t="shared" si="1"/>
        <v>6.7699999999999871</v>
      </c>
      <c r="F23" s="2">
        <v>5.6306306306306295E-4</v>
      </c>
      <c r="G23">
        <f t="shared" si="2"/>
        <v>1776.0000000000005</v>
      </c>
      <c r="H23">
        <f t="shared" si="3"/>
        <v>-4.9999999999997158E-2</v>
      </c>
      <c r="I23">
        <f t="shared" si="4"/>
        <v>-4.9999999999997158E-2</v>
      </c>
      <c r="L23" s="9">
        <f t="shared" si="5"/>
        <v>-4.9999999999997158E-2</v>
      </c>
      <c r="M23" s="10">
        <f t="shared" si="6"/>
        <v>6.7699999999999871</v>
      </c>
    </row>
    <row r="24" spans="1:13" x14ac:dyDescent="0.15">
      <c r="A24" s="1">
        <v>1279</v>
      </c>
      <c r="B24">
        <v>8.1017991533737401</v>
      </c>
      <c r="C24">
        <v>7.48179915337374</v>
      </c>
      <c r="D24">
        <f t="shared" si="0"/>
        <v>2.669999999999999</v>
      </c>
      <c r="E24">
        <f t="shared" si="1"/>
        <v>2.0499999999999989</v>
      </c>
      <c r="F24" s="2">
        <v>8.1967213114754103E-3</v>
      </c>
      <c r="G24">
        <f t="shared" si="2"/>
        <v>122</v>
      </c>
      <c r="H24">
        <f t="shared" si="3"/>
        <v>0.62000000000000011</v>
      </c>
      <c r="I24">
        <f t="shared" si="4"/>
        <v>0.62000000000000011</v>
      </c>
      <c r="L24" s="9">
        <f t="shared" si="5"/>
        <v>0.62000000000000011</v>
      </c>
      <c r="M24" s="10">
        <f t="shared" si="6"/>
        <v>2.0499999999999989</v>
      </c>
    </row>
    <row r="25" spans="1:13" x14ac:dyDescent="0.15">
      <c r="A25" s="1">
        <v>1304</v>
      </c>
      <c r="B25">
        <v>19.6245038659914</v>
      </c>
      <c r="C25">
        <v>18.4645038659914</v>
      </c>
      <c r="D25">
        <f t="shared" si="0"/>
        <v>8.6826742356756572</v>
      </c>
      <c r="E25">
        <f t="shared" si="1"/>
        <v>7.5226742356756571</v>
      </c>
      <c r="F25" s="2">
        <v>6.4808813998703803E-4</v>
      </c>
      <c r="G25">
        <f t="shared" si="2"/>
        <v>1543.0000000000005</v>
      </c>
      <c r="H25">
        <f t="shared" si="3"/>
        <v>1.1600000000000001</v>
      </c>
      <c r="I25">
        <f t="shared" si="4"/>
        <v>1.1600000000000001</v>
      </c>
      <c r="L25" s="9">
        <f t="shared" si="5"/>
        <v>1.1600000000000001</v>
      </c>
      <c r="M25" s="10">
        <f t="shared" si="6"/>
        <v>7.5226742356756571</v>
      </c>
    </row>
    <row r="26" spans="1:13" x14ac:dyDescent="0.15">
      <c r="A26" s="1">
        <v>1353</v>
      </c>
      <c r="B26">
        <v>17.676721863100902</v>
      </c>
      <c r="C26">
        <v>16.447721863100899</v>
      </c>
      <c r="D26">
        <f t="shared" si="0"/>
        <v>9.6609999999999872</v>
      </c>
      <c r="E26">
        <f t="shared" si="1"/>
        <v>8.4319999999999844</v>
      </c>
      <c r="F26" s="2">
        <v>2.4937655860349101E-3</v>
      </c>
      <c r="G26">
        <f t="shared" si="2"/>
        <v>401.00000000000045</v>
      </c>
      <c r="H26">
        <f t="shared" si="3"/>
        <v>1.2290000000000028</v>
      </c>
      <c r="I26">
        <f t="shared" si="4"/>
        <v>1.2290000000000028</v>
      </c>
      <c r="L26" s="9">
        <f t="shared" si="5"/>
        <v>1.2290000000000028</v>
      </c>
      <c r="M26" s="10">
        <f t="shared" si="6"/>
        <v>8.4319999999999844</v>
      </c>
    </row>
    <row r="27" spans="1:13" x14ac:dyDescent="0.15">
      <c r="A27" s="1">
        <v>1451</v>
      </c>
      <c r="B27">
        <v>11.9159687991148</v>
      </c>
      <c r="C27">
        <v>10.792968799114799</v>
      </c>
      <c r="D27">
        <f t="shared" si="0"/>
        <v>8.2539999999999552</v>
      </c>
      <c r="E27">
        <f t="shared" si="1"/>
        <v>7.130999999999954</v>
      </c>
      <c r="F27" s="2">
        <v>1.85185185185185E-2</v>
      </c>
      <c r="G27">
        <f t="shared" si="2"/>
        <v>54.000000000000057</v>
      </c>
      <c r="H27">
        <f t="shared" si="3"/>
        <v>1.1230000000000011</v>
      </c>
      <c r="I27">
        <f t="shared" si="4"/>
        <v>1.1230000000000011</v>
      </c>
      <c r="L27" s="9">
        <f t="shared" si="5"/>
        <v>1.1230000000000011</v>
      </c>
      <c r="M27" s="10">
        <f t="shared" si="6"/>
        <v>7.130999999999954</v>
      </c>
    </row>
    <row r="28" spans="1:13" x14ac:dyDescent="0.15">
      <c r="A28" s="1">
        <v>1489</v>
      </c>
      <c r="B28">
        <v>17.833798458666099</v>
      </c>
      <c r="C28">
        <v>16.7737984586661</v>
      </c>
      <c r="D28">
        <f t="shared" si="0"/>
        <v>8.0649999999999515</v>
      </c>
      <c r="E28">
        <f t="shared" si="1"/>
        <v>7.0049999999999528</v>
      </c>
      <c r="F28" s="2">
        <v>1.1123470522803099E-3</v>
      </c>
      <c r="G28">
        <f t="shared" si="2"/>
        <v>899.00000000000125</v>
      </c>
      <c r="H28">
        <f t="shared" si="3"/>
        <v>1.0599999999999987</v>
      </c>
      <c r="I28">
        <f t="shared" si="4"/>
        <v>1.0599999999999987</v>
      </c>
      <c r="L28" s="9">
        <f t="shared" si="5"/>
        <v>1.0599999999999987</v>
      </c>
      <c r="M28" s="10">
        <f t="shared" si="6"/>
        <v>7.0049999999999528</v>
      </c>
    </row>
    <row r="29" spans="1:13" x14ac:dyDescent="0.15">
      <c r="A29" s="1">
        <v>1503</v>
      </c>
      <c r="B29">
        <v>14.918542195737</v>
      </c>
      <c r="C29">
        <v>13.818542195737001</v>
      </c>
      <c r="D29">
        <f t="shared" si="0"/>
        <v>8.1479999999999979</v>
      </c>
      <c r="E29">
        <f t="shared" si="1"/>
        <v>7.0479999999999983</v>
      </c>
      <c r="F29" s="2">
        <v>4.4247787610619503E-3</v>
      </c>
      <c r="G29">
        <f t="shared" si="2"/>
        <v>225.99999999999983</v>
      </c>
      <c r="H29">
        <f t="shared" si="3"/>
        <v>1.0999999999999996</v>
      </c>
      <c r="I29">
        <f t="shared" si="4"/>
        <v>1.0999999999999996</v>
      </c>
      <c r="L29" s="9">
        <f t="shared" si="5"/>
        <v>1.0999999999999996</v>
      </c>
      <c r="M29" s="10">
        <f t="shared" si="6"/>
        <v>7.0479999999999983</v>
      </c>
    </row>
    <row r="30" spans="1:13" x14ac:dyDescent="0.15">
      <c r="A30" s="1">
        <v>1571</v>
      </c>
      <c r="B30">
        <v>10.9666500765848</v>
      </c>
      <c r="C30">
        <v>10.4966500765848</v>
      </c>
      <c r="D30">
        <f t="shared" si="0"/>
        <v>-0.76999999999995161</v>
      </c>
      <c r="E30">
        <f t="shared" si="1"/>
        <v>-1.2399999999999523</v>
      </c>
      <c r="F30" s="2">
        <v>4.4943820224719097E-4</v>
      </c>
      <c r="G30">
        <f t="shared" si="2"/>
        <v>2225</v>
      </c>
      <c r="H30">
        <f t="shared" si="3"/>
        <v>0.47000000000000064</v>
      </c>
      <c r="I30">
        <f t="shared" si="4"/>
        <v>0.47000000000000064</v>
      </c>
      <c r="L30" s="9">
        <f t="shared" si="5"/>
        <v>0.47000000000000064</v>
      </c>
      <c r="M30" s="10">
        <f t="shared" si="6"/>
        <v>-1.2399999999999523</v>
      </c>
    </row>
    <row r="31" spans="1:13" x14ac:dyDescent="0.15">
      <c r="A31" s="1">
        <v>1634</v>
      </c>
      <c r="B31">
        <v>17.0542295400898</v>
      </c>
      <c r="C31">
        <v>16.3422295400898</v>
      </c>
      <c r="D31">
        <f t="shared" si="0"/>
        <v>5.7019999999999875</v>
      </c>
      <c r="E31">
        <f t="shared" si="1"/>
        <v>4.9899999999999878</v>
      </c>
      <c r="F31" s="2">
        <v>5.3648068669527897E-4</v>
      </c>
      <c r="G31">
        <f t="shared" si="2"/>
        <v>1864</v>
      </c>
      <c r="H31">
        <f t="shared" si="3"/>
        <v>0.71199999999999974</v>
      </c>
      <c r="I31">
        <f t="shared" si="4"/>
        <v>0.71199999999999974</v>
      </c>
      <c r="L31" s="9">
        <f t="shared" si="5"/>
        <v>0.71199999999999974</v>
      </c>
      <c r="M31" s="10">
        <f t="shared" si="6"/>
        <v>4.9899999999999878</v>
      </c>
    </row>
    <row r="32" spans="1:13" x14ac:dyDescent="0.15">
      <c r="A32" s="1">
        <v>1690</v>
      </c>
      <c r="B32">
        <v>19.171014515312098</v>
      </c>
      <c r="C32">
        <v>18.046014515312098</v>
      </c>
      <c r="D32">
        <f t="shared" si="0"/>
        <v>8.2040000000000113</v>
      </c>
      <c r="E32">
        <f t="shared" si="1"/>
        <v>7.0790000000000113</v>
      </c>
      <c r="F32" s="2">
        <v>6.40614990390775E-4</v>
      </c>
      <c r="G32">
        <f t="shared" si="2"/>
        <v>1561.0000000000005</v>
      </c>
      <c r="H32">
        <f t="shared" si="3"/>
        <v>1.125</v>
      </c>
      <c r="I32">
        <f t="shared" si="4"/>
        <v>1.125</v>
      </c>
      <c r="L32" s="9">
        <f t="shared" si="5"/>
        <v>1.125</v>
      </c>
      <c r="M32" s="10">
        <f t="shared" si="6"/>
        <v>7.0790000000000113</v>
      </c>
    </row>
    <row r="33" spans="1:13" x14ac:dyDescent="0.15">
      <c r="A33" s="1">
        <v>1712</v>
      </c>
      <c r="B33">
        <v>14.423202536691401</v>
      </c>
      <c r="C33">
        <v>13.5932025366914</v>
      </c>
      <c r="D33">
        <f t="shared" si="0"/>
        <v>7.3399999999999945</v>
      </c>
      <c r="E33">
        <f t="shared" si="1"/>
        <v>6.5099999999999945</v>
      </c>
      <c r="F33" s="2">
        <v>3.83141762452107E-3</v>
      </c>
      <c r="G33">
        <f t="shared" si="2"/>
        <v>261.00000000000017</v>
      </c>
      <c r="H33">
        <f t="shared" si="3"/>
        <v>0.83000000000000007</v>
      </c>
      <c r="I33">
        <f t="shared" si="4"/>
        <v>0.83000000000000007</v>
      </c>
      <c r="L33" s="9">
        <f t="shared" si="5"/>
        <v>0.83000000000000007</v>
      </c>
      <c r="M33" s="10">
        <f t="shared" si="6"/>
        <v>6.5099999999999945</v>
      </c>
    </row>
    <row r="34" spans="1:13" x14ac:dyDescent="0.15">
      <c r="A34" s="1">
        <v>1756</v>
      </c>
      <c r="B34">
        <v>15.804515914907901</v>
      </c>
      <c r="C34">
        <v>15.2805159149079</v>
      </c>
      <c r="D34">
        <f t="shared" si="0"/>
        <v>4.802999999999976</v>
      </c>
      <c r="E34">
        <f t="shared" si="1"/>
        <v>4.278999999999975</v>
      </c>
      <c r="F34" s="2">
        <v>6.3051702395964702E-4</v>
      </c>
      <c r="G34">
        <f t="shared" si="2"/>
        <v>1585.9999999999998</v>
      </c>
      <c r="H34">
        <f t="shared" si="3"/>
        <v>0.52400000000000091</v>
      </c>
      <c r="I34">
        <f t="shared" si="4"/>
        <v>0.52400000000000091</v>
      </c>
      <c r="L34" s="9">
        <f t="shared" si="5"/>
        <v>0.52400000000000091</v>
      </c>
      <c r="M34" s="10">
        <f t="shared" si="6"/>
        <v>4.278999999999975</v>
      </c>
    </row>
    <row r="35" spans="1:13" x14ac:dyDescent="0.15">
      <c r="A35" s="1">
        <v>1828</v>
      </c>
      <c r="B35">
        <v>16.290871666052102</v>
      </c>
      <c r="C35">
        <v>15.304871666052099</v>
      </c>
      <c r="D35">
        <f t="shared" si="0"/>
        <v>7.3079999999999554</v>
      </c>
      <c r="E35">
        <f t="shared" si="1"/>
        <v>6.321999999999953</v>
      </c>
      <c r="F35" s="2">
        <v>1.59744408945687E-3</v>
      </c>
      <c r="G35">
        <f t="shared" si="2"/>
        <v>625.99999999999955</v>
      </c>
      <c r="H35">
        <f t="shared" si="3"/>
        <v>0.98600000000000243</v>
      </c>
      <c r="I35">
        <f t="shared" si="4"/>
        <v>0.98600000000000243</v>
      </c>
      <c r="L35" s="9">
        <f t="shared" si="5"/>
        <v>0.98600000000000243</v>
      </c>
      <c r="M35" s="10">
        <f t="shared" si="6"/>
        <v>6.321999999999953</v>
      </c>
    </row>
    <row r="36" spans="1:13" x14ac:dyDescent="0.15">
      <c r="A36" s="1">
        <v>1866</v>
      </c>
      <c r="B36">
        <v>12.5394071848521</v>
      </c>
      <c r="C36">
        <v>12.0844071848521</v>
      </c>
      <c r="D36">
        <f t="shared" si="0"/>
        <v>4.3369999999999909</v>
      </c>
      <c r="E36">
        <f t="shared" si="1"/>
        <v>3.8819999999999908</v>
      </c>
      <c r="F36" s="2">
        <v>2.2883295194508001E-3</v>
      </c>
      <c r="G36">
        <f t="shared" si="2"/>
        <v>437.00000000000017</v>
      </c>
      <c r="H36">
        <f t="shared" si="3"/>
        <v>0.45500000000000007</v>
      </c>
      <c r="I36">
        <f t="shared" si="4"/>
        <v>0.45500000000000007</v>
      </c>
      <c r="L36" s="9">
        <f t="shared" si="5"/>
        <v>0.45500000000000007</v>
      </c>
      <c r="M36" s="10">
        <f t="shared" si="6"/>
        <v>3.8819999999999908</v>
      </c>
    </row>
    <row r="37" spans="1:13" x14ac:dyDescent="0.15">
      <c r="A37" s="1">
        <v>1935</v>
      </c>
      <c r="B37">
        <v>16.749044794857099</v>
      </c>
      <c r="C37">
        <v>16.6830447948571</v>
      </c>
      <c r="D37">
        <f t="shared" si="0"/>
        <v>1.7510000000000225</v>
      </c>
      <c r="E37">
        <f t="shared" si="1"/>
        <v>1.6850000000000236</v>
      </c>
      <c r="F37" s="2">
        <v>1.0009008107296599E-4</v>
      </c>
      <c r="G37">
        <f t="shared" si="2"/>
        <v>9990.9999999999673</v>
      </c>
      <c r="H37">
        <f t="shared" si="3"/>
        <v>6.5999999999998948E-2</v>
      </c>
      <c r="I37">
        <f t="shared" si="4"/>
        <v>6.5999999999998948E-2</v>
      </c>
      <c r="L37" s="9">
        <f t="shared" si="5"/>
        <v>6.5999999999998948E-2</v>
      </c>
      <c r="M37" s="10">
        <f t="shared" si="6"/>
        <v>1.6850000000000236</v>
      </c>
    </row>
    <row r="38" spans="1:13" x14ac:dyDescent="0.15">
      <c r="A38" s="1">
        <v>1993</v>
      </c>
      <c r="B38">
        <v>17.079224300042601</v>
      </c>
      <c r="C38">
        <v>16.553224300042601</v>
      </c>
      <c r="D38">
        <f t="shared" si="0"/>
        <v>4.8050000000000495</v>
      </c>
      <c r="E38">
        <f t="shared" si="1"/>
        <v>4.2790000000000497</v>
      </c>
      <c r="F38" s="2">
        <v>3.5087719298245601E-4</v>
      </c>
      <c r="G38">
        <f t="shared" si="2"/>
        <v>2850.0000000000009</v>
      </c>
      <c r="H38">
        <f t="shared" si="3"/>
        <v>0.5259999999999998</v>
      </c>
      <c r="I38">
        <f t="shared" si="4"/>
        <v>0.5259999999999998</v>
      </c>
      <c r="L38" s="9">
        <f t="shared" si="5"/>
        <v>0.5259999999999998</v>
      </c>
      <c r="M38" s="10">
        <f t="shared" si="6"/>
        <v>4.2790000000000497</v>
      </c>
    </row>
    <row r="39" spans="1:13" x14ac:dyDescent="0.15">
      <c r="A39" s="1">
        <v>2021</v>
      </c>
      <c r="B39">
        <v>15.238056983285601</v>
      </c>
      <c r="C39">
        <v>14.328056983285601</v>
      </c>
      <c r="D39">
        <f t="shared" si="0"/>
        <v>6.9480000000000413</v>
      </c>
      <c r="E39">
        <f t="shared" si="1"/>
        <v>6.0380000000000411</v>
      </c>
      <c r="F39" s="2">
        <v>2.1978021978022E-3</v>
      </c>
      <c r="G39">
        <f t="shared" si="2"/>
        <v>454.99999999999955</v>
      </c>
      <c r="H39">
        <f t="shared" si="3"/>
        <v>0.91000000000000014</v>
      </c>
      <c r="I39">
        <f t="shared" si="4"/>
        <v>0.91000000000000014</v>
      </c>
      <c r="L39" s="9">
        <f t="shared" si="5"/>
        <v>0.91000000000000014</v>
      </c>
      <c r="M39" s="10">
        <f t="shared" si="6"/>
        <v>6.0380000000000411</v>
      </c>
    </row>
    <row r="40" spans="1:13" x14ac:dyDescent="0.15">
      <c r="A40" s="1">
        <v>2058</v>
      </c>
      <c r="B40">
        <v>13.783566783214299</v>
      </c>
      <c r="C40">
        <v>13.283566783214299</v>
      </c>
      <c r="D40">
        <f t="shared" si="0"/>
        <v>4.7190000000000243</v>
      </c>
      <c r="E40">
        <f t="shared" si="1"/>
        <v>4.2190000000000243</v>
      </c>
      <c r="F40" s="2">
        <v>1.53846153846154E-3</v>
      </c>
      <c r="G40">
        <f t="shared" si="2"/>
        <v>649.99999999999932</v>
      </c>
      <c r="H40">
        <f t="shared" si="3"/>
        <v>0.5</v>
      </c>
      <c r="I40">
        <f t="shared" si="4"/>
        <v>0.5</v>
      </c>
      <c r="L40" s="9">
        <f t="shared" si="5"/>
        <v>0.5</v>
      </c>
      <c r="M40" s="10">
        <f t="shared" si="6"/>
        <v>4.2190000000000243</v>
      </c>
    </row>
    <row r="41" spans="1:13" x14ac:dyDescent="0.15">
      <c r="A41" s="1">
        <v>2119</v>
      </c>
      <c r="B41">
        <v>13.907130265422399</v>
      </c>
      <c r="C41">
        <v>13.234130265422399</v>
      </c>
      <c r="D41">
        <f t="shared" si="0"/>
        <v>5.8860000000000525</v>
      </c>
      <c r="E41">
        <f t="shared" si="1"/>
        <v>5.2130000000000525</v>
      </c>
      <c r="F41" s="2">
        <v>2.4875621890547298E-3</v>
      </c>
      <c r="G41">
        <f t="shared" si="2"/>
        <v>401.99999999999943</v>
      </c>
      <c r="H41">
        <f t="shared" si="3"/>
        <v>0.67300000000000004</v>
      </c>
      <c r="I41">
        <f t="shared" si="4"/>
        <v>0.67300000000000004</v>
      </c>
      <c r="L41" s="9">
        <f t="shared" si="5"/>
        <v>0.67300000000000004</v>
      </c>
      <c r="M41" s="10">
        <f t="shared" si="6"/>
        <v>5.2130000000000525</v>
      </c>
    </row>
    <row r="42" spans="1:13" x14ac:dyDescent="0.15">
      <c r="A42" s="1">
        <v>2147</v>
      </c>
      <c r="B42" s="1">
        <v>13.5253969488595</v>
      </c>
      <c r="C42" s="1">
        <v>12.617396948859501</v>
      </c>
      <c r="D42">
        <f t="shared" si="0"/>
        <v>6.9986422730977056</v>
      </c>
      <c r="E42">
        <f t="shared" si="1"/>
        <v>6.0906422730977061</v>
      </c>
      <c r="F42" s="11">
        <v>4.9505E-3</v>
      </c>
      <c r="G42">
        <f t="shared" si="2"/>
        <v>201.99979800020199</v>
      </c>
      <c r="H42">
        <f t="shared" si="3"/>
        <v>0.90799999999999947</v>
      </c>
      <c r="I42">
        <f t="shared" si="4"/>
        <v>0.90799999999999947</v>
      </c>
      <c r="L42" s="9">
        <f t="shared" si="5"/>
        <v>0.90799999999999947</v>
      </c>
      <c r="M42" s="10">
        <f t="shared" si="6"/>
        <v>6.0906422730977061</v>
      </c>
    </row>
    <row r="43" spans="1:13" x14ac:dyDescent="0.15">
      <c r="A43" s="1">
        <v>2259</v>
      </c>
      <c r="B43">
        <v>15.4276478004229</v>
      </c>
      <c r="C43">
        <v>14.755647800422899</v>
      </c>
      <c r="D43">
        <f t="shared" si="0"/>
        <v>5.7779999999999596</v>
      </c>
      <c r="E43">
        <f t="shared" si="1"/>
        <v>5.105999999999959</v>
      </c>
      <c r="F43" s="2">
        <v>1.1750881316098701E-3</v>
      </c>
      <c r="G43">
        <f t="shared" si="2"/>
        <v>851.00000000000045</v>
      </c>
      <c r="H43">
        <f t="shared" si="3"/>
        <v>0.6720000000000006</v>
      </c>
      <c r="I43">
        <f t="shared" si="4"/>
        <v>0.6720000000000006</v>
      </c>
      <c r="L43" s="9">
        <f t="shared" si="5"/>
        <v>0.6720000000000006</v>
      </c>
      <c r="M43" s="10">
        <f t="shared" si="6"/>
        <v>5.105999999999959</v>
      </c>
    </row>
    <row r="44" spans="1:13" x14ac:dyDescent="0.15">
      <c r="A44" s="1">
        <v>2285</v>
      </c>
      <c r="B44">
        <v>18.093861841584701</v>
      </c>
      <c r="C44">
        <v>17.487861841584699</v>
      </c>
      <c r="D44">
        <f t="shared" si="0"/>
        <v>5.3629999999999889</v>
      </c>
      <c r="E44">
        <f t="shared" si="1"/>
        <v>4.7569999999999872</v>
      </c>
      <c r="F44" s="2">
        <v>2.8433323855558702E-4</v>
      </c>
      <c r="G44">
        <f t="shared" si="2"/>
        <v>3517.0000000000018</v>
      </c>
      <c r="H44">
        <f t="shared" si="3"/>
        <v>0.60600000000000165</v>
      </c>
      <c r="I44">
        <f t="shared" si="4"/>
        <v>0.60600000000000165</v>
      </c>
      <c r="L44" s="9">
        <f t="shared" si="5"/>
        <v>0.60600000000000165</v>
      </c>
      <c r="M44" s="10">
        <f t="shared" si="6"/>
        <v>4.7569999999999872</v>
      </c>
    </row>
    <row r="45" spans="1:13" x14ac:dyDescent="0.15">
      <c r="A45" s="1">
        <v>2308</v>
      </c>
      <c r="B45">
        <v>12.3383954320062</v>
      </c>
      <c r="C45">
        <v>11.622395432006201</v>
      </c>
      <c r="D45">
        <f t="shared" si="0"/>
        <v>6.6390000000000162</v>
      </c>
      <c r="E45">
        <f t="shared" si="1"/>
        <v>5.9230000000000169</v>
      </c>
      <c r="F45" s="2">
        <v>7.2463768115942004E-3</v>
      </c>
      <c r="G45">
        <f t="shared" si="2"/>
        <v>138.00000000000006</v>
      </c>
      <c r="H45">
        <f t="shared" si="3"/>
        <v>0.7159999999999993</v>
      </c>
      <c r="I45">
        <f t="shared" si="4"/>
        <v>0.7159999999999993</v>
      </c>
      <c r="J45" s="2"/>
      <c r="L45" s="9">
        <f t="shared" si="5"/>
        <v>0.7159999999999993</v>
      </c>
      <c r="M45" s="10">
        <f t="shared" si="6"/>
        <v>5.9230000000000169</v>
      </c>
    </row>
    <row r="46" spans="1:13" x14ac:dyDescent="0.15">
      <c r="A46" s="1">
        <v>2344</v>
      </c>
      <c r="B46">
        <v>14.0691341119466</v>
      </c>
      <c r="C46">
        <v>13.4601341119466</v>
      </c>
      <c r="D46">
        <f t="shared" si="0"/>
        <v>5.1820000000000483</v>
      </c>
      <c r="E46">
        <f t="shared" si="1"/>
        <v>4.5730000000000484</v>
      </c>
      <c r="F46" s="2">
        <v>1.66944908180301E-3</v>
      </c>
      <c r="G46">
        <f t="shared" si="2"/>
        <v>598.99999999999818</v>
      </c>
      <c r="H46">
        <f t="shared" si="3"/>
        <v>0.60899999999999999</v>
      </c>
      <c r="I46">
        <f t="shared" si="4"/>
        <v>0.60899999999999999</v>
      </c>
      <c r="L46" s="9">
        <f t="shared" si="5"/>
        <v>0.60899999999999999</v>
      </c>
      <c r="M46" s="10">
        <f t="shared" si="6"/>
        <v>4.5730000000000484</v>
      </c>
    </row>
    <row r="47" spans="1:13" x14ac:dyDescent="0.15">
      <c r="A47" s="1">
        <v>2381</v>
      </c>
      <c r="B47">
        <v>9.9394399244545006</v>
      </c>
      <c r="C47">
        <v>9.6684399244544998</v>
      </c>
      <c r="D47">
        <f t="shared" si="0"/>
        <v>3.1120000000000037</v>
      </c>
      <c r="E47">
        <f t="shared" si="1"/>
        <v>2.8410000000000029</v>
      </c>
      <c r="F47" s="2">
        <v>4.3103448275862103E-3</v>
      </c>
      <c r="G47">
        <f t="shared" si="2"/>
        <v>231.99999999999983</v>
      </c>
      <c r="H47">
        <f t="shared" si="3"/>
        <v>0.2710000000000008</v>
      </c>
      <c r="I47">
        <f t="shared" si="4"/>
        <v>0.2710000000000008</v>
      </c>
      <c r="L47" s="9">
        <f t="shared" si="5"/>
        <v>0.2710000000000008</v>
      </c>
      <c r="M47" s="10">
        <f t="shared" si="6"/>
        <v>2.8410000000000029</v>
      </c>
    </row>
    <row r="48" spans="1:13" x14ac:dyDescent="0.15">
      <c r="A48" s="1">
        <v>2429</v>
      </c>
      <c r="B48">
        <v>14.3693693374987</v>
      </c>
      <c r="C48">
        <v>14.0043693374987</v>
      </c>
      <c r="D48">
        <f t="shared" si="0"/>
        <v>3.4359999999999751</v>
      </c>
      <c r="E48">
        <f t="shared" si="1"/>
        <v>3.0709999999999749</v>
      </c>
      <c r="F48" s="2">
        <v>6.5061808718282405E-4</v>
      </c>
      <c r="G48">
        <f t="shared" si="2"/>
        <v>1536.9999999999991</v>
      </c>
      <c r="H48">
        <f t="shared" si="3"/>
        <v>0.36500000000000021</v>
      </c>
      <c r="I48">
        <f t="shared" si="4"/>
        <v>0.36500000000000021</v>
      </c>
      <c r="L48" s="9">
        <f t="shared" si="5"/>
        <v>0.36500000000000021</v>
      </c>
      <c r="M48" s="10">
        <f t="shared" si="6"/>
        <v>3.0709999999999749</v>
      </c>
    </row>
    <row r="49" spans="1:13" x14ac:dyDescent="0.15">
      <c r="A49" s="1">
        <v>2476</v>
      </c>
      <c r="B49">
        <v>12.040014456753701</v>
      </c>
      <c r="C49">
        <v>11.8720144567537</v>
      </c>
      <c r="D49">
        <f t="shared" si="0"/>
        <v>2.5300000000000527</v>
      </c>
      <c r="E49">
        <f t="shared" si="1"/>
        <v>2.3620000000000516</v>
      </c>
      <c r="F49" s="2">
        <v>1.2531328320802E-3</v>
      </c>
      <c r="G49">
        <f t="shared" si="2"/>
        <v>798.00000000000034</v>
      </c>
      <c r="H49">
        <f t="shared" si="3"/>
        <v>0.16800000000000104</v>
      </c>
      <c r="I49">
        <f t="shared" si="4"/>
        <v>0.16800000000000104</v>
      </c>
      <c r="L49" s="9">
        <f t="shared" si="5"/>
        <v>0.16800000000000104</v>
      </c>
      <c r="M49" s="10">
        <f t="shared" si="6"/>
        <v>2.3620000000000516</v>
      </c>
    </row>
    <row r="50" spans="1:13" x14ac:dyDescent="0.15">
      <c r="A50" s="1">
        <v>2514</v>
      </c>
      <c r="B50">
        <v>13.2090186047798</v>
      </c>
      <c r="C50">
        <v>13.1890186047798</v>
      </c>
      <c r="D50">
        <f t="shared" si="0"/>
        <v>7.6900000000000173</v>
      </c>
      <c r="E50">
        <f t="shared" si="1"/>
        <v>7.6700000000000177</v>
      </c>
      <c r="F50" s="2">
        <v>7.8740157480314994E-3</v>
      </c>
      <c r="G50">
        <f t="shared" si="2"/>
        <v>126.99999999999994</v>
      </c>
      <c r="H50">
        <f t="shared" si="3"/>
        <v>1.9999999999999574E-2</v>
      </c>
      <c r="I50">
        <f t="shared" si="4"/>
        <v>1.9999999999999574E-2</v>
      </c>
      <c r="L50" s="9">
        <f t="shared" si="5"/>
        <v>1.9999999999999574E-2</v>
      </c>
      <c r="M50" s="10">
        <f t="shared" si="6"/>
        <v>7.6700000000000177</v>
      </c>
    </row>
    <row r="51" spans="1:13" x14ac:dyDescent="0.15">
      <c r="A51" s="1">
        <v>2586</v>
      </c>
      <c r="B51">
        <v>17.044430078924801</v>
      </c>
      <c r="C51">
        <v>16.682430078924799</v>
      </c>
      <c r="D51">
        <f t="shared" si="0"/>
        <v>3.7419999999999671</v>
      </c>
      <c r="E51">
        <f t="shared" si="1"/>
        <v>3.3799999999999653</v>
      </c>
      <c r="F51" s="2">
        <v>2.1853146853146899E-4</v>
      </c>
      <c r="G51">
        <f t="shared" si="2"/>
        <v>4575.99999999999</v>
      </c>
      <c r="H51">
        <f t="shared" si="3"/>
        <v>0.36200000000000188</v>
      </c>
      <c r="I51">
        <f t="shared" si="4"/>
        <v>0.36200000000000188</v>
      </c>
      <c r="L51" s="9">
        <f t="shared" si="5"/>
        <v>0.36200000000000188</v>
      </c>
      <c r="M51" s="10">
        <f t="shared" si="6"/>
        <v>3.3799999999999653</v>
      </c>
    </row>
    <row r="52" spans="1:13" x14ac:dyDescent="0.15">
      <c r="A52" s="1">
        <v>2636</v>
      </c>
      <c r="B52">
        <v>19.200738644013299</v>
      </c>
      <c r="C52">
        <v>18.3617386440133</v>
      </c>
      <c r="D52">
        <f t="shared" si="0"/>
        <v>6.8879999999999804</v>
      </c>
      <c r="E52">
        <f t="shared" si="1"/>
        <v>6.0489999999999817</v>
      </c>
      <c r="F52" s="2">
        <v>3.4470872113064499E-4</v>
      </c>
      <c r="G52">
        <f t="shared" si="2"/>
        <v>2900.9999999999968</v>
      </c>
      <c r="H52">
        <f t="shared" si="3"/>
        <v>0.83899999999999864</v>
      </c>
      <c r="I52">
        <f t="shared" si="4"/>
        <v>0.83899999999999864</v>
      </c>
      <c r="L52" s="9">
        <f t="shared" si="5"/>
        <v>0.83899999999999864</v>
      </c>
      <c r="M52" s="10">
        <f t="shared" si="6"/>
        <v>6.0489999999999817</v>
      </c>
    </row>
    <row r="53" spans="1:13" x14ac:dyDescent="0.15">
      <c r="A53" s="1">
        <v>2649</v>
      </c>
      <c r="B53">
        <v>18.001978633612001</v>
      </c>
      <c r="C53">
        <v>17.196978633612002</v>
      </c>
      <c r="D53">
        <f t="shared" si="0"/>
        <v>6.7219999999999906</v>
      </c>
      <c r="E53">
        <f t="shared" si="1"/>
        <v>5.9169999999999909</v>
      </c>
      <c r="F53" s="2">
        <v>5.54631170271769E-4</v>
      </c>
      <c r="G53">
        <f t="shared" si="2"/>
        <v>1803.0000000000009</v>
      </c>
      <c r="H53">
        <f t="shared" si="3"/>
        <v>0.80499999999999972</v>
      </c>
      <c r="I53">
        <f t="shared" si="4"/>
        <v>0.80499999999999972</v>
      </c>
      <c r="L53" s="9">
        <f t="shared" si="5"/>
        <v>0.80499999999999972</v>
      </c>
      <c r="M53" s="10">
        <f t="shared" si="6"/>
        <v>5.9169999999999909</v>
      </c>
    </row>
    <row r="54" spans="1:13" x14ac:dyDescent="0.15">
      <c r="A54" s="1">
        <v>2738</v>
      </c>
      <c r="B54">
        <v>13.6447009021698</v>
      </c>
      <c r="C54">
        <v>12.8507009021698</v>
      </c>
      <c r="D54">
        <f t="shared" si="0"/>
        <v>6.6120000000000241</v>
      </c>
      <c r="E54">
        <f t="shared" si="1"/>
        <v>5.8180000000000236</v>
      </c>
      <c r="F54" s="2">
        <v>3.9215686274509803E-3</v>
      </c>
      <c r="G54">
        <f t="shared" si="2"/>
        <v>255</v>
      </c>
      <c r="H54">
        <f t="shared" si="3"/>
        <v>0.79400000000000048</v>
      </c>
      <c r="I54">
        <f t="shared" si="4"/>
        <v>0.79400000000000048</v>
      </c>
      <c r="L54" s="9">
        <f t="shared" si="5"/>
        <v>0.79400000000000048</v>
      </c>
      <c r="M54" s="10">
        <f t="shared" si="6"/>
        <v>5.8180000000000236</v>
      </c>
    </row>
    <row r="55" spans="1:13" x14ac:dyDescent="0.15">
      <c r="A55" s="1">
        <v>2793</v>
      </c>
      <c r="B55">
        <v>7.6211774116994402</v>
      </c>
      <c r="C55">
        <v>7.67917741169944</v>
      </c>
      <c r="D55">
        <f t="shared" si="0"/>
        <v>0.82200000000000273</v>
      </c>
      <c r="E55">
        <f t="shared" si="1"/>
        <v>0.88000000000000256</v>
      </c>
      <c r="F55" s="2">
        <v>4.3668122270742399E-3</v>
      </c>
      <c r="G55">
        <f t="shared" si="2"/>
        <v>228.99999999999977</v>
      </c>
      <c r="H55">
        <f t="shared" si="3"/>
        <v>-5.7999999999999829E-2</v>
      </c>
      <c r="I55">
        <f t="shared" si="4"/>
        <v>-5.7999999999999829E-2</v>
      </c>
      <c r="L55" s="9">
        <f t="shared" si="5"/>
        <v>-5.7999999999999829E-2</v>
      </c>
      <c r="M55" s="10">
        <f t="shared" si="6"/>
        <v>0.88000000000000256</v>
      </c>
    </row>
    <row r="56" spans="1:13" x14ac:dyDescent="0.15">
      <c r="A56" s="1">
        <v>2836</v>
      </c>
      <c r="B56">
        <v>12.340197973833501</v>
      </c>
      <c r="C56">
        <v>12.1401979738335</v>
      </c>
      <c r="D56">
        <f t="shared" si="0"/>
        <v>2.6879999999999935</v>
      </c>
      <c r="E56">
        <f t="shared" si="1"/>
        <v>2.4879999999999924</v>
      </c>
      <c r="F56" s="2">
        <v>1.17370892018779E-3</v>
      </c>
      <c r="G56">
        <f t="shared" si="2"/>
        <v>852.0000000000025</v>
      </c>
      <c r="H56">
        <f t="shared" si="3"/>
        <v>0.20000000000000107</v>
      </c>
      <c r="I56">
        <f t="shared" si="4"/>
        <v>0.20000000000000107</v>
      </c>
      <c r="L56" s="9">
        <f t="shared" si="5"/>
        <v>0.20000000000000107</v>
      </c>
      <c r="M56" s="10">
        <f t="shared" si="6"/>
        <v>2.4879999999999924</v>
      </c>
    </row>
    <row r="57" spans="1:13" x14ac:dyDescent="0.15">
      <c r="A57" s="1">
        <v>2853</v>
      </c>
      <c r="B57">
        <v>7.7933008154493999</v>
      </c>
      <c r="C57">
        <v>7.9273008154494002</v>
      </c>
      <c r="D57">
        <f t="shared" si="0"/>
        <v>-0.26000000000000245</v>
      </c>
      <c r="E57">
        <f t="shared" si="1"/>
        <v>-0.12600000000000211</v>
      </c>
      <c r="F57" s="2">
        <v>2.4509803921568601E-3</v>
      </c>
      <c r="G57">
        <f t="shared" si="2"/>
        <v>408.00000000000045</v>
      </c>
      <c r="H57">
        <f t="shared" si="3"/>
        <v>-0.13400000000000034</v>
      </c>
      <c r="I57">
        <f t="shared" si="4"/>
        <v>-0.13400000000000034</v>
      </c>
      <c r="L57" s="9">
        <f t="shared" si="5"/>
        <v>-0.13400000000000034</v>
      </c>
      <c r="M57" s="10">
        <f t="shared" si="6"/>
        <v>-0.12600000000000211</v>
      </c>
    </row>
    <row r="58" spans="1:13" x14ac:dyDescent="0.15">
      <c r="A58" s="1">
        <v>2906</v>
      </c>
      <c r="B58">
        <v>15.3407965170298</v>
      </c>
      <c r="C58">
        <v>15.3137965170298</v>
      </c>
      <c r="D58">
        <f t="shared" si="0"/>
        <v>1.7400000000000109</v>
      </c>
      <c r="E58">
        <f t="shared" si="1"/>
        <v>1.7130000000000116</v>
      </c>
      <c r="F58" s="2">
        <v>1.9047619047618999E-4</v>
      </c>
      <c r="G58">
        <f t="shared" si="2"/>
        <v>5250.0000000000136</v>
      </c>
      <c r="H58">
        <f t="shared" si="3"/>
        <v>2.6999999999999247E-2</v>
      </c>
      <c r="I58">
        <f t="shared" si="4"/>
        <v>2.6999999999999247E-2</v>
      </c>
      <c r="L58" s="9">
        <f t="shared" si="5"/>
        <v>2.6999999999999247E-2</v>
      </c>
      <c r="M58" s="10">
        <f t="shared" si="6"/>
        <v>1.7130000000000116</v>
      </c>
    </row>
    <row r="59" spans="1:13" x14ac:dyDescent="0.15">
      <c r="A59" s="1">
        <v>2959</v>
      </c>
      <c r="B59">
        <v>13.583386482807899</v>
      </c>
      <c r="C59">
        <v>13.3153864828079</v>
      </c>
      <c r="D59">
        <f t="shared" si="0"/>
        <v>3.0119999999999685</v>
      </c>
      <c r="E59">
        <f t="shared" si="1"/>
        <v>2.7439999999999696</v>
      </c>
      <c r="F59" s="2">
        <v>7.6863950807071495E-4</v>
      </c>
      <c r="G59">
        <f t="shared" si="2"/>
        <v>1300.9999999999998</v>
      </c>
      <c r="H59">
        <f t="shared" si="3"/>
        <v>0.26799999999999891</v>
      </c>
      <c r="I59">
        <f t="shared" si="4"/>
        <v>0.26799999999999891</v>
      </c>
      <c r="L59" s="9">
        <f t="shared" si="5"/>
        <v>0.26799999999999891</v>
      </c>
      <c r="M59" s="10">
        <f t="shared" si="6"/>
        <v>2.7439999999999696</v>
      </c>
    </row>
    <row r="60" spans="1:13" x14ac:dyDescent="0.15">
      <c r="A60" s="1">
        <v>3026</v>
      </c>
      <c r="B60">
        <v>15.072129038022601</v>
      </c>
      <c r="C60">
        <v>14.8061290380226</v>
      </c>
      <c r="D60">
        <f t="shared" si="0"/>
        <v>2.8809999999999558</v>
      </c>
      <c r="E60">
        <f t="shared" si="1"/>
        <v>2.6149999999999558</v>
      </c>
      <c r="F60" s="2">
        <v>3.64564345607E-4</v>
      </c>
      <c r="G60">
        <f t="shared" si="2"/>
        <v>2742.9999999999973</v>
      </c>
      <c r="H60">
        <f t="shared" si="3"/>
        <v>0.26600000000000001</v>
      </c>
      <c r="I60">
        <f t="shared" si="4"/>
        <v>0.26600000000000001</v>
      </c>
      <c r="L60" s="9">
        <f t="shared" si="5"/>
        <v>0.26600000000000001</v>
      </c>
      <c r="M60" s="10">
        <f t="shared" si="6"/>
        <v>2.6149999999999558</v>
      </c>
    </row>
    <row r="61" spans="1:13" x14ac:dyDescent="0.15">
      <c r="A61" s="1">
        <v>3089</v>
      </c>
      <c r="B61">
        <v>16.702989420459001</v>
      </c>
      <c r="C61">
        <v>16.444989420458999</v>
      </c>
      <c r="D61">
        <f t="shared" si="0"/>
        <v>3.023000000000037</v>
      </c>
      <c r="E61">
        <f t="shared" si="1"/>
        <v>2.7650000000000343</v>
      </c>
      <c r="F61" s="2">
        <v>1.8365472910927499E-4</v>
      </c>
      <c r="G61">
        <f t="shared" si="2"/>
        <v>5444.9999999999873</v>
      </c>
      <c r="H61">
        <f t="shared" si="3"/>
        <v>0.25800000000000267</v>
      </c>
      <c r="I61">
        <f t="shared" si="4"/>
        <v>0.25800000000000267</v>
      </c>
      <c r="L61" s="9">
        <f t="shared" si="5"/>
        <v>0.25800000000000267</v>
      </c>
      <c r="M61" s="10">
        <f t="shared" si="6"/>
        <v>2.7650000000000343</v>
      </c>
    </row>
    <row r="62" spans="1:13" x14ac:dyDescent="0.15">
      <c r="A62" s="1">
        <v>3224</v>
      </c>
      <c r="B62">
        <v>15.395218629085299</v>
      </c>
      <c r="C62">
        <v>14.857218629085301</v>
      </c>
      <c r="D62">
        <f t="shared" si="0"/>
        <v>4.9020000000000135</v>
      </c>
      <c r="E62">
        <f t="shared" si="1"/>
        <v>4.364000000000015</v>
      </c>
      <c r="F62" s="2">
        <v>7.9681274900398398E-4</v>
      </c>
      <c r="G62">
        <f t="shared" si="2"/>
        <v>1255.0000000000002</v>
      </c>
      <c r="H62">
        <f t="shared" si="3"/>
        <v>0.53799999999999848</v>
      </c>
      <c r="I62">
        <f t="shared" si="4"/>
        <v>0.53799999999999848</v>
      </c>
      <c r="L62" s="9">
        <f t="shared" si="5"/>
        <v>0.53799999999999848</v>
      </c>
      <c r="M62" s="10">
        <f t="shared" si="6"/>
        <v>4.364000000000015</v>
      </c>
    </row>
    <row r="63" spans="1:13" x14ac:dyDescent="0.15">
      <c r="A63" s="1">
        <v>3265</v>
      </c>
      <c r="B63">
        <v>17.957423951973499</v>
      </c>
      <c r="C63">
        <v>17.7574239519735</v>
      </c>
      <c r="D63">
        <f t="shared" si="0"/>
        <v>2.6880000000000379</v>
      </c>
      <c r="E63">
        <f t="shared" si="1"/>
        <v>2.4880000000000386</v>
      </c>
      <c r="F63" s="2">
        <v>8.83314194859111E-5</v>
      </c>
      <c r="G63">
        <f t="shared" si="2"/>
        <v>11321.000000000005</v>
      </c>
      <c r="H63">
        <f t="shared" si="3"/>
        <v>0.19999999999999929</v>
      </c>
      <c r="I63">
        <f t="shared" si="4"/>
        <v>0.19999999999999929</v>
      </c>
      <c r="L63" s="9">
        <f t="shared" si="5"/>
        <v>0.19999999999999929</v>
      </c>
      <c r="M63" s="10">
        <f t="shared" si="6"/>
        <v>2.4880000000000386</v>
      </c>
    </row>
    <row r="64" spans="1:13" x14ac:dyDescent="0.15">
      <c r="A64" s="1">
        <v>3276</v>
      </c>
      <c r="B64">
        <v>15.044468048124299</v>
      </c>
      <c r="C64">
        <v>14.263468048124301</v>
      </c>
      <c r="D64">
        <f t="shared" si="0"/>
        <v>6.6609999999999694</v>
      </c>
      <c r="E64">
        <f t="shared" si="1"/>
        <v>5.8799999999999706</v>
      </c>
      <c r="F64" s="2">
        <v>2.1052631578947398E-3</v>
      </c>
      <c r="G64">
        <f t="shared" si="2"/>
        <v>474.99999999999932</v>
      </c>
      <c r="H64">
        <f t="shared" si="3"/>
        <v>0.78099999999999881</v>
      </c>
      <c r="I64">
        <f t="shared" si="4"/>
        <v>0.78099999999999881</v>
      </c>
      <c r="L64" s="9">
        <f t="shared" si="5"/>
        <v>0.78099999999999881</v>
      </c>
      <c r="M64" s="10">
        <f t="shared" si="6"/>
        <v>5.8799999999999706</v>
      </c>
    </row>
    <row r="65" spans="1:13" x14ac:dyDescent="0.15">
      <c r="A65" s="1">
        <v>3301</v>
      </c>
      <c r="B65">
        <v>11.0562917435954</v>
      </c>
      <c r="C65">
        <v>10.2272917435954</v>
      </c>
      <c r="D65">
        <f t="shared" si="0"/>
        <v>6.8000000000000203</v>
      </c>
      <c r="E65">
        <f t="shared" si="1"/>
        <v>5.9710000000000196</v>
      </c>
      <c r="F65" s="2">
        <v>1.4084507042253501E-2</v>
      </c>
      <c r="G65">
        <f t="shared" si="2"/>
        <v>71.000000000000099</v>
      </c>
      <c r="H65">
        <f t="shared" si="3"/>
        <v>0.82900000000000063</v>
      </c>
      <c r="I65">
        <f t="shared" si="4"/>
        <v>0.82900000000000063</v>
      </c>
      <c r="L65" s="9">
        <f t="shared" si="5"/>
        <v>0.82900000000000063</v>
      </c>
      <c r="M65" s="10">
        <f t="shared" si="6"/>
        <v>5.9710000000000196</v>
      </c>
    </row>
    <row r="66" spans="1:13" x14ac:dyDescent="0.15">
      <c r="A66" s="1">
        <v>3387</v>
      </c>
      <c r="B66">
        <v>9.1496742350022693</v>
      </c>
      <c r="C66">
        <v>9.0296742350022701</v>
      </c>
      <c r="D66">
        <f t="shared" si="0"/>
        <v>2.3599999999999994</v>
      </c>
      <c r="E66">
        <f t="shared" si="1"/>
        <v>2.2400000000000002</v>
      </c>
      <c r="F66" s="2">
        <v>4.3859649122806998E-3</v>
      </c>
      <c r="G66">
        <f t="shared" si="2"/>
        <v>228.00000000000011</v>
      </c>
      <c r="H66">
        <f t="shared" si="3"/>
        <v>0.11999999999999922</v>
      </c>
      <c r="I66">
        <f t="shared" si="4"/>
        <v>0.11999999999999922</v>
      </c>
      <c r="L66" s="9">
        <f t="shared" si="5"/>
        <v>0.11999999999999922</v>
      </c>
      <c r="M66" s="10">
        <f t="shared" si="6"/>
        <v>2.2400000000000002</v>
      </c>
    </row>
    <row r="67" spans="1:13" x14ac:dyDescent="0.15">
      <c r="A67" s="1">
        <v>3403</v>
      </c>
      <c r="B67">
        <v>13.489914850573101</v>
      </c>
      <c r="C67">
        <v>12.898914850573099</v>
      </c>
      <c r="D67">
        <f t="shared" si="0"/>
        <v>5.2529999999999983</v>
      </c>
      <c r="E67">
        <f t="shared" si="1"/>
        <v>4.6619999999999973</v>
      </c>
      <c r="F67" s="2">
        <v>2.2522522522522501E-3</v>
      </c>
      <c r="G67">
        <f t="shared" si="2"/>
        <v>444.00000000000045</v>
      </c>
      <c r="H67">
        <f t="shared" si="3"/>
        <v>0.59100000000000108</v>
      </c>
      <c r="I67">
        <f t="shared" si="4"/>
        <v>0.59100000000000108</v>
      </c>
      <c r="L67" s="9">
        <f t="shared" si="5"/>
        <v>0.59100000000000108</v>
      </c>
      <c r="M67" s="10">
        <f t="shared" si="6"/>
        <v>4.6619999999999973</v>
      </c>
    </row>
    <row r="68" spans="1:13" x14ac:dyDescent="0.15">
      <c r="A68" s="1">
        <v>3469</v>
      </c>
      <c r="B68">
        <v>10.293365936588</v>
      </c>
      <c r="C68">
        <v>10.286365936588</v>
      </c>
      <c r="D68">
        <f t="shared" si="0"/>
        <v>0.79699999999997395</v>
      </c>
      <c r="E68">
        <f t="shared" si="1"/>
        <v>0.78999999999997428</v>
      </c>
      <c r="F68" s="2">
        <v>1.2610340479192899E-3</v>
      </c>
      <c r="G68">
        <f t="shared" si="2"/>
        <v>793.0000000000025</v>
      </c>
      <c r="H68">
        <f t="shared" si="3"/>
        <v>6.9999999999996732E-3</v>
      </c>
      <c r="I68">
        <f t="shared" si="4"/>
        <v>6.9999999999996732E-3</v>
      </c>
      <c r="L68" s="9">
        <f t="shared" si="5"/>
        <v>6.9999999999996732E-3</v>
      </c>
      <c r="M68" s="10">
        <f t="shared" si="6"/>
        <v>0.78999999999997428</v>
      </c>
    </row>
    <row r="69" spans="1:13" x14ac:dyDescent="0.15">
      <c r="A69" s="1">
        <v>3486</v>
      </c>
      <c r="B69">
        <v>12.728173056812601</v>
      </c>
      <c r="C69">
        <v>11.974173056812599</v>
      </c>
      <c r="D69">
        <f t="shared" si="0"/>
        <v>6.2780000000000111</v>
      </c>
      <c r="E69">
        <f t="shared" si="1"/>
        <v>5.5240000000000098</v>
      </c>
      <c r="F69" s="2">
        <v>5.1282051282051299E-3</v>
      </c>
      <c r="G69">
        <f t="shared" si="2"/>
        <v>194.99999999999994</v>
      </c>
      <c r="H69">
        <f t="shared" si="3"/>
        <v>0.75400000000000134</v>
      </c>
      <c r="I69">
        <f t="shared" si="4"/>
        <v>0.75400000000000134</v>
      </c>
      <c r="L69" s="9">
        <f t="shared" si="5"/>
        <v>0.75400000000000134</v>
      </c>
      <c r="M69" s="10">
        <f t="shared" si="6"/>
        <v>5.5240000000000098</v>
      </c>
    </row>
    <row r="70" spans="1:13" x14ac:dyDescent="0.15">
      <c r="A70" s="1">
        <v>3530</v>
      </c>
      <c r="B70">
        <v>15.917639704428</v>
      </c>
      <c r="C70">
        <v>15.489639704428001</v>
      </c>
      <c r="D70">
        <f t="shared" si="0"/>
        <v>4.0540000000000216</v>
      </c>
      <c r="E70">
        <f t="shared" si="1"/>
        <v>3.6260000000000225</v>
      </c>
      <c r="F70" s="2">
        <v>4.2390843577787198E-4</v>
      </c>
      <c r="G70">
        <f t="shared" si="2"/>
        <v>2359</v>
      </c>
      <c r="H70">
        <f t="shared" si="3"/>
        <v>0.42799999999999905</v>
      </c>
      <c r="I70">
        <f t="shared" si="4"/>
        <v>0.42799999999999905</v>
      </c>
      <c r="L70" s="9">
        <f t="shared" si="5"/>
        <v>0.42799999999999905</v>
      </c>
      <c r="M70" s="10">
        <f t="shared" si="6"/>
        <v>3.6260000000000225</v>
      </c>
    </row>
    <row r="71" spans="1:13" x14ac:dyDescent="0.15">
      <c r="A71" s="1">
        <v>3574</v>
      </c>
      <c r="B71">
        <v>17.886577051290001</v>
      </c>
      <c r="C71">
        <v>16.963577051289999</v>
      </c>
      <c r="D71">
        <f t="shared" si="0"/>
        <v>7.2870000000000452</v>
      </c>
      <c r="E71">
        <f t="shared" si="1"/>
        <v>6.3640000000000434</v>
      </c>
      <c r="F71" s="2">
        <v>7.5872534142640399E-4</v>
      </c>
      <c r="G71">
        <f t="shared" si="2"/>
        <v>1317.9999999999993</v>
      </c>
      <c r="H71">
        <f t="shared" si="3"/>
        <v>0.92300000000000182</v>
      </c>
      <c r="I71">
        <f t="shared" si="4"/>
        <v>0.92300000000000182</v>
      </c>
      <c r="L71" s="9">
        <f t="shared" si="5"/>
        <v>0.92300000000000182</v>
      </c>
      <c r="M71" s="10">
        <f t="shared" si="6"/>
        <v>6.3640000000000434</v>
      </c>
    </row>
    <row r="72" spans="1:13" x14ac:dyDescent="0.15">
      <c r="A72" s="1">
        <v>3598</v>
      </c>
      <c r="B72">
        <v>12.5457215897454</v>
      </c>
      <c r="C72">
        <v>12.555721589745399</v>
      </c>
      <c r="D72">
        <f t="shared" si="0"/>
        <v>1.1900000000000084</v>
      </c>
      <c r="E72">
        <f t="shared" si="1"/>
        <v>1.2000000000000082</v>
      </c>
      <c r="F72" s="2">
        <v>5.3561863952865602E-4</v>
      </c>
      <c r="G72">
        <f t="shared" si="2"/>
        <v>1866.9999999999986</v>
      </c>
      <c r="H72">
        <f t="shared" si="3"/>
        <v>-9.9999999999997868E-3</v>
      </c>
      <c r="I72">
        <f t="shared" si="4"/>
        <v>-9.9999999999997868E-3</v>
      </c>
      <c r="L72" s="9">
        <f t="shared" si="5"/>
        <v>-9.9999999999997868E-3</v>
      </c>
      <c r="M72" s="10">
        <f t="shared" si="6"/>
        <v>1.2000000000000082</v>
      </c>
    </row>
    <row r="73" spans="1:13" x14ac:dyDescent="0.15">
      <c r="A73" s="1">
        <v>3621</v>
      </c>
      <c r="B73">
        <v>13.633589213312501</v>
      </c>
      <c r="C73">
        <v>13.479589213312501</v>
      </c>
      <c r="D73">
        <f t="shared" si="0"/>
        <v>2.0779999999999745</v>
      </c>
      <c r="E73">
        <f t="shared" si="1"/>
        <v>1.9239999999999746</v>
      </c>
      <c r="F73" s="2">
        <v>4.88519785051295E-4</v>
      </c>
      <c r="G73">
        <f t="shared" si="2"/>
        <v>2046.9999999999982</v>
      </c>
      <c r="H73">
        <f t="shared" si="3"/>
        <v>0.15399999999999991</v>
      </c>
      <c r="I73">
        <f t="shared" si="4"/>
        <v>0.15399999999999991</v>
      </c>
      <c r="L73" s="9">
        <f t="shared" si="5"/>
        <v>0.15399999999999991</v>
      </c>
      <c r="M73" s="10">
        <f t="shared" si="6"/>
        <v>1.9239999999999746</v>
      </c>
    </row>
    <row r="74" spans="1:13" x14ac:dyDescent="0.15">
      <c r="A74" s="1">
        <v>3634</v>
      </c>
      <c r="B74">
        <v>16.266942375444099</v>
      </c>
      <c r="C74">
        <v>15.3839423754441</v>
      </c>
      <c r="D74">
        <f t="shared" si="0"/>
        <v>7.3120000000000225</v>
      </c>
      <c r="E74">
        <f t="shared" si="1"/>
        <v>6.4290000000000234</v>
      </c>
      <c r="F74" s="2">
        <v>1.6181229773462799E-3</v>
      </c>
      <c r="G74">
        <f t="shared" si="2"/>
        <v>617.99999999999943</v>
      </c>
      <c r="H74">
        <f t="shared" si="3"/>
        <v>0.88299999999999912</v>
      </c>
      <c r="I74">
        <f t="shared" si="4"/>
        <v>0.88299999999999912</v>
      </c>
      <c r="L74" s="9">
        <f t="shared" si="5"/>
        <v>0.88299999999999912</v>
      </c>
      <c r="M74" s="10">
        <f t="shared" si="6"/>
        <v>6.4290000000000234</v>
      </c>
    </row>
    <row r="75" spans="1:13" x14ac:dyDescent="0.15">
      <c r="A75" s="1">
        <v>3676</v>
      </c>
      <c r="B75">
        <v>9.1349634257911294</v>
      </c>
      <c r="C75">
        <v>7.9609634257911299</v>
      </c>
      <c r="D75">
        <f t="shared" si="0"/>
        <v>8.9280000000000044</v>
      </c>
      <c r="E75">
        <f t="shared" si="1"/>
        <v>7.7540000000000049</v>
      </c>
      <c r="F75" s="2">
        <v>9.0909090909090898E-2</v>
      </c>
      <c r="G75">
        <f t="shared" si="2"/>
        <v>11.000000000000002</v>
      </c>
      <c r="H75">
        <f t="shared" si="3"/>
        <v>1.1739999999999995</v>
      </c>
      <c r="I75">
        <f t="shared" si="4"/>
        <v>1.1739999999999995</v>
      </c>
      <c r="L75" s="9">
        <f t="shared" si="5"/>
        <v>1.1739999999999995</v>
      </c>
      <c r="M75" s="10">
        <f t="shared" si="6"/>
        <v>7.7540000000000049</v>
      </c>
    </row>
    <row r="76" spans="1:13" x14ac:dyDescent="0.15">
      <c r="A76" s="1">
        <v>3735</v>
      </c>
      <c r="B76">
        <v>9.9075349943670101</v>
      </c>
      <c r="C76">
        <v>10.020534994367001</v>
      </c>
      <c r="D76">
        <f t="shared" si="0"/>
        <v>-1.0830000000000002</v>
      </c>
      <c r="E76">
        <f t="shared" si="1"/>
        <v>-0.97000000000000952</v>
      </c>
      <c r="F76" s="2">
        <v>6.3371356147021499E-4</v>
      </c>
      <c r="G76">
        <f t="shared" si="2"/>
        <v>1578.0000000000011</v>
      </c>
      <c r="H76">
        <f t="shared" si="3"/>
        <v>-0.11299999999999066</v>
      </c>
      <c r="I76">
        <f t="shared" si="4"/>
        <v>-0.11299999999999066</v>
      </c>
      <c r="L76" s="9">
        <f t="shared" si="5"/>
        <v>-0.11299999999999066</v>
      </c>
      <c r="M76" s="10">
        <f t="shared" si="6"/>
        <v>-0.97000000000000952</v>
      </c>
    </row>
    <row r="77" spans="1:13" x14ac:dyDescent="0.15">
      <c r="A77" s="1">
        <v>3877</v>
      </c>
      <c r="B77">
        <v>11.090260260981999</v>
      </c>
      <c r="C77">
        <v>11.161260260982001</v>
      </c>
      <c r="D77">
        <f t="shared" si="0"/>
        <v>2.4000000000018673E-2</v>
      </c>
      <c r="E77">
        <f t="shared" si="1"/>
        <v>9.5000000000020179E-2</v>
      </c>
      <c r="F77" s="2">
        <v>6.1199510403916796E-4</v>
      </c>
      <c r="G77">
        <f t="shared" si="2"/>
        <v>1633.9999999999993</v>
      </c>
      <c r="H77">
        <f t="shared" si="3"/>
        <v>-7.1000000000001506E-2</v>
      </c>
      <c r="I77">
        <f t="shared" si="4"/>
        <v>-7.1000000000001506E-2</v>
      </c>
      <c r="L77" s="9">
        <f t="shared" si="5"/>
        <v>-7.1000000000001506E-2</v>
      </c>
      <c r="M77" s="10">
        <f t="shared" si="6"/>
        <v>9.5000000000020179E-2</v>
      </c>
    </row>
    <row r="78" spans="1:13" x14ac:dyDescent="0.15">
      <c r="A78" s="1">
        <v>3926</v>
      </c>
      <c r="B78">
        <v>10.026931342061401</v>
      </c>
      <c r="C78">
        <v>9.5089313420613699</v>
      </c>
      <c r="D78">
        <f t="shared" ref="D78:D91" si="7">B78-2.5*(LOG((G78/10)^2))</f>
        <v>4.161000000000028</v>
      </c>
      <c r="E78">
        <f t="shared" ref="E78:E91" si="8">C78-2.5*(LOG((G78/10)^2))</f>
        <v>3.6429999999999971</v>
      </c>
      <c r="F78" s="2">
        <v>6.7114093959731499E-3</v>
      </c>
      <c r="G78">
        <f t="shared" ref="G78:G91" si="9">1/F78</f>
        <v>149.00000000000011</v>
      </c>
      <c r="H78">
        <f t="shared" ref="H78:H91" si="10">B78-C78</f>
        <v>0.51800000000003088</v>
      </c>
      <c r="I78">
        <f t="shared" ref="I78:I91" si="11">D78-E78</f>
        <v>0.51800000000003088</v>
      </c>
      <c r="L78" s="9">
        <f t="shared" ref="L78:L91" si="12">I78</f>
        <v>0.51800000000003088</v>
      </c>
      <c r="M78" s="10">
        <f t="shared" ref="M78:M91" si="13">E78</f>
        <v>3.6429999999999971</v>
      </c>
    </row>
    <row r="79" spans="1:13" x14ac:dyDescent="0.15">
      <c r="A79" s="1">
        <v>4175</v>
      </c>
      <c r="B79">
        <v>14.6025613319754</v>
      </c>
      <c r="C79">
        <v>13.879561331975401</v>
      </c>
      <c r="D79">
        <f t="shared" si="7"/>
        <v>5.8270000000000373</v>
      </c>
      <c r="E79">
        <f t="shared" si="8"/>
        <v>5.1040000000000383</v>
      </c>
      <c r="F79" s="2">
        <v>1.7574692442882201E-3</v>
      </c>
      <c r="G79">
        <f t="shared" si="9"/>
        <v>569.00000000000159</v>
      </c>
      <c r="H79">
        <f t="shared" si="10"/>
        <v>0.72299999999999898</v>
      </c>
      <c r="I79">
        <f t="shared" si="11"/>
        <v>0.72299999999999898</v>
      </c>
      <c r="L79" s="9">
        <f t="shared" si="12"/>
        <v>0.72299999999999898</v>
      </c>
      <c r="M79" s="10">
        <f t="shared" si="13"/>
        <v>5.1040000000000383</v>
      </c>
    </row>
    <row r="80" spans="1:13" x14ac:dyDescent="0.15">
      <c r="A80" s="1">
        <v>4194</v>
      </c>
      <c r="B80">
        <v>8.9861759729877502</v>
      </c>
      <c r="C80">
        <v>8.5611759729877495</v>
      </c>
      <c r="D80">
        <f t="shared" si="7"/>
        <v>4.008</v>
      </c>
      <c r="E80">
        <f t="shared" si="8"/>
        <v>3.5829999999999993</v>
      </c>
      <c r="F80" s="2">
        <v>1.01010101010101E-2</v>
      </c>
      <c r="G80">
        <f t="shared" si="9"/>
        <v>99.000000000000014</v>
      </c>
      <c r="H80">
        <f t="shared" si="10"/>
        <v>0.42500000000000071</v>
      </c>
      <c r="I80">
        <f t="shared" si="11"/>
        <v>0.42500000000000071</v>
      </c>
      <c r="L80" s="9">
        <f t="shared" si="12"/>
        <v>0.42500000000000071</v>
      </c>
      <c r="M80" s="10">
        <f t="shared" si="13"/>
        <v>3.5829999999999993</v>
      </c>
    </row>
    <row r="81" spans="1:13" x14ac:dyDescent="0.15">
      <c r="A81" s="1">
        <v>4269</v>
      </c>
      <c r="B81">
        <v>14.2222633099082</v>
      </c>
      <c r="C81">
        <v>14.2072633099082</v>
      </c>
      <c r="D81">
        <f t="shared" si="7"/>
        <v>-2.1727614993163087</v>
      </c>
      <c r="E81">
        <f t="shared" si="8"/>
        <v>-2.1877614993163093</v>
      </c>
      <c r="F81" s="2">
        <v>5.2601125664089201E-5</v>
      </c>
      <c r="G81">
        <f t="shared" si="9"/>
        <v>19011.000000000004</v>
      </c>
      <c r="H81">
        <f t="shared" si="10"/>
        <v>1.5000000000000568E-2</v>
      </c>
      <c r="I81">
        <f t="shared" si="11"/>
        <v>1.5000000000000568E-2</v>
      </c>
      <c r="L81" s="9">
        <f t="shared" si="12"/>
        <v>1.5000000000000568E-2</v>
      </c>
      <c r="M81" s="10">
        <f t="shared" si="13"/>
        <v>-2.1877614993163093</v>
      </c>
    </row>
    <row r="82" spans="1:13" x14ac:dyDescent="0.15">
      <c r="A82" s="1">
        <v>4312</v>
      </c>
      <c r="B82">
        <v>11.4397196777093</v>
      </c>
      <c r="C82">
        <v>10.528719677709301</v>
      </c>
      <c r="D82">
        <f t="shared" si="7"/>
        <v>7.3419999999999641</v>
      </c>
      <c r="E82">
        <f t="shared" si="8"/>
        <v>6.4309999999999645</v>
      </c>
      <c r="F82" s="2">
        <v>1.5151515151515201E-2</v>
      </c>
      <c r="G82">
        <f t="shared" si="9"/>
        <v>65.999999999999787</v>
      </c>
      <c r="H82">
        <f t="shared" si="10"/>
        <v>0.91099999999999959</v>
      </c>
      <c r="I82">
        <f t="shared" si="11"/>
        <v>0.91099999999999959</v>
      </c>
      <c r="L82" s="9">
        <f t="shared" si="12"/>
        <v>0.91099999999999959</v>
      </c>
      <c r="M82" s="10">
        <f t="shared" si="13"/>
        <v>6.4309999999999645</v>
      </c>
    </row>
    <row r="83" spans="1:13" x14ac:dyDescent="0.15">
      <c r="A83" s="1">
        <v>4457</v>
      </c>
      <c r="B83">
        <v>12.1895667832143</v>
      </c>
      <c r="C83">
        <v>11.915566783214301</v>
      </c>
      <c r="D83">
        <f t="shared" si="7"/>
        <v>3.1250000000000249</v>
      </c>
      <c r="E83">
        <f t="shared" si="8"/>
        <v>2.8510000000000257</v>
      </c>
      <c r="F83" s="2">
        <v>1.53846153846154E-3</v>
      </c>
      <c r="G83">
        <f t="shared" si="9"/>
        <v>649.99999999999932</v>
      </c>
      <c r="H83">
        <f t="shared" si="10"/>
        <v>0.27399999999999913</v>
      </c>
      <c r="I83">
        <f t="shared" si="11"/>
        <v>0.27399999999999913</v>
      </c>
      <c r="L83" s="9">
        <f t="shared" si="12"/>
        <v>0.27399999999999913</v>
      </c>
      <c r="M83" s="10">
        <f t="shared" si="13"/>
        <v>2.8510000000000257</v>
      </c>
    </row>
    <row r="84" spans="1:13" x14ac:dyDescent="0.15">
      <c r="A84" s="1">
        <v>4554</v>
      </c>
      <c r="B84">
        <v>12.511109760783301</v>
      </c>
      <c r="C84">
        <v>12.600109760783299</v>
      </c>
      <c r="D84">
        <f t="shared" si="7"/>
        <v>-0.11800000000001098</v>
      </c>
      <c r="E84">
        <f t="shared" si="8"/>
        <v>-2.9000000000012349E-2</v>
      </c>
      <c r="F84" s="2">
        <v>2.9797377830750898E-4</v>
      </c>
      <c r="G84">
        <f t="shared" si="9"/>
        <v>3355.9999999999995</v>
      </c>
      <c r="H84">
        <f t="shared" si="10"/>
        <v>-8.8999999999998636E-2</v>
      </c>
      <c r="I84">
        <f t="shared" si="11"/>
        <v>-8.8999999999998636E-2</v>
      </c>
      <c r="L84" s="9">
        <f t="shared" si="12"/>
        <v>-8.8999999999998636E-2</v>
      </c>
      <c r="M84" s="10">
        <f t="shared" si="13"/>
        <v>-2.9000000000012349E-2</v>
      </c>
    </row>
    <row r="85" spans="1:13" x14ac:dyDescent="0.15">
      <c r="A85" s="1">
        <v>4628</v>
      </c>
      <c r="B85">
        <v>12.2997568472331</v>
      </c>
      <c r="C85">
        <v>11.659756847233099</v>
      </c>
      <c r="D85">
        <f t="shared" si="7"/>
        <v>5.7729999999999801</v>
      </c>
      <c r="E85">
        <f t="shared" si="8"/>
        <v>5.1329999999999796</v>
      </c>
      <c r="F85" s="2">
        <v>4.9504950495049497E-3</v>
      </c>
      <c r="G85">
        <f t="shared" si="9"/>
        <v>202.00000000000003</v>
      </c>
      <c r="H85">
        <f t="shared" si="10"/>
        <v>0.64000000000000057</v>
      </c>
      <c r="I85">
        <f t="shared" si="11"/>
        <v>0.64000000000000057</v>
      </c>
      <c r="L85" s="9">
        <f t="shared" si="12"/>
        <v>0.64000000000000057</v>
      </c>
      <c r="M85" s="10">
        <f t="shared" si="13"/>
        <v>5.1329999999999796</v>
      </c>
    </row>
    <row r="86" spans="1:13" x14ac:dyDescent="0.15">
      <c r="A86" s="1">
        <v>4733</v>
      </c>
      <c r="B86">
        <v>16.542338594817501</v>
      </c>
      <c r="C86">
        <v>15.7403385948175</v>
      </c>
      <c r="D86">
        <f t="shared" si="7"/>
        <v>6.4529999999999745</v>
      </c>
      <c r="E86">
        <f t="shared" si="8"/>
        <v>5.6509999999999732</v>
      </c>
      <c r="F86" s="2">
        <v>9.5969289827255297E-4</v>
      </c>
      <c r="G86">
        <f t="shared" si="9"/>
        <v>1041.9999999999998</v>
      </c>
      <c r="H86">
        <f t="shared" si="10"/>
        <v>0.80200000000000138</v>
      </c>
      <c r="I86">
        <f t="shared" si="11"/>
        <v>0.80200000000000138</v>
      </c>
      <c r="L86" s="9">
        <f t="shared" si="12"/>
        <v>0.80200000000000138</v>
      </c>
      <c r="M86" s="10">
        <f t="shared" si="13"/>
        <v>5.6509999999999732</v>
      </c>
    </row>
    <row r="87" spans="1:13" x14ac:dyDescent="0.15">
      <c r="A87" s="1">
        <v>5251</v>
      </c>
      <c r="B87">
        <v>14.036801945134201</v>
      </c>
      <c r="C87">
        <v>13.2848019451342</v>
      </c>
      <c r="D87">
        <f t="shared" si="7"/>
        <v>6.5730000000000164</v>
      </c>
      <c r="E87">
        <f t="shared" si="8"/>
        <v>5.8210000000000157</v>
      </c>
      <c r="F87" s="2">
        <v>3.21543408360129E-3</v>
      </c>
      <c r="G87">
        <f t="shared" si="9"/>
        <v>310.9999999999996</v>
      </c>
      <c r="H87">
        <f t="shared" si="10"/>
        <v>0.75200000000000067</v>
      </c>
      <c r="I87">
        <f t="shared" si="11"/>
        <v>0.75200000000000067</v>
      </c>
      <c r="L87" s="9">
        <f t="shared" si="12"/>
        <v>0.75200000000000067</v>
      </c>
      <c r="M87" s="10">
        <f t="shared" si="13"/>
        <v>5.8210000000000157</v>
      </c>
    </row>
    <row r="88" spans="1:13" x14ac:dyDescent="0.15">
      <c r="A88" s="1">
        <v>5971</v>
      </c>
      <c r="B88">
        <v>13.725877562200999</v>
      </c>
      <c r="C88">
        <v>13.295877562200999</v>
      </c>
      <c r="D88">
        <f t="shared" si="7"/>
        <v>3.5130000000000461</v>
      </c>
      <c r="E88">
        <f t="shared" si="8"/>
        <v>3.0830000000000464</v>
      </c>
      <c r="F88" s="2">
        <v>9.0661831368993697E-4</v>
      </c>
      <c r="G88">
        <f t="shared" si="9"/>
        <v>1102.9999999999995</v>
      </c>
      <c r="H88">
        <f t="shared" si="10"/>
        <v>0.42999999999999972</v>
      </c>
      <c r="I88">
        <f t="shared" si="11"/>
        <v>0.42999999999999972</v>
      </c>
      <c r="L88" s="9">
        <f t="shared" si="12"/>
        <v>0.42999999999999972</v>
      </c>
      <c r="M88" s="10">
        <f t="shared" si="13"/>
        <v>3.0830000000000464</v>
      </c>
    </row>
    <row r="89" spans="1:13" x14ac:dyDescent="0.15">
      <c r="A89" s="1">
        <v>6553</v>
      </c>
      <c r="B89">
        <v>17.7368759534913</v>
      </c>
      <c r="C89">
        <v>16.9148759534913</v>
      </c>
      <c r="D89">
        <f t="shared" si="7"/>
        <v>6.8119999999999941</v>
      </c>
      <c r="E89">
        <f t="shared" si="8"/>
        <v>5.9899999999999949</v>
      </c>
      <c r="F89" s="2">
        <v>6.5316786414108396E-4</v>
      </c>
      <c r="G89">
        <f t="shared" si="9"/>
        <v>1531.0000000000007</v>
      </c>
      <c r="H89">
        <f t="shared" si="10"/>
        <v>0.82199999999999918</v>
      </c>
      <c r="I89">
        <f t="shared" si="11"/>
        <v>0.82199999999999918</v>
      </c>
      <c r="L89" s="9">
        <f t="shared" si="12"/>
        <v>0.82199999999999918</v>
      </c>
      <c r="M89" s="10">
        <f t="shared" si="13"/>
        <v>5.9899999999999949</v>
      </c>
    </row>
    <row r="90" spans="1:13" x14ac:dyDescent="0.15">
      <c r="A90" s="1">
        <v>7923</v>
      </c>
      <c r="B90">
        <v>9.0827133173906507</v>
      </c>
      <c r="C90">
        <v>8.2427133173906508</v>
      </c>
      <c r="D90">
        <f t="shared" si="7"/>
        <v>1.3499999999999943</v>
      </c>
      <c r="E90">
        <f t="shared" si="8"/>
        <v>0.50999999999999446</v>
      </c>
      <c r="F90" s="2">
        <v>2.8409090909090901E-3</v>
      </c>
      <c r="G90">
        <f t="shared" si="9"/>
        <v>352.00000000000011</v>
      </c>
      <c r="H90">
        <f t="shared" si="10"/>
        <v>0.83999999999999986</v>
      </c>
      <c r="I90">
        <f t="shared" si="11"/>
        <v>0.83999999999999986</v>
      </c>
      <c r="L90" s="9">
        <f t="shared" si="12"/>
        <v>0.83999999999999986</v>
      </c>
      <c r="M90" s="10">
        <f t="shared" si="13"/>
        <v>0.50999999999999446</v>
      </c>
    </row>
    <row r="91" spans="1:13" x14ac:dyDescent="0.15">
      <c r="A91" s="1">
        <v>8850</v>
      </c>
      <c r="B91">
        <v>14.926306316958501</v>
      </c>
      <c r="C91">
        <v>14.291306316958501</v>
      </c>
      <c r="D91">
        <f t="shared" si="7"/>
        <v>5.5509999999999948</v>
      </c>
      <c r="E91">
        <f t="shared" si="8"/>
        <v>4.915999999999995</v>
      </c>
      <c r="F91" s="2">
        <v>1.33333333333333E-3</v>
      </c>
      <c r="G91">
        <f t="shared" si="9"/>
        <v>750.00000000000182</v>
      </c>
      <c r="H91">
        <f t="shared" si="10"/>
        <v>0.63499999999999979</v>
      </c>
      <c r="I91">
        <f t="shared" si="11"/>
        <v>0.63499999999999979</v>
      </c>
      <c r="L91" s="9">
        <f t="shared" si="12"/>
        <v>0.63499999999999979</v>
      </c>
      <c r="M91" s="10">
        <f t="shared" si="13"/>
        <v>4.915999999999995</v>
      </c>
    </row>
  </sheetData>
  <mergeCells count="4">
    <mergeCell ref="C8:N9"/>
    <mergeCell ref="B1:C1"/>
    <mergeCell ref="C4:N5"/>
    <mergeCell ref="C6:N7"/>
  </mergeCells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13945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 Allen Rogel</dc:creator>
  <cp:lastModifiedBy>Microsoft Office User</cp:lastModifiedBy>
  <cp:revision>61</cp:revision>
  <dcterms:created xsi:type="dcterms:W3CDTF">2017-05-16T14:54:58Z</dcterms:created>
  <dcterms:modified xsi:type="dcterms:W3CDTF">2022-01-22T03:43:30Z</dcterms:modified>
  <dc:language>en-US</dc:language>
</cp:coreProperties>
</file>