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kfrasch\Desktop\"/>
    </mc:Choice>
  </mc:AlternateContent>
  <xr:revisionPtr revIDLastSave="0" documentId="8_{01DAB9C7-2F91-4013-BE49-6BCBB934B2C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reds" sheetId="1" r:id="rId1"/>
    <sheet name="whites" sheetId="2" r:id="rId2"/>
    <sheet name="finished wines" sheetId="3" r:id="rId3"/>
  </sheets>
  <definedNames>
    <definedName name="_xlnm.Print_Area" localSheetId="2">'finished wines'!$A$2:$J$78</definedName>
    <definedName name="_xlnm.Print_Area" localSheetId="0">reds!$A$2:$M$49</definedName>
    <definedName name="_xlnm.Print_Area" localSheetId="1">whites!$A$1:$E$80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49" i="3" l="1"/>
  <c r="C70" i="3" l="1"/>
  <c r="C79" i="3" l="1"/>
  <c r="C60" i="3"/>
  <c r="C39" i="3"/>
  <c r="C32" i="3"/>
  <c r="C25" i="3"/>
  <c r="C14" i="3"/>
  <c r="M57" i="1" l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51" i="1" l="1"/>
  <c r="M52" i="1"/>
  <c r="M53" i="1"/>
  <c r="M54" i="1"/>
  <c r="M55" i="1"/>
  <c r="M56" i="1"/>
  <c r="M36" i="1" l="1"/>
  <c r="M37" i="1"/>
  <c r="M38" i="1"/>
  <c r="M39" i="1"/>
  <c r="M40" i="1"/>
  <c r="M41" i="1"/>
  <c r="M43" i="1"/>
  <c r="M45" i="1"/>
  <c r="M46" i="1"/>
  <c r="M47" i="1"/>
  <c r="M48" i="1"/>
  <c r="M50" i="1"/>
  <c r="M28" i="1" l="1"/>
  <c r="M29" i="1"/>
  <c r="M30" i="1"/>
  <c r="M32" i="1"/>
  <c r="M34" i="1"/>
  <c r="M6" i="1" l="1"/>
  <c r="M8" i="1"/>
  <c r="M9" i="1"/>
  <c r="M10" i="1"/>
  <c r="M11" i="1"/>
  <c r="M13" i="1"/>
  <c r="M14" i="1"/>
  <c r="M15" i="1"/>
  <c r="M16" i="1"/>
  <c r="M17" i="1"/>
  <c r="M19" i="1"/>
  <c r="M20" i="1"/>
  <c r="M21" i="1"/>
  <c r="M23" i="1"/>
  <c r="M24" i="1"/>
  <c r="M26" i="1"/>
  <c r="M5" i="1"/>
</calcChain>
</file>

<file path=xl/sharedStrings.xml><?xml version="1.0" encoding="utf-8"?>
<sst xmlns="http://schemas.openxmlformats.org/spreadsheetml/2006/main" count="792" uniqueCount="388">
  <si>
    <t>Block</t>
  </si>
  <si>
    <t>Tons</t>
  </si>
  <si>
    <t>Initial Analysis</t>
  </si>
  <si>
    <t>Tank</t>
  </si>
  <si>
    <t>F4 B2</t>
  </si>
  <si>
    <t>DATE PICKED</t>
  </si>
  <si>
    <t>C 53</t>
  </si>
  <si>
    <t>MANN 828</t>
  </si>
  <si>
    <t>C 52</t>
  </si>
  <si>
    <t>Analysis after CS</t>
  </si>
  <si>
    <t>Inoculation</t>
  </si>
  <si>
    <t>Additions</t>
  </si>
  <si>
    <t>BX- 22.7 PH- 3.82 TA- 8.7</t>
  </si>
  <si>
    <t>BX- 22.4 PH- 3.97 TA-8.3</t>
  </si>
  <si>
    <t>X Pure (18/09)</t>
  </si>
  <si>
    <t>Ferm WS (18/09)</t>
  </si>
  <si>
    <t>Enzyme</t>
  </si>
  <si>
    <t>Chips/Tannin</t>
  </si>
  <si>
    <t>Laf Fruit</t>
  </si>
  <si>
    <t>VR Supra Elegance</t>
  </si>
  <si>
    <t>Laf HE GC</t>
  </si>
  <si>
    <t xml:space="preserve">Pablo F4 B9 </t>
  </si>
  <si>
    <t>C 57</t>
  </si>
  <si>
    <t>BX-22.7 PH-3.42 TA-8.3 YAN-145.24</t>
  </si>
  <si>
    <t>BX-22.3 PH-3.41 TA-7.9 YAN-174.37</t>
  </si>
  <si>
    <t>BX-24.5 PH-3.52 TA-8.3 YAN-108</t>
  </si>
  <si>
    <t>Pablo F4 B9 trial</t>
  </si>
  <si>
    <t>C 56</t>
  </si>
  <si>
    <t>BX-25.3 PH-3.56 TA-7.95 YAN-147</t>
  </si>
  <si>
    <t>Pablo Mann F8B8</t>
  </si>
  <si>
    <t>C 55</t>
  </si>
  <si>
    <t>BX-24.2 PH-3.61 TA-7.5 YAN-210</t>
  </si>
  <si>
    <t>Pablo Mann F8B8 trial</t>
  </si>
  <si>
    <t>C 54</t>
  </si>
  <si>
    <t>BX-23.8 PH-3.54 TA-8.1 YAN-230</t>
  </si>
  <si>
    <t>F4 B3</t>
  </si>
  <si>
    <t>E 73</t>
  </si>
  <si>
    <t>BX-24.3 PH-3.38 TA-8.9 YAN-202.51</t>
  </si>
  <si>
    <t>Chips + VR Supra Elegance</t>
  </si>
  <si>
    <t>E 74</t>
  </si>
  <si>
    <t>BX-23.9 PH-3.34 TA-8.1 YAN-159.9</t>
  </si>
  <si>
    <t>F4 B8</t>
  </si>
  <si>
    <t>E 79</t>
  </si>
  <si>
    <t>BX-23.8 PH-3.42 TA-8.1 YAN-111.6</t>
  </si>
  <si>
    <t>F4 B7</t>
  </si>
  <si>
    <t>E 80</t>
  </si>
  <si>
    <t>BX-23.2 PH-3.36 TA-6.6 YAN-89</t>
  </si>
  <si>
    <t>500g Zymaflore Alpha</t>
  </si>
  <si>
    <t>F4 B11</t>
  </si>
  <si>
    <t>C 51</t>
  </si>
  <si>
    <t>BX-23.9 PH-3.5 TA-8.9 YAN-285.3</t>
  </si>
  <si>
    <t>3001 (21/09)</t>
  </si>
  <si>
    <t>X Pure (21/09)</t>
  </si>
  <si>
    <t>F3 B3</t>
  </si>
  <si>
    <t>F3 B3/B1</t>
  </si>
  <si>
    <t>F3 B1</t>
  </si>
  <si>
    <t>C 50</t>
  </si>
  <si>
    <t>C 49</t>
  </si>
  <si>
    <t>C 48</t>
  </si>
  <si>
    <t>500g Zymaflore Alpha, 50 ppm Galacool</t>
  </si>
  <si>
    <t>BX-24.2 PH-3.75 TA-5</t>
  </si>
  <si>
    <t>BX-24.4 PH-3.78 TA-4.9</t>
  </si>
  <si>
    <t>BX-23 PH-3.84 TA-4.9</t>
  </si>
  <si>
    <t>BX-22.4 PH-3.77 TA-5.2</t>
  </si>
  <si>
    <t>3001 (22/09)</t>
  </si>
  <si>
    <t>X Pure (22/09)</t>
  </si>
  <si>
    <t>BX-23.5 PH-3.52 TA-10</t>
  </si>
  <si>
    <t>BX-23.9 PH-3.59 TA-8.2</t>
  </si>
  <si>
    <t>BX-24.2 PH-3.77 TA-8.7</t>
  </si>
  <si>
    <t>BX-23 PH-3.62 TA-5.8</t>
  </si>
  <si>
    <t>BX-24.1 PH-3.35 TA-9 YAN-193.2</t>
  </si>
  <si>
    <t>BX-22.9 PH-3.34 TA-9 YAN-215.2</t>
  </si>
  <si>
    <t>BX-23.9 PH-3.53 TA-8.3 YAN-235.8</t>
  </si>
  <si>
    <t>50 ppm Galacool</t>
  </si>
  <si>
    <t>Ferm WS (24/09)</t>
  </si>
  <si>
    <t>Fermol PB2033 (24/09)</t>
  </si>
  <si>
    <t>MANN F8B7/9</t>
  </si>
  <si>
    <t>E 75</t>
  </si>
  <si>
    <t>Ferm WS (25/09)</t>
  </si>
  <si>
    <t>BX-21.6 PH-3.69 TA-10.2</t>
  </si>
  <si>
    <t>BX-20.5 PH-3.77 TA-8.5</t>
  </si>
  <si>
    <t>BX-23 PH-3.64 TA-7.3</t>
  </si>
  <si>
    <t>BX-25.2 PH-3.93 TA-9.5</t>
  </si>
  <si>
    <t>BX-23.9 PH-3.41 TA-8.1 YAN-271.2</t>
  </si>
  <si>
    <t>BX-24.7 PH-3.42 TA-8.1 YAN-294</t>
  </si>
  <si>
    <t>E 76</t>
  </si>
  <si>
    <t>Analysis after FA</t>
  </si>
  <si>
    <t>SY F2B1</t>
  </si>
  <si>
    <t>E 77</t>
  </si>
  <si>
    <t>BX-25.2 PH-3.32 TA-9.6 YAN-156.6</t>
  </si>
  <si>
    <t>F33 (28/09)</t>
  </si>
  <si>
    <t>X Pure (28/09)</t>
  </si>
  <si>
    <t>CVRP (28/9)</t>
  </si>
  <si>
    <t>Pressed</t>
  </si>
  <si>
    <t>DAYS</t>
  </si>
  <si>
    <t>TANK</t>
  </si>
  <si>
    <t>WINE</t>
  </si>
  <si>
    <t>YAN</t>
  </si>
  <si>
    <t>YEAST</t>
  </si>
  <si>
    <t>BRLS</t>
  </si>
  <si>
    <t>X EVOL</t>
  </si>
  <si>
    <t>SB F1B6 FR+ PR</t>
  </si>
  <si>
    <t>CH F3B4 FR</t>
  </si>
  <si>
    <t>CH F3B4 PR</t>
  </si>
  <si>
    <t>VL 2</t>
  </si>
  <si>
    <t>FERMIVIN 3C</t>
  </si>
  <si>
    <t>CH F4B1 FR</t>
  </si>
  <si>
    <t>CH 9</t>
  </si>
  <si>
    <t>B35</t>
  </si>
  <si>
    <t>CH F5 B1/4 FR</t>
  </si>
  <si>
    <t>CH F5 B1/4 PR</t>
  </si>
  <si>
    <t>RHONE 4600</t>
  </si>
  <si>
    <t>CH F5 B2/3 FR</t>
  </si>
  <si>
    <t>CH F5 B2/3 PR</t>
  </si>
  <si>
    <t>B24</t>
  </si>
  <si>
    <t>A12</t>
  </si>
  <si>
    <t>OB GEW</t>
  </si>
  <si>
    <t>R-HST</t>
  </si>
  <si>
    <t>STEINBERGER</t>
  </si>
  <si>
    <t>B23</t>
  </si>
  <si>
    <t>CH F2B4/5 +F5 UPPER PR</t>
  </si>
  <si>
    <t>CH F5 UPPER FR</t>
  </si>
  <si>
    <t>BX--0.9 PH-3.56 TA-7.7</t>
  </si>
  <si>
    <t>BX--0.9 PH-3.69 TA-7.02</t>
  </si>
  <si>
    <t>F3 B5/7</t>
  </si>
  <si>
    <t>F5 "lower"</t>
  </si>
  <si>
    <t>ME Phantom Creek</t>
  </si>
  <si>
    <t>E 78</t>
  </si>
  <si>
    <t>D 63</t>
  </si>
  <si>
    <t>VR Supra</t>
  </si>
  <si>
    <t>E83</t>
  </si>
  <si>
    <t>E84</t>
  </si>
  <si>
    <t>GT MARTYNA</t>
  </si>
  <si>
    <t>QA 23</t>
  </si>
  <si>
    <t>X 16</t>
  </si>
  <si>
    <t>B26</t>
  </si>
  <si>
    <t>CH WP</t>
  </si>
  <si>
    <t>A11</t>
  </si>
  <si>
    <t>PG BAR FR</t>
  </si>
  <si>
    <t>SVG</t>
  </si>
  <si>
    <t>A14</t>
  </si>
  <si>
    <t>PG BAR PR</t>
  </si>
  <si>
    <t>FERMOL ELEGANCE</t>
  </si>
  <si>
    <t>BX-24.2 PH-3.28 TA-7.9 YAN-158.6</t>
  </si>
  <si>
    <t>F3 B7/8</t>
  </si>
  <si>
    <t>BX-24.6 PH-3.41 TA-8.7 YAN-202.1</t>
  </si>
  <si>
    <t>BX-24.2 PH-3.35 TA-7.8 YAN-166</t>
  </si>
  <si>
    <t>BX-25.5 PH-3.68 TA-6.2 YAN-96.8</t>
  </si>
  <si>
    <t>F3 B6</t>
  </si>
  <si>
    <t>500g Concerto</t>
  </si>
  <si>
    <t>D58</t>
  </si>
  <si>
    <t>CH PELLAR</t>
  </si>
  <si>
    <t>B22</t>
  </si>
  <si>
    <t>BX--0.9 PH-3.89 TA-5.7</t>
  </si>
  <si>
    <t>BX--0.9 PH-3.93 TA-5.6</t>
  </si>
  <si>
    <t>3001 (3/10)</t>
  </si>
  <si>
    <t>WS (3/10)</t>
  </si>
  <si>
    <t>FX 10 (3/10)</t>
  </si>
  <si>
    <t>1 bin whole cluster, ~600 L Saignee</t>
  </si>
  <si>
    <t>F33 (3/10)</t>
  </si>
  <si>
    <t>BX--0.8 PH-3.67 TA-7.2</t>
  </si>
  <si>
    <t>A15</t>
  </si>
  <si>
    <t>CH SVH PR</t>
  </si>
  <si>
    <t>X EVOLUTION</t>
  </si>
  <si>
    <t>A16</t>
  </si>
  <si>
    <t>CH SVH MUSQUE</t>
  </si>
  <si>
    <t>CH SVH FR</t>
  </si>
  <si>
    <t>BX--1.3 PH-3.82 TA-6.2</t>
  </si>
  <si>
    <t>BX--1.1 PH-3.71 TA-6.9</t>
  </si>
  <si>
    <t>BX--1.1 PH-3.79 TA-6.5</t>
  </si>
  <si>
    <t>BX--1.2 PH-3.85 TA-6.2</t>
  </si>
  <si>
    <t>D59</t>
  </si>
  <si>
    <t>CA QG</t>
  </si>
  <si>
    <t>D60</t>
  </si>
  <si>
    <t>BX-24.6 PH-3.69 TA-6.8 YAN-140.9</t>
  </si>
  <si>
    <t>E69</t>
  </si>
  <si>
    <t>GT ANDERS</t>
  </si>
  <si>
    <t>E72</t>
  </si>
  <si>
    <t>PG ANDERS</t>
  </si>
  <si>
    <t>X 5</t>
  </si>
  <si>
    <t>A10</t>
  </si>
  <si>
    <t xml:space="preserve">RI F1B4 DELEAFED </t>
  </si>
  <si>
    <t>B27</t>
  </si>
  <si>
    <t>RI F1B4 LEAFY</t>
  </si>
  <si>
    <t>D61</t>
  </si>
  <si>
    <t>BX--0.8 PH-3.81 TA-7.8</t>
  </si>
  <si>
    <t>BX--1.1 PH-3.99 TA-5.55</t>
  </si>
  <si>
    <t>BX--1.0 PH-3.99 TA-5.4</t>
  </si>
  <si>
    <t>BX--0.9 PH-3.99 TA-5.5</t>
  </si>
  <si>
    <t>A17</t>
  </si>
  <si>
    <t>CH BF/MANN</t>
  </si>
  <si>
    <t>CH MANN</t>
  </si>
  <si>
    <t>FERMOL CHARD</t>
  </si>
  <si>
    <t>C40</t>
  </si>
  <si>
    <t>C41</t>
  </si>
  <si>
    <t>SO2</t>
  </si>
  <si>
    <t>MLF</t>
  </si>
  <si>
    <t>B28</t>
  </si>
  <si>
    <t>GT TUR/SVM</t>
  </si>
  <si>
    <t>TOPPED</t>
  </si>
  <si>
    <t>Chips +VR Supra Elegance</t>
  </si>
  <si>
    <t>500g Zymaflore</t>
  </si>
  <si>
    <t>DeRosa</t>
  </si>
  <si>
    <t>Anders</t>
  </si>
  <si>
    <t>BX-23.2 PH-3.49 TA-8.8 YAN-259.2</t>
  </si>
  <si>
    <t>BX-24.1 PH-3.38 TA-9.3 YAN- 259.2</t>
  </si>
  <si>
    <t>BX-24.6 PH-3.41 TA-9.2 YAN- 259.2</t>
  </si>
  <si>
    <t>BX-23.8 PH-3.5 TA-7.2 YAN-346.7</t>
  </si>
  <si>
    <t>BX-22.4 PH-3.59 TA-7.1 YAN-346.7</t>
  </si>
  <si>
    <t>BX-22.6 PH-3.49 TA-7.2 YAN-346.7</t>
  </si>
  <si>
    <t>E70</t>
  </si>
  <si>
    <t>PG GROWERS</t>
  </si>
  <si>
    <t>A18</t>
  </si>
  <si>
    <t>D 67</t>
  </si>
  <si>
    <t>Gamay Drought</t>
  </si>
  <si>
    <t>Zym Color +</t>
  </si>
  <si>
    <t>F4 B10</t>
  </si>
  <si>
    <t>F5 "upper"</t>
  </si>
  <si>
    <t>BX-24.1 PH-3.18 TA-9.7 YAN-284.6</t>
  </si>
  <si>
    <t>GT OB</t>
  </si>
  <si>
    <t>INDIGENOUS</t>
  </si>
  <si>
    <t>PN ROSE</t>
  </si>
  <si>
    <t>E82</t>
  </si>
  <si>
    <t>MANN F7B4</t>
  </si>
  <si>
    <t>MIX TANK W WC</t>
  </si>
  <si>
    <t>BX-24.2 PH-3.38 TA-10.5 YAN-330.2</t>
  </si>
  <si>
    <t>BX-25.7 PH-3.4 TA-9.4 YAN-267.9</t>
  </si>
  <si>
    <t>BX-24.8 PH-3.35 TA-8.2 YAN-167.5</t>
  </si>
  <si>
    <t>BX-25.2 PH-3.41 TA-9.7 YAN-244.1</t>
  </si>
  <si>
    <t>BX--0.3 PH-3.76 TA-6.5</t>
  </si>
  <si>
    <t>Laf Frut</t>
  </si>
  <si>
    <t>1 bin whole cluster</t>
  </si>
  <si>
    <t>Chips</t>
  </si>
  <si>
    <t>3001 (12/10)</t>
  </si>
  <si>
    <t>WS (12/10)</t>
  </si>
  <si>
    <t>X Pure (12/10)</t>
  </si>
  <si>
    <t>F33 (12/10)</t>
  </si>
  <si>
    <t>E81</t>
  </si>
  <si>
    <t>GA ROSE</t>
  </si>
  <si>
    <t>B36</t>
  </si>
  <si>
    <t>A19</t>
  </si>
  <si>
    <t>PB ILLIG/MANN</t>
  </si>
  <si>
    <t>B34</t>
  </si>
  <si>
    <t>BX-24.1 PH-3.62 TA-7.5</t>
  </si>
  <si>
    <t>BX-23.6 PH-3.74 TA-6.6</t>
  </si>
  <si>
    <t>BX-24.4 PH-3.7 TA-7.2</t>
  </si>
  <si>
    <t>BX-23.7 PH-3.77 TA-6.3</t>
  </si>
  <si>
    <t>BX-22.3 PH-3.74 TA-6.3</t>
  </si>
  <si>
    <t>BX-22.8 PH-3.74 TA-5.7</t>
  </si>
  <si>
    <t>PG ROSE GROWERS</t>
  </si>
  <si>
    <t>ME F1B1/F2B2</t>
  </si>
  <si>
    <t>D 62</t>
  </si>
  <si>
    <t>Chips + VR Supra</t>
  </si>
  <si>
    <t>CS PH</t>
  </si>
  <si>
    <t>BX-24.8 PH-3.4 TA-8.9 YAN-97.9</t>
  </si>
  <si>
    <t>TBA OPTIMA</t>
  </si>
  <si>
    <t>OPTIMA</t>
  </si>
  <si>
    <t>B21</t>
  </si>
  <si>
    <t>VIOGNIER</t>
  </si>
  <si>
    <t>CB OSO</t>
  </si>
  <si>
    <t>ME F2B7/8/9</t>
  </si>
  <si>
    <t>D 64</t>
  </si>
  <si>
    <t>BX-26.3 PH-3.62 TA-6.2 YAN-133.99</t>
  </si>
  <si>
    <t>Pro Tinto</t>
  </si>
  <si>
    <t>BX-27.9 PH-3.7 TA-6.3 YAN-131.2</t>
  </si>
  <si>
    <t>500L H2O, 0.5 g/l H2T</t>
  </si>
  <si>
    <t>ME F6B1/2</t>
  </si>
  <si>
    <t>D65</t>
  </si>
  <si>
    <t>ME F2+F6</t>
  </si>
  <si>
    <t>BX-26.8 PH-3.65 TA-6 YAN-158.5</t>
  </si>
  <si>
    <t>BX-27.7 PH-3.74 TA-6.1 YAN-140</t>
  </si>
  <si>
    <t>BX--1.1 PH-3.8 TA-7.9</t>
  </si>
  <si>
    <t>BX--1.3 PH-3.78 TA-7.8</t>
  </si>
  <si>
    <t>PB 2033 (16/10)</t>
  </si>
  <si>
    <t>X Pure (16/10)</t>
  </si>
  <si>
    <t>WS (16/10)</t>
  </si>
  <si>
    <t>3001 (16/10)</t>
  </si>
  <si>
    <t>A13</t>
  </si>
  <si>
    <t>B33</t>
  </si>
  <si>
    <t>Rhone 4600</t>
  </si>
  <si>
    <t>BX--1.5 PH-3.87 TA-7.3</t>
  </si>
  <si>
    <t>BX--1.2 PH- 3.75 TA-8.2</t>
  </si>
  <si>
    <t>BX--0.5 PH-3.91 TA-6.9</t>
  </si>
  <si>
    <t>FX 10 (16/10)</t>
  </si>
  <si>
    <t>CVRP (16/10)</t>
  </si>
  <si>
    <t>CVRP (17/10)</t>
  </si>
  <si>
    <t>CSM (17/10)</t>
  </si>
  <si>
    <t>FX 10 (17/10)</t>
  </si>
  <si>
    <t>B32</t>
  </si>
  <si>
    <t>GT LARGE</t>
  </si>
  <si>
    <t>B37</t>
  </si>
  <si>
    <t>B31</t>
  </si>
  <si>
    <t>CA MANN</t>
  </si>
  <si>
    <t>E71</t>
  </si>
  <si>
    <t>GA ROSE SVH</t>
  </si>
  <si>
    <t>A07</t>
  </si>
  <si>
    <t>A06</t>
  </si>
  <si>
    <t>A08</t>
  </si>
  <si>
    <t>A09</t>
  </si>
  <si>
    <t>S02</t>
  </si>
  <si>
    <t>ROSE PM WP</t>
  </si>
  <si>
    <t>ROSE WP</t>
  </si>
  <si>
    <t>CB MANN</t>
  </si>
  <si>
    <t>CB F2B6</t>
  </si>
  <si>
    <t xml:space="preserve">BRLS </t>
  </si>
  <si>
    <t>A20</t>
  </si>
  <si>
    <t>RI OLD MANN</t>
  </si>
  <si>
    <t>A05</t>
  </si>
  <si>
    <t>RI MRT PRESS</t>
  </si>
  <si>
    <t>RI MRT FR</t>
  </si>
  <si>
    <t>C42</t>
  </si>
  <si>
    <t>PB GREATA</t>
  </si>
  <si>
    <t>C43</t>
  </si>
  <si>
    <t>CA BF</t>
  </si>
  <si>
    <t>CS QG</t>
  </si>
  <si>
    <t>C48</t>
  </si>
  <si>
    <t>C52</t>
  </si>
  <si>
    <t>C54</t>
  </si>
  <si>
    <t>BX-26.3 PH-3.58 TA-8.4 YAN-154.7</t>
  </si>
  <si>
    <t>BX-25.2 PH-3.59 TA-8.7 YAN-162.4</t>
  </si>
  <si>
    <t>BX-22.9 PH-3.55 TA-6.2</t>
  </si>
  <si>
    <t>Vr Supra Elegance</t>
  </si>
  <si>
    <t>FX10 (23/10)</t>
  </si>
  <si>
    <t>CVRP (23/10)</t>
  </si>
  <si>
    <t>CSM (23/10)</t>
  </si>
  <si>
    <t>C44</t>
  </si>
  <si>
    <t>RI MANN YOUNG</t>
  </si>
  <si>
    <t>A03</t>
  </si>
  <si>
    <t>ROSE</t>
  </si>
  <si>
    <t>PM WP</t>
  </si>
  <si>
    <t>TA</t>
  </si>
  <si>
    <t>PH</t>
  </si>
  <si>
    <t>RS</t>
  </si>
  <si>
    <t>FS</t>
  </si>
  <si>
    <t>MALIC</t>
  </si>
  <si>
    <t>PN/PM/PG WP</t>
  </si>
  <si>
    <t>CHASSELAS</t>
  </si>
  <si>
    <t>CF BLUE FOX</t>
  </si>
  <si>
    <t>E76</t>
  </si>
  <si>
    <t>E80</t>
  </si>
  <si>
    <t>E79</t>
  </si>
  <si>
    <t>SY BLUE FOX</t>
  </si>
  <si>
    <t>E75</t>
  </si>
  <si>
    <t>PINOT GRIS</t>
  </si>
  <si>
    <t>PG BARTEL FR</t>
  </si>
  <si>
    <t>GEWURTZ</t>
  </si>
  <si>
    <t>X5</t>
  </si>
  <si>
    <t>CHARDONNAY</t>
  </si>
  <si>
    <t>CH MUSQUE FR</t>
  </si>
  <si>
    <t>CH F2B4/5+F1B2</t>
  </si>
  <si>
    <t>CH9</t>
  </si>
  <si>
    <t>VL2</t>
  </si>
  <si>
    <t>TOPPED- PR SO2'ED, FR TO GO THRU MLF</t>
  </si>
  <si>
    <t>S02- TO BE USED FOR TOPPING</t>
  </si>
  <si>
    <t>MALO</t>
  </si>
  <si>
    <t>RI F1B4 "leafy"</t>
  </si>
  <si>
    <t>VI BLUE SKY</t>
  </si>
  <si>
    <t>E68</t>
  </si>
  <si>
    <t>RIESLING</t>
  </si>
  <si>
    <t>BX--0.9 PH-3.74 TA-6.7</t>
  </si>
  <si>
    <t>BX-21.3 PH-3.15 TA-8.7 YAN-85.2</t>
  </si>
  <si>
    <t>BX-19.7 PH-3.08 TA-9.1 YAN-85.2</t>
  </si>
  <si>
    <t>BX-0.4 PH-3.43 TA-8.1</t>
  </si>
  <si>
    <t>BX--0.8 PH-3.78 TA-8.1</t>
  </si>
  <si>
    <t>BX--1.3 PH-3.76 TA-6.8</t>
  </si>
  <si>
    <t>BX--1.2 PH-3.81 TA-6.9</t>
  </si>
  <si>
    <t>BX--1.3 PH-3.83 TA-6.9</t>
  </si>
  <si>
    <t>BX--1.2 PH-3.82 TA-7.0</t>
  </si>
  <si>
    <t>PINOT BLANC</t>
  </si>
  <si>
    <t>PG ROSE/PN ROSE</t>
  </si>
  <si>
    <t>X 16/RHONE 4600</t>
  </si>
  <si>
    <t>A02</t>
  </si>
  <si>
    <t>PN ROSE DRO</t>
  </si>
  <si>
    <t>RI F1B4 "de-leafed"</t>
  </si>
  <si>
    <t>CHENIN BLANC</t>
  </si>
  <si>
    <t>B38</t>
  </si>
  <si>
    <t>NEKTAR LTRS</t>
  </si>
  <si>
    <t>QG GEW</t>
  </si>
  <si>
    <t>RI MART FR</t>
  </si>
  <si>
    <t>C39</t>
  </si>
  <si>
    <t>RI MART PR</t>
  </si>
  <si>
    <t>FINING</t>
  </si>
  <si>
    <t>RI MAN YOUNG</t>
  </si>
  <si>
    <t>RI MAN OLD (not finished)</t>
  </si>
  <si>
    <t>25ppm polyact</t>
  </si>
  <si>
    <t>B25</t>
  </si>
  <si>
    <t>25ppm kupzit</t>
  </si>
  <si>
    <t>STEINBERGER 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</si>
</sst>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/>
    <xf numFmtId="14" fontId="7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M70"/>
  <sheetViews>
    <sheetView tabSelected="1" workbookViewId="0">
      <pane xSplit="1" topLeftCell="B1" activePane="topRight" state="frozen"/>
      <selection pane="topRight" activeCell="C68" sqref="C68"/>
    </sheetView>
  </sheetViews>
  <sheetFormatPr defaultRowHeight="18.75" x14ac:dyDescent="0.3"/>
  <cols>
    <col min="1" max="1" width="20.140625" customWidth="1"/>
    <col min="2" max="2" width="21.140625" style="4" customWidth="1"/>
    <col min="3" max="3" width="9.140625" style="4"/>
    <col min="4" max="4" width="13.140625" style="2" customWidth="1"/>
    <col min="5" max="5" width="37.28515625" customWidth="1"/>
    <col min="6" max="6" width="33.140625" customWidth="1"/>
    <col min="7" max="7" width="31.7109375" customWidth="1"/>
    <col min="8" max="8" width="18.5703125" customWidth="1"/>
    <col min="9" max="9" width="28" customWidth="1"/>
    <col min="10" max="10" width="36.85546875" customWidth="1"/>
    <col min="11" max="11" width="27.28515625" customWidth="1"/>
    <col min="12" max="12" width="14.42578125" style="4" customWidth="1"/>
    <col min="13" max="13" width="14.140625" style="4" customWidth="1"/>
  </cols>
  <sheetData>
    <row r="3" spans="1:13" s="1" customFormat="1" ht="21" x14ac:dyDescent="0.35">
      <c r="A3" s="1" t="s">
        <v>0</v>
      </c>
      <c r="B3" s="1" t="s">
        <v>5</v>
      </c>
      <c r="C3" s="1" t="s">
        <v>1</v>
      </c>
      <c r="D3" s="1" t="s">
        <v>3</v>
      </c>
      <c r="E3" s="1" t="s">
        <v>2</v>
      </c>
      <c r="F3" s="1" t="s">
        <v>9</v>
      </c>
      <c r="G3" s="1" t="s">
        <v>86</v>
      </c>
      <c r="H3" s="1" t="s">
        <v>16</v>
      </c>
      <c r="I3" s="1" t="s">
        <v>17</v>
      </c>
      <c r="J3" s="1" t="s">
        <v>11</v>
      </c>
      <c r="K3" s="1" t="s">
        <v>10</v>
      </c>
      <c r="L3" s="1" t="s">
        <v>93</v>
      </c>
      <c r="M3" s="1" t="s">
        <v>94</v>
      </c>
    </row>
    <row r="4" spans="1:13" ht="21.95" customHeight="1" x14ac:dyDescent="0.3"/>
    <row r="5" spans="1:13" ht="21.95" customHeight="1" x14ac:dyDescent="0.3">
      <c r="A5" t="s">
        <v>4</v>
      </c>
      <c r="B5" s="3">
        <v>42992</v>
      </c>
      <c r="C5" s="4">
        <v>3.5329999999999999</v>
      </c>
      <c r="D5" s="2" t="s">
        <v>6</v>
      </c>
      <c r="E5" t="s">
        <v>23</v>
      </c>
      <c r="F5" t="s">
        <v>12</v>
      </c>
      <c r="G5" t="s">
        <v>122</v>
      </c>
      <c r="H5" t="s">
        <v>18</v>
      </c>
      <c r="I5" t="s">
        <v>19</v>
      </c>
      <c r="K5" t="s">
        <v>14</v>
      </c>
      <c r="L5" s="3">
        <v>43007</v>
      </c>
      <c r="M5" s="4">
        <f>L5-B5</f>
        <v>15</v>
      </c>
    </row>
    <row r="6" spans="1:13" ht="21.95" customHeight="1" x14ac:dyDescent="0.3">
      <c r="A6" t="s">
        <v>7</v>
      </c>
      <c r="B6" s="3">
        <v>42992</v>
      </c>
      <c r="C6" s="4">
        <v>4.5</v>
      </c>
      <c r="D6" s="2" t="s">
        <v>8</v>
      </c>
      <c r="E6" t="s">
        <v>24</v>
      </c>
      <c r="F6" t="s">
        <v>13</v>
      </c>
      <c r="G6" t="s">
        <v>123</v>
      </c>
      <c r="H6" t="s">
        <v>20</v>
      </c>
      <c r="K6" t="s">
        <v>15</v>
      </c>
      <c r="L6" s="3">
        <v>43007</v>
      </c>
      <c r="M6" s="4">
        <f>L6-B6</f>
        <v>15</v>
      </c>
    </row>
    <row r="7" spans="1:13" ht="21.95" customHeight="1" x14ac:dyDescent="0.3"/>
    <row r="8" spans="1:13" ht="21.95" customHeight="1" x14ac:dyDescent="0.3">
      <c r="A8" t="s">
        <v>21</v>
      </c>
      <c r="B8" s="3">
        <v>42996</v>
      </c>
      <c r="C8" s="4">
        <v>2.63</v>
      </c>
      <c r="D8" s="2" t="s">
        <v>22</v>
      </c>
      <c r="E8" t="s">
        <v>25</v>
      </c>
      <c r="F8" t="s">
        <v>60</v>
      </c>
      <c r="G8" t="s">
        <v>169</v>
      </c>
      <c r="H8" t="s">
        <v>20</v>
      </c>
      <c r="L8" s="3">
        <v>43010</v>
      </c>
      <c r="M8" s="4">
        <f>L8-B8</f>
        <v>14</v>
      </c>
    </row>
    <row r="9" spans="1:13" ht="21.95" customHeight="1" x14ac:dyDescent="0.3">
      <c r="A9" t="s">
        <v>26</v>
      </c>
      <c r="B9" s="3">
        <v>42996</v>
      </c>
      <c r="C9" s="4">
        <v>2.36</v>
      </c>
      <c r="D9" s="2" t="s">
        <v>27</v>
      </c>
      <c r="E9" t="s">
        <v>28</v>
      </c>
      <c r="F9" t="s">
        <v>61</v>
      </c>
      <c r="G9" t="s">
        <v>170</v>
      </c>
      <c r="H9" t="s">
        <v>20</v>
      </c>
      <c r="L9" s="3">
        <v>43010</v>
      </c>
      <c r="M9" s="4">
        <f>L9-B9</f>
        <v>14</v>
      </c>
    </row>
    <row r="10" spans="1:13" ht="21.95" customHeight="1" x14ac:dyDescent="0.3">
      <c r="A10" t="s">
        <v>29</v>
      </c>
      <c r="B10" s="3">
        <v>42996</v>
      </c>
      <c r="C10" s="4">
        <v>1.712</v>
      </c>
      <c r="D10" s="2" t="s">
        <v>30</v>
      </c>
      <c r="E10" t="s">
        <v>31</v>
      </c>
      <c r="F10" t="s">
        <v>62</v>
      </c>
      <c r="G10" t="s">
        <v>153</v>
      </c>
      <c r="H10" t="s">
        <v>20</v>
      </c>
      <c r="L10" s="3">
        <v>43012</v>
      </c>
      <c r="M10" s="4">
        <f>L10-B10</f>
        <v>16</v>
      </c>
    </row>
    <row r="11" spans="1:13" ht="21.95" customHeight="1" x14ac:dyDescent="0.3">
      <c r="A11" t="s">
        <v>32</v>
      </c>
      <c r="B11" s="3">
        <v>42996</v>
      </c>
      <c r="C11" s="4">
        <v>1.3560000000000001</v>
      </c>
      <c r="D11" s="2" t="s">
        <v>33</v>
      </c>
      <c r="E11" t="s">
        <v>34</v>
      </c>
      <c r="F11" t="s">
        <v>63</v>
      </c>
      <c r="G11" t="s">
        <v>154</v>
      </c>
      <c r="H11" t="s">
        <v>20</v>
      </c>
      <c r="L11" s="3">
        <v>43012</v>
      </c>
      <c r="M11" s="4">
        <f>L11-B11</f>
        <v>16</v>
      </c>
    </row>
    <row r="12" spans="1:13" ht="21.95" customHeight="1" x14ac:dyDescent="0.3"/>
    <row r="13" spans="1:13" ht="21.95" customHeight="1" x14ac:dyDescent="0.3">
      <c r="A13" t="s">
        <v>35</v>
      </c>
      <c r="B13" s="3">
        <v>42997</v>
      </c>
      <c r="C13" s="4">
        <v>5.8449999999999998</v>
      </c>
      <c r="D13" s="2" t="s">
        <v>36</v>
      </c>
      <c r="E13" t="s">
        <v>37</v>
      </c>
      <c r="F13" t="s">
        <v>66</v>
      </c>
      <c r="G13" t="s">
        <v>160</v>
      </c>
      <c r="H13" t="s">
        <v>18</v>
      </c>
      <c r="I13" t="s">
        <v>38</v>
      </c>
      <c r="K13" t="s">
        <v>51</v>
      </c>
      <c r="L13" s="3">
        <v>43011</v>
      </c>
      <c r="M13" s="4">
        <f>L13-B13</f>
        <v>14</v>
      </c>
    </row>
    <row r="14" spans="1:13" ht="21.95" customHeight="1" x14ac:dyDescent="0.3">
      <c r="A14" t="s">
        <v>35</v>
      </c>
      <c r="B14" s="3">
        <v>42997</v>
      </c>
      <c r="C14" s="4">
        <v>5.8449999999999998</v>
      </c>
      <c r="D14" s="2" t="s">
        <v>39</v>
      </c>
      <c r="E14" t="s">
        <v>40</v>
      </c>
      <c r="F14" t="s">
        <v>67</v>
      </c>
      <c r="K14" t="s">
        <v>52</v>
      </c>
      <c r="L14" s="3">
        <v>43011</v>
      </c>
      <c r="M14" s="4">
        <f>L14-B14</f>
        <v>14</v>
      </c>
    </row>
    <row r="15" spans="1:13" ht="21.95" customHeight="1" x14ac:dyDescent="0.3">
      <c r="A15" t="s">
        <v>41</v>
      </c>
      <c r="B15" s="3">
        <v>42997</v>
      </c>
      <c r="C15" s="4">
        <v>4.0190000000000001</v>
      </c>
      <c r="D15" s="2" t="s">
        <v>42</v>
      </c>
      <c r="E15" t="s">
        <v>43</v>
      </c>
      <c r="F15" t="s">
        <v>68</v>
      </c>
      <c r="G15" t="s">
        <v>167</v>
      </c>
      <c r="H15" t="s">
        <v>20</v>
      </c>
      <c r="K15" t="s">
        <v>64</v>
      </c>
      <c r="L15" s="3">
        <v>43012</v>
      </c>
      <c r="M15" s="4">
        <f>L15-B15</f>
        <v>15</v>
      </c>
    </row>
    <row r="16" spans="1:13" ht="21.95" customHeight="1" x14ac:dyDescent="0.3">
      <c r="A16" t="s">
        <v>44</v>
      </c>
      <c r="B16" s="3">
        <v>42997</v>
      </c>
      <c r="C16" s="4">
        <v>3.1120000000000001</v>
      </c>
      <c r="D16" s="2" t="s">
        <v>45</v>
      </c>
      <c r="E16" t="s">
        <v>46</v>
      </c>
      <c r="F16" t="s">
        <v>69</v>
      </c>
      <c r="G16" t="s">
        <v>168</v>
      </c>
      <c r="J16" t="s">
        <v>47</v>
      </c>
      <c r="K16" t="s">
        <v>65</v>
      </c>
      <c r="L16" s="3">
        <v>43012</v>
      </c>
      <c r="M16" s="4">
        <f>L16-B16</f>
        <v>15</v>
      </c>
    </row>
    <row r="17" spans="1:13" ht="21.95" customHeight="1" x14ac:dyDescent="0.3">
      <c r="A17" t="s">
        <v>48</v>
      </c>
      <c r="B17" s="3">
        <v>42997</v>
      </c>
      <c r="C17" s="4">
        <v>4.548</v>
      </c>
      <c r="D17" s="2" t="s">
        <v>49</v>
      </c>
      <c r="E17" t="s">
        <v>50</v>
      </c>
      <c r="F17" t="s">
        <v>82</v>
      </c>
      <c r="G17" t="s">
        <v>188</v>
      </c>
      <c r="H17" t="s">
        <v>20</v>
      </c>
      <c r="I17" t="s">
        <v>19</v>
      </c>
      <c r="L17" s="3">
        <v>43015</v>
      </c>
      <c r="M17" s="4">
        <f>L17-B17</f>
        <v>18</v>
      </c>
    </row>
    <row r="18" spans="1:13" ht="21.95" customHeight="1" x14ac:dyDescent="0.3"/>
    <row r="19" spans="1:13" ht="21.95" customHeight="1" x14ac:dyDescent="0.3">
      <c r="A19" t="s">
        <v>53</v>
      </c>
      <c r="B19" s="3">
        <v>42999</v>
      </c>
      <c r="C19" s="4">
        <v>8.8469999999999995</v>
      </c>
      <c r="D19" s="2" t="s">
        <v>56</v>
      </c>
      <c r="E19" t="s">
        <v>72</v>
      </c>
      <c r="F19" t="s">
        <v>81</v>
      </c>
      <c r="G19" t="s">
        <v>187</v>
      </c>
      <c r="H19" t="s">
        <v>20</v>
      </c>
      <c r="J19" t="s">
        <v>73</v>
      </c>
      <c r="K19" t="s">
        <v>78</v>
      </c>
      <c r="L19" s="3">
        <v>43015</v>
      </c>
      <c r="M19" s="4">
        <f>L19-B19</f>
        <v>16</v>
      </c>
    </row>
    <row r="20" spans="1:13" ht="21.95" customHeight="1" x14ac:dyDescent="0.3">
      <c r="A20" t="s">
        <v>54</v>
      </c>
      <c r="B20" s="3">
        <v>42999</v>
      </c>
      <c r="D20" s="2" t="s">
        <v>57</v>
      </c>
      <c r="E20" t="s">
        <v>70</v>
      </c>
      <c r="F20" t="s">
        <v>80</v>
      </c>
      <c r="G20" t="s">
        <v>186</v>
      </c>
      <c r="H20" t="s">
        <v>18</v>
      </c>
      <c r="J20" t="s">
        <v>73</v>
      </c>
      <c r="K20" t="s">
        <v>74</v>
      </c>
      <c r="L20" s="3">
        <v>43014</v>
      </c>
      <c r="M20" s="4">
        <f>L20-B20</f>
        <v>15</v>
      </c>
    </row>
    <row r="21" spans="1:13" ht="21.95" customHeight="1" x14ac:dyDescent="0.3">
      <c r="A21" t="s">
        <v>55</v>
      </c>
      <c r="B21" s="3">
        <v>42999</v>
      </c>
      <c r="C21" s="4">
        <v>7.0759999999999996</v>
      </c>
      <c r="D21" s="2" t="s">
        <v>58</v>
      </c>
      <c r="E21" t="s">
        <v>71</v>
      </c>
      <c r="F21" t="s">
        <v>79</v>
      </c>
      <c r="G21" t="s">
        <v>185</v>
      </c>
      <c r="H21" t="s">
        <v>20</v>
      </c>
      <c r="I21" t="s">
        <v>19</v>
      </c>
      <c r="J21" t="s">
        <v>59</v>
      </c>
      <c r="K21" t="s">
        <v>75</v>
      </c>
      <c r="L21" s="3">
        <v>43014</v>
      </c>
      <c r="M21" s="4">
        <f>L21-B21</f>
        <v>15</v>
      </c>
    </row>
    <row r="22" spans="1:13" ht="21.95" customHeight="1" x14ac:dyDescent="0.3"/>
    <row r="23" spans="1:13" ht="21.95" customHeight="1" x14ac:dyDescent="0.3">
      <c r="A23" t="s">
        <v>76</v>
      </c>
      <c r="B23" s="3">
        <v>43003</v>
      </c>
      <c r="C23" s="4">
        <v>9.7040000000000006</v>
      </c>
      <c r="D23" s="2" t="s">
        <v>77</v>
      </c>
      <c r="E23" t="s">
        <v>83</v>
      </c>
      <c r="G23" t="s">
        <v>229</v>
      </c>
      <c r="H23" t="s">
        <v>18</v>
      </c>
      <c r="I23" t="s">
        <v>19</v>
      </c>
      <c r="K23" t="s">
        <v>90</v>
      </c>
      <c r="L23" s="3">
        <v>43016</v>
      </c>
      <c r="M23" s="4">
        <f>L23-B23</f>
        <v>13</v>
      </c>
    </row>
    <row r="24" spans="1:13" ht="21.95" customHeight="1" x14ac:dyDescent="0.3">
      <c r="A24" t="s">
        <v>76</v>
      </c>
      <c r="B24" s="3">
        <v>43003</v>
      </c>
      <c r="D24" s="2" t="s">
        <v>85</v>
      </c>
      <c r="E24" t="s">
        <v>84</v>
      </c>
      <c r="H24" t="s">
        <v>18</v>
      </c>
      <c r="I24" t="s">
        <v>38</v>
      </c>
      <c r="K24" t="s">
        <v>91</v>
      </c>
      <c r="L24" s="3">
        <v>43016</v>
      </c>
      <c r="M24" s="4">
        <f>L24-B24</f>
        <v>13</v>
      </c>
    </row>
    <row r="25" spans="1:13" ht="21.95" customHeight="1" x14ac:dyDescent="0.3"/>
    <row r="26" spans="1:13" ht="21.95" customHeight="1" x14ac:dyDescent="0.3">
      <c r="A26" t="s">
        <v>87</v>
      </c>
      <c r="B26" s="3">
        <v>43004</v>
      </c>
      <c r="C26" s="4">
        <v>6.1840000000000002</v>
      </c>
      <c r="D26" s="2" t="s">
        <v>88</v>
      </c>
      <c r="E26" t="s">
        <v>89</v>
      </c>
      <c r="G26" t="s">
        <v>280</v>
      </c>
      <c r="H26" t="s">
        <v>20</v>
      </c>
      <c r="I26" t="s">
        <v>19</v>
      </c>
      <c r="K26" t="s">
        <v>92</v>
      </c>
      <c r="L26" s="3">
        <v>43023</v>
      </c>
      <c r="M26" s="4">
        <f>L26-B26</f>
        <v>19</v>
      </c>
    </row>
    <row r="27" spans="1:13" ht="21.95" customHeight="1" x14ac:dyDescent="0.3"/>
    <row r="28" spans="1:13" ht="21.95" customHeight="1" x14ac:dyDescent="0.3">
      <c r="A28" t="s">
        <v>124</v>
      </c>
      <c r="B28" s="3">
        <v>43008</v>
      </c>
      <c r="C28" s="4">
        <v>10.74</v>
      </c>
      <c r="D28" s="2" t="s">
        <v>127</v>
      </c>
      <c r="E28" t="s">
        <v>143</v>
      </c>
      <c r="G28" t="s">
        <v>281</v>
      </c>
      <c r="J28" t="s">
        <v>149</v>
      </c>
      <c r="K28" t="s">
        <v>159</v>
      </c>
      <c r="L28" s="3">
        <v>43023</v>
      </c>
      <c r="M28" s="4">
        <f>L28-B28</f>
        <v>15</v>
      </c>
    </row>
    <row r="29" spans="1:13" ht="21.95" customHeight="1" x14ac:dyDescent="0.3">
      <c r="A29" t="s">
        <v>144</v>
      </c>
      <c r="B29" s="3">
        <v>43008</v>
      </c>
      <c r="D29" s="2" t="s">
        <v>6</v>
      </c>
      <c r="E29" t="s">
        <v>145</v>
      </c>
      <c r="G29" t="s">
        <v>271</v>
      </c>
      <c r="H29" t="s">
        <v>18</v>
      </c>
      <c r="I29" t="s">
        <v>19</v>
      </c>
      <c r="K29" t="s">
        <v>155</v>
      </c>
      <c r="L29" s="3">
        <v>43022</v>
      </c>
      <c r="M29" s="4">
        <f>L29-B29</f>
        <v>14</v>
      </c>
    </row>
    <row r="30" spans="1:13" ht="21.95" customHeight="1" x14ac:dyDescent="0.3">
      <c r="A30" t="s">
        <v>125</v>
      </c>
      <c r="B30" s="3">
        <v>43008</v>
      </c>
      <c r="C30" s="4">
        <v>5.92</v>
      </c>
      <c r="D30" s="2" t="s">
        <v>8</v>
      </c>
      <c r="E30" t="s">
        <v>146</v>
      </c>
      <c r="G30" t="s">
        <v>282</v>
      </c>
      <c r="H30" t="s">
        <v>20</v>
      </c>
      <c r="K30" t="s">
        <v>156</v>
      </c>
      <c r="L30" s="3">
        <v>43023</v>
      </c>
      <c r="M30" s="4">
        <f>L30-B30</f>
        <v>15</v>
      </c>
    </row>
    <row r="31" spans="1:13" ht="21.95" customHeight="1" x14ac:dyDescent="0.3"/>
    <row r="32" spans="1:13" ht="21.95" customHeight="1" x14ac:dyDescent="0.3">
      <c r="A32" t="s">
        <v>126</v>
      </c>
      <c r="B32" s="3">
        <v>43008</v>
      </c>
      <c r="C32" s="4">
        <v>9.9540000000000006</v>
      </c>
      <c r="D32" s="2" t="s">
        <v>128</v>
      </c>
      <c r="E32" t="s">
        <v>147</v>
      </c>
      <c r="G32" t="s">
        <v>367</v>
      </c>
      <c r="H32" t="s">
        <v>20</v>
      </c>
      <c r="I32" t="s">
        <v>129</v>
      </c>
      <c r="K32" t="s">
        <v>157</v>
      </c>
      <c r="L32" s="3">
        <v>43033</v>
      </c>
      <c r="M32" s="4">
        <f>L32-B32</f>
        <v>25</v>
      </c>
    </row>
    <row r="33" spans="1:13" ht="21.95" customHeight="1" x14ac:dyDescent="0.3"/>
    <row r="34" spans="1:13" ht="21.95" customHeight="1" x14ac:dyDescent="0.3">
      <c r="A34" t="s">
        <v>148</v>
      </c>
      <c r="B34" s="3">
        <v>43008</v>
      </c>
      <c r="C34" s="4">
        <v>1.78</v>
      </c>
      <c r="D34" s="2" t="s">
        <v>33</v>
      </c>
      <c r="E34" t="s">
        <v>174</v>
      </c>
      <c r="G34" t="s">
        <v>272</v>
      </c>
      <c r="H34" t="s">
        <v>20</v>
      </c>
      <c r="J34" t="s">
        <v>158</v>
      </c>
      <c r="L34" s="3">
        <v>43028</v>
      </c>
      <c r="M34" s="4">
        <f>L34-B34</f>
        <v>20</v>
      </c>
    </row>
    <row r="35" spans="1:13" ht="21.95" customHeight="1" x14ac:dyDescent="0.3"/>
    <row r="36" spans="1:13" ht="21.95" customHeight="1" x14ac:dyDescent="0.3">
      <c r="A36" t="s">
        <v>202</v>
      </c>
      <c r="B36" s="3">
        <v>43016</v>
      </c>
      <c r="C36" s="4">
        <v>5.5</v>
      </c>
      <c r="D36" s="2" t="s">
        <v>36</v>
      </c>
      <c r="E36" t="s">
        <v>204</v>
      </c>
      <c r="F36" t="s">
        <v>243</v>
      </c>
      <c r="G36" t="s">
        <v>359</v>
      </c>
      <c r="H36" t="s">
        <v>18</v>
      </c>
      <c r="I36" t="s">
        <v>200</v>
      </c>
      <c r="J36" t="s">
        <v>201</v>
      </c>
      <c r="K36" t="s">
        <v>233</v>
      </c>
      <c r="L36" s="3">
        <v>43031</v>
      </c>
      <c r="M36" s="4">
        <f t="shared" ref="M36:M41" si="0">L36-B36</f>
        <v>15</v>
      </c>
    </row>
    <row r="37" spans="1:13" ht="21.95" customHeight="1" x14ac:dyDescent="0.3">
      <c r="A37" t="s">
        <v>202</v>
      </c>
      <c r="B37" s="3">
        <v>43016</v>
      </c>
      <c r="C37" s="4">
        <v>5.5</v>
      </c>
      <c r="D37" s="2" t="s">
        <v>39</v>
      </c>
      <c r="E37" t="s">
        <v>205</v>
      </c>
      <c r="F37" t="s">
        <v>244</v>
      </c>
      <c r="H37" t="s">
        <v>18</v>
      </c>
      <c r="I37" t="s">
        <v>38</v>
      </c>
      <c r="J37" t="s">
        <v>149</v>
      </c>
      <c r="K37" t="s">
        <v>234</v>
      </c>
      <c r="L37" s="3">
        <v>43031</v>
      </c>
      <c r="M37" s="4">
        <f t="shared" si="0"/>
        <v>15</v>
      </c>
    </row>
    <row r="38" spans="1:13" ht="21.95" customHeight="1" x14ac:dyDescent="0.3">
      <c r="A38" t="s">
        <v>202</v>
      </c>
      <c r="B38" s="3">
        <v>43016</v>
      </c>
      <c r="C38" s="4">
        <v>5.5</v>
      </c>
      <c r="D38" s="2" t="s">
        <v>77</v>
      </c>
      <c r="E38" t="s">
        <v>206</v>
      </c>
      <c r="F38" t="s">
        <v>245</v>
      </c>
      <c r="H38" t="s">
        <v>18</v>
      </c>
      <c r="I38" t="s">
        <v>38</v>
      </c>
      <c r="K38" t="s">
        <v>235</v>
      </c>
      <c r="L38" s="3">
        <v>43031</v>
      </c>
      <c r="M38" s="4">
        <f t="shared" si="0"/>
        <v>15</v>
      </c>
    </row>
    <row r="39" spans="1:13" ht="21.95" customHeight="1" x14ac:dyDescent="0.3">
      <c r="A39" t="s">
        <v>203</v>
      </c>
      <c r="B39" s="3">
        <v>43016</v>
      </c>
      <c r="C39" s="4">
        <v>5.5</v>
      </c>
      <c r="D39" s="2" t="s">
        <v>85</v>
      </c>
      <c r="E39" t="s">
        <v>207</v>
      </c>
      <c r="F39" t="s">
        <v>246</v>
      </c>
      <c r="H39" t="s">
        <v>18</v>
      </c>
      <c r="I39" t="s">
        <v>38</v>
      </c>
      <c r="K39" t="s">
        <v>233</v>
      </c>
      <c r="L39" s="3">
        <v>43031</v>
      </c>
      <c r="M39" s="4">
        <f t="shared" si="0"/>
        <v>15</v>
      </c>
    </row>
    <row r="40" spans="1:13" ht="21.95" customHeight="1" x14ac:dyDescent="0.3">
      <c r="A40" t="s">
        <v>203</v>
      </c>
      <c r="B40" s="3">
        <v>43016</v>
      </c>
      <c r="C40" s="4">
        <v>5.5</v>
      </c>
      <c r="D40" s="2" t="s">
        <v>42</v>
      </c>
      <c r="E40" t="s">
        <v>208</v>
      </c>
      <c r="F40" t="s">
        <v>247</v>
      </c>
      <c r="H40" t="s">
        <v>18</v>
      </c>
      <c r="I40" t="s">
        <v>38</v>
      </c>
      <c r="J40" t="s">
        <v>149</v>
      </c>
      <c r="K40" t="s">
        <v>234</v>
      </c>
      <c r="L40" s="3">
        <v>43031</v>
      </c>
      <c r="M40" s="4">
        <f t="shared" si="0"/>
        <v>15</v>
      </c>
    </row>
    <row r="41" spans="1:13" ht="21.95" customHeight="1" x14ac:dyDescent="0.3">
      <c r="A41" t="s">
        <v>203</v>
      </c>
      <c r="B41" s="3">
        <v>43016</v>
      </c>
      <c r="C41" s="4">
        <v>5.5</v>
      </c>
      <c r="D41" s="2" t="s">
        <v>45</v>
      </c>
      <c r="E41" t="s">
        <v>209</v>
      </c>
      <c r="F41" t="s">
        <v>248</v>
      </c>
      <c r="H41" t="s">
        <v>18</v>
      </c>
      <c r="I41" t="s">
        <v>38</v>
      </c>
      <c r="J41" t="s">
        <v>201</v>
      </c>
      <c r="K41" t="s">
        <v>235</v>
      </c>
      <c r="L41" s="3">
        <v>43031</v>
      </c>
      <c r="M41" s="4">
        <f t="shared" si="0"/>
        <v>15</v>
      </c>
    </row>
    <row r="42" spans="1:13" ht="21.95" customHeight="1" x14ac:dyDescent="0.3"/>
    <row r="43" spans="1:13" ht="21.95" customHeight="1" x14ac:dyDescent="0.3">
      <c r="A43" t="s">
        <v>214</v>
      </c>
      <c r="B43" s="3">
        <v>43018</v>
      </c>
      <c r="D43" s="2" t="s">
        <v>213</v>
      </c>
      <c r="E43" t="s">
        <v>218</v>
      </c>
      <c r="G43" t="s">
        <v>362</v>
      </c>
      <c r="H43" t="s">
        <v>215</v>
      </c>
      <c r="I43" t="s">
        <v>19</v>
      </c>
      <c r="K43" t="s">
        <v>236</v>
      </c>
      <c r="L43" s="3">
        <v>43032</v>
      </c>
      <c r="M43" s="4">
        <f>L43-B43</f>
        <v>14</v>
      </c>
    </row>
    <row r="44" spans="1:13" ht="21.95" customHeight="1" x14ac:dyDescent="0.3"/>
    <row r="45" spans="1:13" ht="21.95" customHeight="1" x14ac:dyDescent="0.3">
      <c r="A45" t="s">
        <v>223</v>
      </c>
      <c r="B45" s="3">
        <v>43018</v>
      </c>
      <c r="C45" s="4">
        <v>5.5</v>
      </c>
      <c r="D45" s="2" t="s">
        <v>57</v>
      </c>
      <c r="E45" t="s">
        <v>225</v>
      </c>
      <c r="G45" t="s">
        <v>363</v>
      </c>
      <c r="H45" t="s">
        <v>18</v>
      </c>
      <c r="K45" t="s">
        <v>273</v>
      </c>
      <c r="L45" s="3">
        <v>43033</v>
      </c>
      <c r="M45" s="4">
        <f>L45-B45</f>
        <v>15</v>
      </c>
    </row>
    <row r="46" spans="1:13" ht="21.95" customHeight="1" x14ac:dyDescent="0.3">
      <c r="A46" t="s">
        <v>216</v>
      </c>
      <c r="B46" s="3">
        <v>43018</v>
      </c>
      <c r="C46" s="4">
        <v>5.5</v>
      </c>
      <c r="D46" s="2" t="s">
        <v>56</v>
      </c>
      <c r="E46" t="s">
        <v>226</v>
      </c>
      <c r="G46" t="s">
        <v>365</v>
      </c>
      <c r="H46" t="s">
        <v>20</v>
      </c>
      <c r="I46" t="s">
        <v>19</v>
      </c>
      <c r="K46" t="s">
        <v>274</v>
      </c>
      <c r="L46" s="3">
        <v>43032</v>
      </c>
      <c r="M46" s="4">
        <f>L46-B46</f>
        <v>14</v>
      </c>
    </row>
    <row r="47" spans="1:13" ht="21.95" customHeight="1" x14ac:dyDescent="0.3">
      <c r="A47" t="s">
        <v>217</v>
      </c>
      <c r="B47" s="3">
        <v>43018</v>
      </c>
      <c r="C47" s="4">
        <v>5.5</v>
      </c>
      <c r="D47" s="2" t="s">
        <v>49</v>
      </c>
      <c r="E47" t="s">
        <v>227</v>
      </c>
      <c r="G47" t="s">
        <v>364</v>
      </c>
      <c r="H47" t="s">
        <v>230</v>
      </c>
      <c r="I47" t="s">
        <v>38</v>
      </c>
      <c r="K47" t="s">
        <v>275</v>
      </c>
      <c r="L47" s="3">
        <v>43033</v>
      </c>
      <c r="M47" s="4">
        <f>L47-B47</f>
        <v>15</v>
      </c>
    </row>
    <row r="48" spans="1:13" ht="21.95" customHeight="1" x14ac:dyDescent="0.3">
      <c r="A48" t="s">
        <v>224</v>
      </c>
      <c r="B48" s="3">
        <v>43018</v>
      </c>
      <c r="C48" s="4">
        <v>3.2</v>
      </c>
      <c r="D48" s="2" t="s">
        <v>30</v>
      </c>
      <c r="E48" t="s">
        <v>228</v>
      </c>
      <c r="G48" t="s">
        <v>366</v>
      </c>
      <c r="H48" t="s">
        <v>18</v>
      </c>
      <c r="I48" t="s">
        <v>232</v>
      </c>
      <c r="J48" t="s">
        <v>231</v>
      </c>
      <c r="K48" t="s">
        <v>276</v>
      </c>
      <c r="L48" s="3">
        <v>43032</v>
      </c>
      <c r="M48" s="4">
        <f>L48-B48</f>
        <v>14</v>
      </c>
    </row>
    <row r="49" spans="1:13" ht="21.95" customHeight="1" x14ac:dyDescent="0.3"/>
    <row r="50" spans="1:13" ht="21.95" customHeight="1" x14ac:dyDescent="0.3">
      <c r="A50" t="s">
        <v>250</v>
      </c>
      <c r="B50" s="3">
        <v>43020</v>
      </c>
      <c r="C50" s="4">
        <v>9</v>
      </c>
      <c r="D50" s="2" t="s">
        <v>251</v>
      </c>
      <c r="E50" t="s">
        <v>264</v>
      </c>
      <c r="H50" t="s">
        <v>20</v>
      </c>
      <c r="I50" t="s">
        <v>252</v>
      </c>
      <c r="J50" t="s">
        <v>265</v>
      </c>
      <c r="K50" t="s">
        <v>284</v>
      </c>
      <c r="M50" s="4">
        <f t="shared" ref="M50:M70" si="1">L50-B50</f>
        <v>-43020</v>
      </c>
    </row>
    <row r="51" spans="1:13" ht="21.95" customHeight="1" x14ac:dyDescent="0.3">
      <c r="A51" t="s">
        <v>253</v>
      </c>
      <c r="B51" s="3">
        <v>43020</v>
      </c>
      <c r="C51" s="4">
        <v>3.484</v>
      </c>
      <c r="D51" s="2" t="s">
        <v>22</v>
      </c>
      <c r="E51" t="s">
        <v>254</v>
      </c>
      <c r="H51" t="s">
        <v>20</v>
      </c>
      <c r="K51" t="s">
        <v>283</v>
      </c>
      <c r="M51" s="4">
        <f t="shared" si="1"/>
        <v>-43020</v>
      </c>
    </row>
    <row r="52" spans="1:13" ht="21.95" customHeight="1" x14ac:dyDescent="0.3">
      <c r="A52" t="s">
        <v>260</v>
      </c>
      <c r="B52" s="3">
        <v>43021</v>
      </c>
      <c r="C52" s="4">
        <v>15</v>
      </c>
      <c r="D52" s="2" t="s">
        <v>261</v>
      </c>
      <c r="E52" t="s">
        <v>262</v>
      </c>
      <c r="H52" t="s">
        <v>215</v>
      </c>
      <c r="I52" t="s">
        <v>263</v>
      </c>
      <c r="K52" t="s">
        <v>285</v>
      </c>
      <c r="M52" s="4">
        <f t="shared" si="1"/>
        <v>-43021</v>
      </c>
    </row>
    <row r="53" spans="1:13" ht="21.95" customHeight="1" x14ac:dyDescent="0.3">
      <c r="A53" t="s">
        <v>266</v>
      </c>
      <c r="B53" s="3">
        <v>43022</v>
      </c>
      <c r="C53" s="4">
        <v>14</v>
      </c>
      <c r="D53" s="2" t="s">
        <v>267</v>
      </c>
      <c r="E53" t="s">
        <v>269</v>
      </c>
      <c r="H53" t="s">
        <v>20</v>
      </c>
      <c r="I53" t="s">
        <v>129</v>
      </c>
      <c r="K53" t="s">
        <v>286</v>
      </c>
      <c r="M53" s="4">
        <f t="shared" si="1"/>
        <v>-43022</v>
      </c>
    </row>
    <row r="54" spans="1:13" ht="21.95" customHeight="1" x14ac:dyDescent="0.3">
      <c r="A54" t="s">
        <v>268</v>
      </c>
      <c r="B54" s="3">
        <v>43022</v>
      </c>
      <c r="D54" s="2" t="s">
        <v>6</v>
      </c>
      <c r="E54" t="s">
        <v>270</v>
      </c>
      <c r="H54" t="s">
        <v>18</v>
      </c>
      <c r="I54" t="s">
        <v>129</v>
      </c>
      <c r="K54" t="s">
        <v>287</v>
      </c>
      <c r="M54" s="4">
        <f t="shared" si="1"/>
        <v>-43022</v>
      </c>
    </row>
    <row r="55" spans="1:13" ht="21.95" customHeight="1" x14ac:dyDescent="0.3">
      <c r="M55" s="4">
        <f t="shared" si="1"/>
        <v>0</v>
      </c>
    </row>
    <row r="56" spans="1:13" ht="21.95" customHeight="1" x14ac:dyDescent="0.3">
      <c r="A56" t="s">
        <v>314</v>
      </c>
      <c r="B56" s="3">
        <v>43028</v>
      </c>
      <c r="C56" s="4">
        <v>12.002000000000001</v>
      </c>
      <c r="D56" s="2" t="s">
        <v>315</v>
      </c>
      <c r="E56" t="s">
        <v>318</v>
      </c>
      <c r="H56" t="s">
        <v>20</v>
      </c>
      <c r="I56" t="s">
        <v>129</v>
      </c>
      <c r="K56" t="s">
        <v>323</v>
      </c>
      <c r="M56" s="4">
        <f t="shared" si="1"/>
        <v>-43028</v>
      </c>
    </row>
    <row r="57" spans="1:13" ht="21.95" customHeight="1" x14ac:dyDescent="0.3">
      <c r="D57" s="2" t="s">
        <v>316</v>
      </c>
      <c r="E57" t="s">
        <v>319</v>
      </c>
      <c r="H57" t="s">
        <v>18</v>
      </c>
      <c r="I57" t="s">
        <v>321</v>
      </c>
      <c r="K57" t="s">
        <v>324</v>
      </c>
      <c r="M57" s="4">
        <f t="shared" si="1"/>
        <v>0</v>
      </c>
    </row>
    <row r="58" spans="1:13" ht="21.95" customHeight="1" x14ac:dyDescent="0.3">
      <c r="D58" s="2" t="s">
        <v>317</v>
      </c>
      <c r="E58" t="s">
        <v>320</v>
      </c>
      <c r="K58" t="s">
        <v>322</v>
      </c>
      <c r="M58" s="4">
        <f t="shared" si="1"/>
        <v>0</v>
      </c>
    </row>
    <row r="59" spans="1:13" ht="21.95" customHeight="1" x14ac:dyDescent="0.3">
      <c r="M59" s="4">
        <f t="shared" si="1"/>
        <v>0</v>
      </c>
    </row>
    <row r="60" spans="1:13" ht="21.95" customHeight="1" x14ac:dyDescent="0.3">
      <c r="A60" t="s">
        <v>337</v>
      </c>
      <c r="B60" s="3">
        <v>43032</v>
      </c>
      <c r="D60" s="2" t="s">
        <v>339</v>
      </c>
      <c r="H60" t="s">
        <v>20</v>
      </c>
      <c r="I60" t="s">
        <v>252</v>
      </c>
      <c r="M60" s="4">
        <f t="shared" si="1"/>
        <v>-43032</v>
      </c>
    </row>
    <row r="61" spans="1:13" ht="21.95" customHeight="1" x14ac:dyDescent="0.3">
      <c r="D61" s="2" t="s">
        <v>340</v>
      </c>
      <c r="H61" t="s">
        <v>263</v>
      </c>
      <c r="I61" t="s">
        <v>252</v>
      </c>
      <c r="M61" s="4">
        <f t="shared" si="1"/>
        <v>0</v>
      </c>
    </row>
    <row r="62" spans="1:13" ht="21.95" customHeight="1" x14ac:dyDescent="0.3">
      <c r="A62" t="s">
        <v>341</v>
      </c>
      <c r="B62" s="3">
        <v>43032</v>
      </c>
      <c r="C62" s="4">
        <v>8.5749999999999993</v>
      </c>
      <c r="D62" s="2" t="s">
        <v>338</v>
      </c>
      <c r="E62" t="s">
        <v>360</v>
      </c>
      <c r="H62" t="s">
        <v>18</v>
      </c>
      <c r="I62" t="s">
        <v>38</v>
      </c>
      <c r="M62" s="4">
        <f t="shared" si="1"/>
        <v>-43032</v>
      </c>
    </row>
    <row r="63" spans="1:13" ht="21.95" customHeight="1" x14ac:dyDescent="0.3">
      <c r="D63" s="2" t="s">
        <v>342</v>
      </c>
      <c r="E63" t="s">
        <v>361</v>
      </c>
      <c r="H63" t="s">
        <v>20</v>
      </c>
      <c r="I63" t="s">
        <v>38</v>
      </c>
      <c r="M63" s="4">
        <f t="shared" si="1"/>
        <v>0</v>
      </c>
    </row>
    <row r="64" spans="1:13" ht="21.95" customHeight="1" x14ac:dyDescent="0.3">
      <c r="M64" s="4">
        <f t="shared" si="1"/>
        <v>0</v>
      </c>
    </row>
    <row r="65" spans="13:13" x14ac:dyDescent="0.3">
      <c r="M65" s="4">
        <f t="shared" si="1"/>
        <v>0</v>
      </c>
    </row>
    <row r="66" spans="13:13" x14ac:dyDescent="0.3">
      <c r="M66" s="4">
        <f t="shared" si="1"/>
        <v>0</v>
      </c>
    </row>
    <row r="67" spans="13:13" x14ac:dyDescent="0.3">
      <c r="M67" s="4">
        <f t="shared" si="1"/>
        <v>0</v>
      </c>
    </row>
    <row r="68" spans="13:13" x14ac:dyDescent="0.3">
      <c r="M68" s="4">
        <f t="shared" si="1"/>
        <v>0</v>
      </c>
    </row>
    <row r="69" spans="13:13" x14ac:dyDescent="0.3">
      <c r="M69" s="4">
        <f t="shared" si="1"/>
        <v>0</v>
      </c>
    </row>
    <row r="70" spans="13:13" x14ac:dyDescent="0.3">
      <c r="M70" s="4">
        <f t="shared" si="1"/>
        <v>0</v>
      </c>
    </row>
  </sheetData>
  <printOptions gridLines="1"/>
  <pageMargins left="0" right="0" top="0" bottom="0" header="0.3" footer="0.3"/>
  <pageSetup scale="4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3:G78"/>
  <sheetViews>
    <sheetView topLeftCell="A49" workbookViewId="0">
      <selection activeCell="K15" sqref="K15"/>
    </sheetView>
  </sheetViews>
  <sheetFormatPr defaultRowHeight="15" x14ac:dyDescent="0.25"/>
  <cols>
    <col min="2" max="2" width="25.7109375" customWidth="1"/>
    <col min="3" max="3" width="9.140625" style="4"/>
    <col min="4" max="4" width="22.28515625" customWidth="1"/>
    <col min="5" max="5" width="38.140625" customWidth="1"/>
    <col min="6" max="6" width="17.5703125" customWidth="1"/>
  </cols>
  <sheetData>
    <row r="3" spans="1:7" s="1" customFormat="1" ht="21" x14ac:dyDescent="0.35">
      <c r="A3" s="1" t="s">
        <v>95</v>
      </c>
      <c r="B3" s="1" t="s">
        <v>96</v>
      </c>
      <c r="C3" s="1" t="s">
        <v>97</v>
      </c>
      <c r="D3" s="1" t="s">
        <v>98</v>
      </c>
    </row>
    <row r="4" spans="1:7" x14ac:dyDescent="0.25">
      <c r="F4" t="s">
        <v>195</v>
      </c>
      <c r="G4" t="s">
        <v>196</v>
      </c>
    </row>
    <row r="5" spans="1:7" x14ac:dyDescent="0.25">
      <c r="A5" t="s">
        <v>99</v>
      </c>
      <c r="B5" t="s">
        <v>101</v>
      </c>
      <c r="C5" s="4">
        <v>103.2</v>
      </c>
      <c r="D5" t="s">
        <v>100</v>
      </c>
      <c r="E5" t="s">
        <v>352</v>
      </c>
    </row>
    <row r="6" spans="1:7" x14ac:dyDescent="0.25">
      <c r="A6" t="s">
        <v>99</v>
      </c>
      <c r="B6" t="s">
        <v>102</v>
      </c>
      <c r="C6" s="4">
        <v>240.55</v>
      </c>
      <c r="D6" t="s">
        <v>104</v>
      </c>
      <c r="E6" t="s">
        <v>199</v>
      </c>
    </row>
    <row r="7" spans="1:7" x14ac:dyDescent="0.25">
      <c r="A7" t="s">
        <v>99</v>
      </c>
      <c r="B7" t="s">
        <v>103</v>
      </c>
      <c r="C7" s="4">
        <v>238.85</v>
      </c>
      <c r="D7" t="s">
        <v>105</v>
      </c>
      <c r="E7" t="s">
        <v>199</v>
      </c>
    </row>
    <row r="8" spans="1:7" x14ac:dyDescent="0.25">
      <c r="A8" t="s">
        <v>99</v>
      </c>
      <c r="B8" t="s">
        <v>106</v>
      </c>
      <c r="C8" s="4">
        <v>172.26</v>
      </c>
      <c r="D8" t="s">
        <v>107</v>
      </c>
      <c r="E8" t="s">
        <v>199</v>
      </c>
    </row>
    <row r="9" spans="1:7" x14ac:dyDescent="0.25">
      <c r="A9" t="s">
        <v>99</v>
      </c>
      <c r="B9" t="s">
        <v>109</v>
      </c>
      <c r="C9" s="4">
        <v>128.59</v>
      </c>
      <c r="D9" t="s">
        <v>104</v>
      </c>
      <c r="E9" t="s">
        <v>199</v>
      </c>
    </row>
    <row r="10" spans="1:7" x14ac:dyDescent="0.25">
      <c r="A10" t="s">
        <v>99</v>
      </c>
      <c r="B10" t="s">
        <v>110</v>
      </c>
      <c r="C10" s="4">
        <v>121.52</v>
      </c>
      <c r="D10" t="s">
        <v>111</v>
      </c>
      <c r="E10" t="s">
        <v>199</v>
      </c>
    </row>
    <row r="11" spans="1:7" x14ac:dyDescent="0.25">
      <c r="A11" t="s">
        <v>99</v>
      </c>
      <c r="B11" t="s">
        <v>112</v>
      </c>
      <c r="C11" s="4">
        <v>186</v>
      </c>
      <c r="D11" t="s">
        <v>105</v>
      </c>
      <c r="E11" t="s">
        <v>199</v>
      </c>
    </row>
    <row r="12" spans="1:7" x14ac:dyDescent="0.25">
      <c r="A12" t="s">
        <v>99</v>
      </c>
      <c r="B12" t="s">
        <v>113</v>
      </c>
      <c r="C12" s="4">
        <v>190</v>
      </c>
      <c r="D12" t="s">
        <v>105</v>
      </c>
      <c r="E12" t="s">
        <v>199</v>
      </c>
    </row>
    <row r="13" spans="1:7" x14ac:dyDescent="0.25">
      <c r="A13" t="s">
        <v>99</v>
      </c>
      <c r="B13" t="s">
        <v>121</v>
      </c>
      <c r="C13" s="4">
        <v>145</v>
      </c>
      <c r="D13" t="s">
        <v>111</v>
      </c>
      <c r="E13" t="s">
        <v>199</v>
      </c>
    </row>
    <row r="14" spans="1:7" x14ac:dyDescent="0.25">
      <c r="A14" t="s">
        <v>99</v>
      </c>
      <c r="B14" t="s">
        <v>138</v>
      </c>
      <c r="C14" s="4">
        <v>255</v>
      </c>
      <c r="D14" t="s">
        <v>142</v>
      </c>
      <c r="E14" t="s">
        <v>199</v>
      </c>
    </row>
    <row r="15" spans="1:7" x14ac:dyDescent="0.25">
      <c r="A15" t="s">
        <v>99</v>
      </c>
      <c r="B15" t="s">
        <v>166</v>
      </c>
      <c r="C15" s="4">
        <v>185.6</v>
      </c>
      <c r="D15" t="s">
        <v>104</v>
      </c>
      <c r="E15" t="s">
        <v>199</v>
      </c>
    </row>
    <row r="16" spans="1:7" x14ac:dyDescent="0.25">
      <c r="A16" t="s">
        <v>99</v>
      </c>
      <c r="B16" t="s">
        <v>191</v>
      </c>
      <c r="C16" s="4">
        <v>255.84</v>
      </c>
      <c r="D16" t="s">
        <v>192</v>
      </c>
      <c r="E16" t="s">
        <v>199</v>
      </c>
    </row>
    <row r="17" spans="1:5" x14ac:dyDescent="0.25">
      <c r="A17" t="s">
        <v>99</v>
      </c>
      <c r="B17" t="s">
        <v>219</v>
      </c>
      <c r="C17" s="4">
        <v>162</v>
      </c>
      <c r="D17" t="s">
        <v>220</v>
      </c>
      <c r="E17" t="s">
        <v>199</v>
      </c>
    </row>
    <row r="18" spans="1:5" x14ac:dyDescent="0.25">
      <c r="A18" t="s">
        <v>99</v>
      </c>
      <c r="B18" t="s">
        <v>255</v>
      </c>
      <c r="C18" s="4">
        <v>210</v>
      </c>
      <c r="D18" t="s">
        <v>220</v>
      </c>
    </row>
    <row r="19" spans="1:5" x14ac:dyDescent="0.25">
      <c r="A19" t="s">
        <v>99</v>
      </c>
      <c r="B19" t="s">
        <v>256</v>
      </c>
      <c r="C19" s="4">
        <v>210</v>
      </c>
      <c r="D19" t="s">
        <v>220</v>
      </c>
    </row>
    <row r="20" spans="1:5" x14ac:dyDescent="0.25">
      <c r="A20" t="s">
        <v>99</v>
      </c>
      <c r="B20" t="s">
        <v>258</v>
      </c>
      <c r="C20" s="4">
        <v>237.59</v>
      </c>
      <c r="D20" t="s">
        <v>192</v>
      </c>
      <c r="E20" t="s">
        <v>199</v>
      </c>
    </row>
    <row r="21" spans="1:5" x14ac:dyDescent="0.25">
      <c r="A21" t="s">
        <v>99</v>
      </c>
      <c r="B21" t="s">
        <v>259</v>
      </c>
      <c r="C21" s="4">
        <v>73.94</v>
      </c>
      <c r="D21" t="s">
        <v>107</v>
      </c>
      <c r="E21" t="s">
        <v>199</v>
      </c>
    </row>
    <row r="22" spans="1:5" x14ac:dyDescent="0.25">
      <c r="A22" t="s">
        <v>304</v>
      </c>
      <c r="B22" t="s">
        <v>302</v>
      </c>
      <c r="C22" s="4">
        <v>196.9</v>
      </c>
      <c r="D22" t="s">
        <v>105</v>
      </c>
      <c r="E22" t="s">
        <v>199</v>
      </c>
    </row>
    <row r="23" spans="1:5" x14ac:dyDescent="0.25">
      <c r="A23" t="s">
        <v>99</v>
      </c>
      <c r="B23" t="s">
        <v>309</v>
      </c>
      <c r="C23" s="4">
        <v>172.5</v>
      </c>
      <c r="D23" t="s">
        <v>107</v>
      </c>
    </row>
    <row r="24" spans="1:5" x14ac:dyDescent="0.25">
      <c r="A24" t="s">
        <v>99</v>
      </c>
      <c r="B24" t="s">
        <v>356</v>
      </c>
      <c r="C24" s="4">
        <v>135.49</v>
      </c>
      <c r="D24" t="s">
        <v>107</v>
      </c>
    </row>
    <row r="26" spans="1:5" s="11" customFormat="1" x14ac:dyDescent="0.25">
      <c r="A26" s="11" t="s">
        <v>327</v>
      </c>
      <c r="B26" s="11" t="s">
        <v>308</v>
      </c>
      <c r="C26" s="12">
        <v>172.5</v>
      </c>
      <c r="D26" s="11" t="s">
        <v>117</v>
      </c>
    </row>
    <row r="27" spans="1:5" s="11" customFormat="1" x14ac:dyDescent="0.25">
      <c r="A27" s="11" t="s">
        <v>307</v>
      </c>
      <c r="B27" s="11" t="s">
        <v>309</v>
      </c>
      <c r="C27" s="12">
        <v>172.5</v>
      </c>
      <c r="D27" s="11" t="s">
        <v>163</v>
      </c>
    </row>
    <row r="28" spans="1:5" s="11" customFormat="1" x14ac:dyDescent="0.25">
      <c r="A28" s="11" t="s">
        <v>296</v>
      </c>
      <c r="B28" s="11" t="s">
        <v>302</v>
      </c>
      <c r="C28" s="12">
        <v>196.9</v>
      </c>
      <c r="D28" s="11" t="s">
        <v>192</v>
      </c>
    </row>
    <row r="29" spans="1:5" s="11" customFormat="1" x14ac:dyDescent="0.25">
      <c r="A29" s="11" t="s">
        <v>295</v>
      </c>
      <c r="B29" s="11" t="s">
        <v>302</v>
      </c>
      <c r="C29" s="12">
        <v>196.9</v>
      </c>
      <c r="D29" s="11" t="s">
        <v>163</v>
      </c>
    </row>
    <row r="30" spans="1:5" x14ac:dyDescent="0.25">
      <c r="A30" t="s">
        <v>297</v>
      </c>
      <c r="B30" t="s">
        <v>300</v>
      </c>
      <c r="C30" s="5">
        <v>121.52</v>
      </c>
      <c r="D30" t="s">
        <v>111</v>
      </c>
      <c r="E30" t="s">
        <v>299</v>
      </c>
    </row>
    <row r="31" spans="1:5" x14ac:dyDescent="0.25">
      <c r="A31" t="s">
        <v>298</v>
      </c>
      <c r="B31" t="s">
        <v>301</v>
      </c>
      <c r="C31" s="4">
        <v>157.30000000000001</v>
      </c>
      <c r="D31" t="s">
        <v>163</v>
      </c>
      <c r="E31" t="s">
        <v>299</v>
      </c>
    </row>
    <row r="32" spans="1:5" x14ac:dyDescent="0.25">
      <c r="A32" t="s">
        <v>180</v>
      </c>
      <c r="B32" t="s">
        <v>181</v>
      </c>
      <c r="C32" s="4">
        <v>182.5</v>
      </c>
      <c r="D32" t="s">
        <v>139</v>
      </c>
      <c r="E32" t="s">
        <v>299</v>
      </c>
    </row>
    <row r="33" spans="1:5" x14ac:dyDescent="0.25">
      <c r="A33" t="s">
        <v>137</v>
      </c>
      <c r="B33" t="s">
        <v>138</v>
      </c>
      <c r="C33" s="4">
        <v>255</v>
      </c>
      <c r="D33" t="s">
        <v>139</v>
      </c>
      <c r="E33" t="s">
        <v>299</v>
      </c>
    </row>
    <row r="34" spans="1:5" x14ac:dyDescent="0.25">
      <c r="A34" t="s">
        <v>115</v>
      </c>
      <c r="B34" t="s">
        <v>116</v>
      </c>
      <c r="C34" s="4">
        <v>162</v>
      </c>
      <c r="D34" t="s">
        <v>117</v>
      </c>
      <c r="E34" t="s">
        <v>299</v>
      </c>
    </row>
    <row r="35" spans="1:5" s="13" customFormat="1" x14ac:dyDescent="0.25">
      <c r="A35" s="13" t="s">
        <v>277</v>
      </c>
      <c r="B35" s="13" t="s">
        <v>303</v>
      </c>
      <c r="C35" s="14">
        <v>141.5</v>
      </c>
      <c r="D35" s="13" t="s">
        <v>134</v>
      </c>
      <c r="E35" s="13" t="s">
        <v>195</v>
      </c>
    </row>
    <row r="36" spans="1:5" x14ac:dyDescent="0.25">
      <c r="A36" t="s">
        <v>140</v>
      </c>
      <c r="B36" t="s">
        <v>141</v>
      </c>
      <c r="C36" s="4">
        <v>249.84</v>
      </c>
      <c r="D36" t="s">
        <v>118</v>
      </c>
      <c r="E36" t="s">
        <v>353</v>
      </c>
    </row>
    <row r="37" spans="1:5" x14ac:dyDescent="0.25">
      <c r="A37" t="s">
        <v>161</v>
      </c>
      <c r="B37" t="s">
        <v>162</v>
      </c>
      <c r="C37" s="4">
        <v>169.6</v>
      </c>
      <c r="D37" t="s">
        <v>163</v>
      </c>
      <c r="E37" t="s">
        <v>195</v>
      </c>
    </row>
    <row r="38" spans="1:5" x14ac:dyDescent="0.25">
      <c r="A38" t="s">
        <v>164</v>
      </c>
      <c r="B38" t="s">
        <v>165</v>
      </c>
      <c r="C38" s="4">
        <v>229.3</v>
      </c>
      <c r="D38" t="s">
        <v>111</v>
      </c>
      <c r="E38" t="s">
        <v>195</v>
      </c>
    </row>
    <row r="39" spans="1:5" s="11" customFormat="1" x14ac:dyDescent="0.25">
      <c r="A39" s="11" t="s">
        <v>189</v>
      </c>
      <c r="B39" s="11" t="s">
        <v>190</v>
      </c>
      <c r="C39" s="12">
        <v>200</v>
      </c>
      <c r="D39" s="11" t="s">
        <v>163</v>
      </c>
    </row>
    <row r="40" spans="1:5" x14ac:dyDescent="0.25">
      <c r="A40" t="s">
        <v>212</v>
      </c>
      <c r="B40" t="s">
        <v>249</v>
      </c>
      <c r="C40" s="4">
        <v>268.7</v>
      </c>
      <c r="D40" t="s">
        <v>134</v>
      </c>
      <c r="E40" t="s">
        <v>195</v>
      </c>
    </row>
    <row r="41" spans="1:5" x14ac:dyDescent="0.25">
      <c r="A41" t="s">
        <v>240</v>
      </c>
      <c r="B41" t="s">
        <v>241</v>
      </c>
      <c r="C41" s="4">
        <v>178.6</v>
      </c>
      <c r="D41" t="s">
        <v>118</v>
      </c>
      <c r="E41" t="s">
        <v>195</v>
      </c>
    </row>
    <row r="42" spans="1:5" s="11" customFormat="1" x14ac:dyDescent="0.25">
      <c r="A42" s="11" t="s">
        <v>305</v>
      </c>
      <c r="B42" s="11" t="s">
        <v>191</v>
      </c>
      <c r="C42" s="12">
        <v>196.9</v>
      </c>
      <c r="D42" s="11" t="s">
        <v>111</v>
      </c>
    </row>
    <row r="44" spans="1:5" s="11" customFormat="1" x14ac:dyDescent="0.25">
      <c r="A44" s="11" t="s">
        <v>257</v>
      </c>
      <c r="B44" s="11" t="s">
        <v>255</v>
      </c>
      <c r="C44" s="12">
        <v>210</v>
      </c>
      <c r="D44" s="11" t="s">
        <v>163</v>
      </c>
    </row>
    <row r="45" spans="1:5" x14ac:dyDescent="0.25">
      <c r="A45" t="s">
        <v>152</v>
      </c>
      <c r="B45" t="s">
        <v>151</v>
      </c>
      <c r="C45" s="4">
        <v>207</v>
      </c>
      <c r="D45" t="s">
        <v>107</v>
      </c>
      <c r="E45" t="s">
        <v>354</v>
      </c>
    </row>
    <row r="46" spans="1:5" x14ac:dyDescent="0.25">
      <c r="A46" t="s">
        <v>119</v>
      </c>
      <c r="B46" t="s">
        <v>120</v>
      </c>
      <c r="C46" s="4">
        <v>242</v>
      </c>
      <c r="D46" t="s">
        <v>104</v>
      </c>
      <c r="E46" t="s">
        <v>354</v>
      </c>
    </row>
    <row r="47" spans="1:5" x14ac:dyDescent="0.25">
      <c r="A47" t="s">
        <v>114</v>
      </c>
      <c r="B47" t="s">
        <v>221</v>
      </c>
      <c r="C47" s="4">
        <v>323</v>
      </c>
      <c r="D47" t="s">
        <v>179</v>
      </c>
      <c r="E47" t="s">
        <v>299</v>
      </c>
    </row>
    <row r="48" spans="1:5" x14ac:dyDescent="0.25">
      <c r="A48" t="s">
        <v>135</v>
      </c>
      <c r="B48" t="s">
        <v>136</v>
      </c>
      <c r="C48" s="4">
        <v>220</v>
      </c>
      <c r="D48" t="s">
        <v>105</v>
      </c>
      <c r="E48" t="s">
        <v>195</v>
      </c>
    </row>
    <row r="49" spans="1:5" x14ac:dyDescent="0.25">
      <c r="A49" t="s">
        <v>182</v>
      </c>
      <c r="B49" t="s">
        <v>183</v>
      </c>
      <c r="C49" s="4">
        <v>182.5</v>
      </c>
      <c r="D49" t="s">
        <v>139</v>
      </c>
      <c r="E49" t="s">
        <v>195</v>
      </c>
    </row>
    <row r="50" spans="1:5" x14ac:dyDescent="0.25">
      <c r="A50" t="s">
        <v>197</v>
      </c>
      <c r="B50" t="s">
        <v>198</v>
      </c>
      <c r="C50" s="4">
        <v>200</v>
      </c>
      <c r="D50" t="s">
        <v>179</v>
      </c>
      <c r="E50" t="s">
        <v>195</v>
      </c>
    </row>
    <row r="52" spans="1:5" x14ac:dyDescent="0.25">
      <c r="A52" t="s">
        <v>291</v>
      </c>
      <c r="B52" t="s">
        <v>292</v>
      </c>
      <c r="C52" s="4">
        <v>190</v>
      </c>
      <c r="D52" t="s">
        <v>179</v>
      </c>
      <c r="E52" t="s">
        <v>195</v>
      </c>
    </row>
    <row r="53" spans="1:5" x14ac:dyDescent="0.25">
      <c r="A53" t="s">
        <v>288</v>
      </c>
      <c r="B53" t="s">
        <v>289</v>
      </c>
      <c r="C53" s="4">
        <v>178.9</v>
      </c>
      <c r="D53" t="s">
        <v>133</v>
      </c>
      <c r="E53" t="s">
        <v>195</v>
      </c>
    </row>
    <row r="54" spans="1:5" x14ac:dyDescent="0.25">
      <c r="A54" t="s">
        <v>278</v>
      </c>
      <c r="B54" t="s">
        <v>303</v>
      </c>
      <c r="C54" s="4">
        <v>141.5</v>
      </c>
      <c r="D54" t="s">
        <v>279</v>
      </c>
      <c r="E54" t="s">
        <v>195</v>
      </c>
    </row>
    <row r="55" spans="1:5" x14ac:dyDescent="0.25">
      <c r="A55" t="s">
        <v>242</v>
      </c>
      <c r="B55" t="s">
        <v>241</v>
      </c>
      <c r="C55" s="4">
        <v>229.6</v>
      </c>
      <c r="D55" t="s">
        <v>133</v>
      </c>
      <c r="E55" t="s">
        <v>195</v>
      </c>
    </row>
    <row r="56" spans="1:5" s="11" customFormat="1" x14ac:dyDescent="0.25">
      <c r="A56" s="11" t="s">
        <v>108</v>
      </c>
      <c r="B56" s="11" t="s">
        <v>306</v>
      </c>
      <c r="C56" s="12">
        <v>224</v>
      </c>
      <c r="D56" s="11" t="s">
        <v>139</v>
      </c>
    </row>
    <row r="57" spans="1:5" x14ac:dyDescent="0.25">
      <c r="A57" t="s">
        <v>239</v>
      </c>
      <c r="B57" t="s">
        <v>238</v>
      </c>
      <c r="C57" s="4">
        <v>284.60000000000002</v>
      </c>
      <c r="D57" t="s">
        <v>163</v>
      </c>
      <c r="E57" t="s">
        <v>195</v>
      </c>
    </row>
    <row r="58" spans="1:5" s="11" customFormat="1" x14ac:dyDescent="0.25">
      <c r="A58" s="11" t="s">
        <v>290</v>
      </c>
      <c r="B58" s="11" t="s">
        <v>289</v>
      </c>
      <c r="C58" s="12">
        <v>178.9</v>
      </c>
      <c r="D58" s="11" t="s">
        <v>118</v>
      </c>
    </row>
    <row r="60" spans="1:5" x14ac:dyDescent="0.25">
      <c r="A60" t="s">
        <v>193</v>
      </c>
      <c r="B60" t="s">
        <v>313</v>
      </c>
      <c r="C60" s="4">
        <v>150</v>
      </c>
      <c r="D60" t="s">
        <v>142</v>
      </c>
      <c r="E60" t="s">
        <v>195</v>
      </c>
    </row>
    <row r="61" spans="1:5" x14ac:dyDescent="0.25">
      <c r="A61" t="s">
        <v>194</v>
      </c>
      <c r="B61" t="s">
        <v>313</v>
      </c>
      <c r="C61" s="4">
        <v>150</v>
      </c>
      <c r="D61" t="s">
        <v>133</v>
      </c>
      <c r="E61" t="s">
        <v>195</v>
      </c>
    </row>
    <row r="62" spans="1:5" s="11" customFormat="1" x14ac:dyDescent="0.25">
      <c r="A62" s="11" t="s">
        <v>310</v>
      </c>
      <c r="B62" s="11" t="s">
        <v>311</v>
      </c>
      <c r="C62" s="12">
        <v>165.3</v>
      </c>
      <c r="D62" s="11" t="s">
        <v>163</v>
      </c>
    </row>
    <row r="63" spans="1:5" s="11" customFormat="1" x14ac:dyDescent="0.25">
      <c r="A63" s="11" t="s">
        <v>312</v>
      </c>
      <c r="B63" s="11" t="s">
        <v>311</v>
      </c>
      <c r="C63" s="12">
        <v>165.3</v>
      </c>
      <c r="D63" s="11" t="s">
        <v>133</v>
      </c>
    </row>
    <row r="64" spans="1:5" s="11" customFormat="1" x14ac:dyDescent="0.25">
      <c r="A64" s="11" t="s">
        <v>325</v>
      </c>
      <c r="B64" s="11" t="s">
        <v>326</v>
      </c>
      <c r="C64" s="12">
        <v>284.3</v>
      </c>
      <c r="D64" s="11" t="s">
        <v>118</v>
      </c>
    </row>
    <row r="66" spans="1:5" x14ac:dyDescent="0.25">
      <c r="A66" t="s">
        <v>150</v>
      </c>
      <c r="B66" t="s">
        <v>151</v>
      </c>
      <c r="C66" s="4">
        <v>207</v>
      </c>
      <c r="D66" t="s">
        <v>100</v>
      </c>
      <c r="E66" t="s">
        <v>354</v>
      </c>
    </row>
    <row r="67" spans="1:5" x14ac:dyDescent="0.25">
      <c r="A67" t="s">
        <v>171</v>
      </c>
      <c r="B67" t="s">
        <v>172</v>
      </c>
      <c r="C67" s="4">
        <v>159.52000000000001</v>
      </c>
      <c r="D67" t="s">
        <v>133</v>
      </c>
      <c r="E67" t="s">
        <v>195</v>
      </c>
    </row>
    <row r="68" spans="1:5" x14ac:dyDescent="0.25">
      <c r="A68" t="s">
        <v>173</v>
      </c>
      <c r="B68" t="s">
        <v>172</v>
      </c>
      <c r="C68" s="4">
        <v>148.41999999999999</v>
      </c>
      <c r="D68" t="s">
        <v>100</v>
      </c>
      <c r="E68" t="s">
        <v>195</v>
      </c>
    </row>
    <row r="69" spans="1:5" x14ac:dyDescent="0.25">
      <c r="A69" t="s">
        <v>184</v>
      </c>
      <c r="B69" t="s">
        <v>172</v>
      </c>
      <c r="C69" s="4">
        <v>150</v>
      </c>
      <c r="D69" t="s">
        <v>134</v>
      </c>
      <c r="E69" t="s">
        <v>195</v>
      </c>
    </row>
    <row r="71" spans="1:5" x14ac:dyDescent="0.25">
      <c r="A71" t="s">
        <v>175</v>
      </c>
      <c r="B71" t="s">
        <v>176</v>
      </c>
      <c r="C71" s="4">
        <v>296</v>
      </c>
      <c r="D71" t="s">
        <v>134</v>
      </c>
    </row>
    <row r="72" spans="1:5" x14ac:dyDescent="0.25">
      <c r="A72" t="s">
        <v>210</v>
      </c>
      <c r="B72" t="s">
        <v>211</v>
      </c>
      <c r="C72" s="4">
        <v>268.7</v>
      </c>
      <c r="D72" t="s">
        <v>142</v>
      </c>
      <c r="E72" t="s">
        <v>195</v>
      </c>
    </row>
    <row r="73" spans="1:5" s="11" customFormat="1" x14ac:dyDescent="0.25">
      <c r="A73" s="11" t="s">
        <v>293</v>
      </c>
      <c r="B73" s="11" t="s">
        <v>294</v>
      </c>
      <c r="C73" s="12">
        <v>281</v>
      </c>
      <c r="D73" s="11" t="s">
        <v>134</v>
      </c>
    </row>
    <row r="74" spans="1:5" x14ac:dyDescent="0.25">
      <c r="A74" t="s">
        <v>177</v>
      </c>
      <c r="B74" t="s">
        <v>178</v>
      </c>
      <c r="C74" s="4">
        <v>299</v>
      </c>
      <c r="D74" t="s">
        <v>179</v>
      </c>
      <c r="E74" t="s">
        <v>195</v>
      </c>
    </row>
    <row r="75" spans="1:5" x14ac:dyDescent="0.25">
      <c r="A75" t="s">
        <v>237</v>
      </c>
      <c r="B75" t="s">
        <v>238</v>
      </c>
      <c r="C75" s="4">
        <v>284.60000000000002</v>
      </c>
      <c r="D75" t="s">
        <v>142</v>
      </c>
      <c r="E75" t="s">
        <v>195</v>
      </c>
    </row>
    <row r="76" spans="1:5" x14ac:dyDescent="0.25">
      <c r="A76" t="s">
        <v>222</v>
      </c>
      <c r="B76" t="s">
        <v>221</v>
      </c>
      <c r="C76" s="4">
        <v>323</v>
      </c>
      <c r="D76" t="s">
        <v>111</v>
      </c>
      <c r="E76" t="s">
        <v>195</v>
      </c>
    </row>
    <row r="77" spans="1:5" x14ac:dyDescent="0.25">
      <c r="A77" t="s">
        <v>130</v>
      </c>
      <c r="B77" t="s">
        <v>132</v>
      </c>
      <c r="C77" s="4">
        <v>185.74</v>
      </c>
      <c r="D77" t="s">
        <v>134</v>
      </c>
      <c r="E77" t="s">
        <v>195</v>
      </c>
    </row>
    <row r="78" spans="1:5" x14ac:dyDescent="0.25">
      <c r="A78" t="s">
        <v>131</v>
      </c>
      <c r="B78" t="s">
        <v>132</v>
      </c>
      <c r="C78" s="4">
        <v>185.74</v>
      </c>
      <c r="D78" t="s">
        <v>133</v>
      </c>
      <c r="E78" t="s">
        <v>195</v>
      </c>
    </row>
  </sheetData>
  <printOptions gridLines="1"/>
  <pageMargins left="0.7" right="0.7" top="0.75" bottom="0.75" header="0.3" footer="0.3"/>
  <pageSetup scale="57" fitToWidth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4:J79"/>
  <sheetViews>
    <sheetView topLeftCell="A16" workbookViewId="0">
      <selection activeCell="P40" sqref="P40"/>
    </sheetView>
  </sheetViews>
  <sheetFormatPr defaultRowHeight="15" x14ac:dyDescent="0.25"/>
  <cols>
    <col min="2" max="2" width="25.7109375" customWidth="1"/>
    <col min="3" max="3" width="17.140625" style="4" customWidth="1"/>
    <col min="4" max="4" width="17.28515625" style="4" customWidth="1"/>
    <col min="5" max="7" width="9.140625" style="4"/>
    <col min="8" max="8" width="9" style="4" customWidth="1"/>
    <col min="9" max="9" width="9.140625" style="4"/>
    <col min="10" max="10" width="33.28515625" customWidth="1"/>
  </cols>
  <sheetData>
    <row r="4" spans="1:10" s="7" customFormat="1" ht="21" x14ac:dyDescent="0.35">
      <c r="A4" s="6" t="s">
        <v>328</v>
      </c>
      <c r="B4" s="17"/>
      <c r="C4" s="9"/>
      <c r="D4" s="9"/>
      <c r="E4" s="9"/>
      <c r="F4" s="9"/>
      <c r="G4" s="9"/>
      <c r="H4" s="18">
        <v>43060</v>
      </c>
      <c r="I4" s="9"/>
    </row>
    <row r="5" spans="1:10" s="8" customFormat="1" x14ac:dyDescent="0.25">
      <c r="A5" s="8" t="s">
        <v>95</v>
      </c>
      <c r="B5" s="8" t="s">
        <v>96</v>
      </c>
      <c r="C5" s="8" t="s">
        <v>376</v>
      </c>
      <c r="D5" s="8" t="s">
        <v>381</v>
      </c>
      <c r="E5" s="8" t="s">
        <v>330</v>
      </c>
      <c r="F5" s="8" t="s">
        <v>331</v>
      </c>
      <c r="G5" s="8" t="s">
        <v>332</v>
      </c>
      <c r="H5" s="8" t="s">
        <v>333</v>
      </c>
      <c r="I5" s="8" t="s">
        <v>334</v>
      </c>
      <c r="J5" s="8" t="s">
        <v>98</v>
      </c>
    </row>
    <row r="6" spans="1:10" x14ac:dyDescent="0.25">
      <c r="A6" t="s">
        <v>297</v>
      </c>
      <c r="B6" t="s">
        <v>329</v>
      </c>
      <c r="C6" s="4">
        <v>5059</v>
      </c>
      <c r="E6" s="4">
        <v>8.4</v>
      </c>
      <c r="F6" s="4">
        <v>3.26</v>
      </c>
      <c r="G6" s="4">
        <v>0.247</v>
      </c>
      <c r="H6" s="4">
        <v>32</v>
      </c>
      <c r="J6" t="s">
        <v>111</v>
      </c>
    </row>
    <row r="7" spans="1:10" x14ac:dyDescent="0.25">
      <c r="A7" t="s">
        <v>298</v>
      </c>
      <c r="B7" t="s">
        <v>335</v>
      </c>
      <c r="C7" s="4">
        <v>5059</v>
      </c>
      <c r="E7" s="4">
        <v>8.5</v>
      </c>
      <c r="F7" s="4">
        <v>3.4</v>
      </c>
      <c r="G7" s="4">
        <v>0.44800000000000001</v>
      </c>
      <c r="H7" s="4">
        <v>26.4</v>
      </c>
      <c r="J7" t="s">
        <v>163</v>
      </c>
    </row>
    <row r="8" spans="1:10" x14ac:dyDescent="0.25">
      <c r="A8" t="s">
        <v>288</v>
      </c>
      <c r="B8" t="s">
        <v>369</v>
      </c>
      <c r="C8" s="4">
        <v>10149</v>
      </c>
      <c r="E8" s="4">
        <v>6.9</v>
      </c>
      <c r="F8" s="4">
        <v>3.43</v>
      </c>
      <c r="G8" s="4">
        <v>0.38800000000000001</v>
      </c>
      <c r="H8" s="4">
        <v>28</v>
      </c>
      <c r="J8" t="s">
        <v>370</v>
      </c>
    </row>
    <row r="9" spans="1:10" x14ac:dyDescent="0.25">
      <c r="A9" t="s">
        <v>371</v>
      </c>
      <c r="B9" t="s">
        <v>221</v>
      </c>
      <c r="C9" s="4">
        <v>5059</v>
      </c>
      <c r="E9" s="4">
        <v>7.5</v>
      </c>
      <c r="F9" s="4">
        <v>3.52</v>
      </c>
      <c r="G9" s="4">
        <v>0.56100000000000005</v>
      </c>
      <c r="H9" s="4">
        <v>28.8</v>
      </c>
      <c r="J9" t="s">
        <v>111</v>
      </c>
    </row>
    <row r="10" spans="1:10" x14ac:dyDescent="0.25">
      <c r="A10" t="s">
        <v>237</v>
      </c>
      <c r="B10" t="s">
        <v>238</v>
      </c>
      <c r="C10" s="4">
        <v>14588</v>
      </c>
      <c r="E10" s="4">
        <v>8.1</v>
      </c>
      <c r="F10" s="4">
        <v>3.52</v>
      </c>
      <c r="G10" s="4">
        <v>3.95</v>
      </c>
      <c r="H10" s="4">
        <v>19.2</v>
      </c>
      <c r="J10" t="s">
        <v>142</v>
      </c>
    </row>
    <row r="11" spans="1:10" x14ac:dyDescent="0.25">
      <c r="A11" t="s">
        <v>114</v>
      </c>
      <c r="B11" t="s">
        <v>372</v>
      </c>
      <c r="C11" s="4">
        <v>10149</v>
      </c>
      <c r="E11" s="4">
        <v>7.8</v>
      </c>
      <c r="F11" s="4">
        <v>3.6</v>
      </c>
      <c r="G11" s="4">
        <v>0.06</v>
      </c>
      <c r="H11" s="4">
        <v>24</v>
      </c>
      <c r="J11" t="s">
        <v>179</v>
      </c>
    </row>
    <row r="12" spans="1:10" x14ac:dyDescent="0.25">
      <c r="A12" t="s">
        <v>239</v>
      </c>
      <c r="B12" t="s">
        <v>238</v>
      </c>
      <c r="C12" s="4">
        <v>13846</v>
      </c>
      <c r="E12" s="4">
        <v>8.3000000000000007</v>
      </c>
      <c r="F12" s="4">
        <v>3.46</v>
      </c>
      <c r="G12" s="4">
        <v>2.3620000000000001</v>
      </c>
      <c r="H12" s="4">
        <v>22.4</v>
      </c>
      <c r="J12" t="s">
        <v>163</v>
      </c>
    </row>
    <row r="13" spans="1:10" ht="15.75" thickBot="1" x14ac:dyDescent="0.3">
      <c r="A13" t="s">
        <v>175</v>
      </c>
      <c r="B13" t="s">
        <v>238</v>
      </c>
      <c r="C13" s="4">
        <v>11700</v>
      </c>
      <c r="E13" s="4">
        <v>8.8000000000000007</v>
      </c>
      <c r="F13" s="4">
        <v>3.37</v>
      </c>
      <c r="G13" s="4">
        <v>1.2110000000000001</v>
      </c>
      <c r="H13" s="4">
        <v>19.2</v>
      </c>
      <c r="J13" t="s">
        <v>134</v>
      </c>
    </row>
    <row r="14" spans="1:10" ht="15.75" thickBot="1" x14ac:dyDescent="0.3">
      <c r="C14" s="15">
        <f>SUM(C6:C13)</f>
        <v>75609</v>
      </c>
    </row>
    <row r="16" spans="1:10" s="6" customFormat="1" ht="21" x14ac:dyDescent="0.35">
      <c r="A16" s="6" t="s">
        <v>336</v>
      </c>
      <c r="C16" s="1"/>
      <c r="D16" s="1"/>
      <c r="E16" s="1"/>
      <c r="F16" s="1"/>
      <c r="G16" s="1"/>
      <c r="H16" s="1"/>
      <c r="I16" s="1"/>
    </row>
    <row r="17" spans="1:10" s="8" customFormat="1" x14ac:dyDescent="0.25">
      <c r="A17" s="8" t="s">
        <v>95</v>
      </c>
      <c r="B17" s="8" t="s">
        <v>96</v>
      </c>
      <c r="C17" s="8" t="s">
        <v>376</v>
      </c>
      <c r="D17" s="8" t="s">
        <v>381</v>
      </c>
      <c r="E17" s="8" t="s">
        <v>330</v>
      </c>
      <c r="F17" s="8" t="s">
        <v>331</v>
      </c>
      <c r="G17" s="8" t="s">
        <v>332</v>
      </c>
      <c r="H17" s="8" t="s">
        <v>333</v>
      </c>
      <c r="I17" s="8" t="s">
        <v>334</v>
      </c>
      <c r="J17" s="8" t="s">
        <v>98</v>
      </c>
    </row>
    <row r="18" spans="1:10" s="10" customFormat="1" x14ac:dyDescent="0.25">
      <c r="A18" s="10" t="s">
        <v>291</v>
      </c>
      <c r="B18" s="10" t="s">
        <v>172</v>
      </c>
      <c r="C18" s="5">
        <v>10149</v>
      </c>
      <c r="D18" s="4" t="s">
        <v>384</v>
      </c>
      <c r="E18" s="5">
        <v>7.6</v>
      </c>
      <c r="F18" s="5">
        <v>3.34</v>
      </c>
      <c r="G18" s="5">
        <v>1.8779999999999999</v>
      </c>
      <c r="H18" s="5">
        <v>20.8</v>
      </c>
      <c r="J18" s="10" t="s">
        <v>179</v>
      </c>
    </row>
    <row r="19" spans="1:10" x14ac:dyDescent="0.25">
      <c r="A19" t="s">
        <v>357</v>
      </c>
      <c r="B19" t="s">
        <v>172</v>
      </c>
      <c r="C19" s="4">
        <v>11700</v>
      </c>
      <c r="D19" s="4" t="s">
        <v>386</v>
      </c>
      <c r="E19" s="4">
        <v>6.8</v>
      </c>
      <c r="F19" s="4">
        <v>3.29</v>
      </c>
      <c r="G19" s="4">
        <v>0.17299999999999999</v>
      </c>
      <c r="H19" s="4">
        <v>22.4</v>
      </c>
      <c r="J19" t="s">
        <v>142</v>
      </c>
    </row>
    <row r="20" spans="1:10" x14ac:dyDescent="0.25">
      <c r="A20" t="s">
        <v>194</v>
      </c>
      <c r="B20" t="s">
        <v>172</v>
      </c>
      <c r="C20" s="4">
        <v>13846</v>
      </c>
      <c r="D20" s="4" t="s">
        <v>384</v>
      </c>
      <c r="E20" s="4">
        <v>6.9</v>
      </c>
      <c r="F20" s="4">
        <v>3.29</v>
      </c>
      <c r="G20" s="4">
        <v>9.2999999999999999E-2</v>
      </c>
      <c r="H20" s="4">
        <v>20.8</v>
      </c>
      <c r="J20" t="s">
        <v>163</v>
      </c>
    </row>
    <row r="21" spans="1:10" x14ac:dyDescent="0.25">
      <c r="A21" t="s">
        <v>171</v>
      </c>
      <c r="B21" t="s">
        <v>172</v>
      </c>
      <c r="C21" s="4">
        <v>21649</v>
      </c>
      <c r="D21" s="4" t="s">
        <v>384</v>
      </c>
      <c r="E21" s="4">
        <v>7</v>
      </c>
      <c r="F21" s="4">
        <v>3.39</v>
      </c>
      <c r="G21" s="4">
        <v>0.60199999999999998</v>
      </c>
      <c r="H21" s="4">
        <v>38.4</v>
      </c>
      <c r="J21" t="s">
        <v>133</v>
      </c>
    </row>
    <row r="22" spans="1:10" x14ac:dyDescent="0.25">
      <c r="A22" t="s">
        <v>173</v>
      </c>
      <c r="B22" t="s">
        <v>172</v>
      </c>
      <c r="C22" s="4">
        <v>21649</v>
      </c>
      <c r="E22" s="4">
        <v>6.7</v>
      </c>
      <c r="F22" s="4">
        <v>3.41</v>
      </c>
      <c r="G22" s="4">
        <v>5.6</v>
      </c>
      <c r="H22" s="4">
        <v>32</v>
      </c>
      <c r="J22" t="s">
        <v>163</v>
      </c>
    </row>
    <row r="23" spans="1:10" x14ac:dyDescent="0.25">
      <c r="A23" t="s">
        <v>385</v>
      </c>
      <c r="B23" t="s">
        <v>172</v>
      </c>
      <c r="C23" s="4">
        <v>10149</v>
      </c>
      <c r="E23" s="4">
        <v>6.9</v>
      </c>
      <c r="F23" s="4">
        <v>3.29</v>
      </c>
      <c r="G23" s="4">
        <v>1.405</v>
      </c>
      <c r="H23" s="4">
        <v>19.2</v>
      </c>
      <c r="J23" t="s">
        <v>134</v>
      </c>
    </row>
    <row r="24" spans="1:10" ht="15.75" thickBot="1" x14ac:dyDescent="0.3">
      <c r="A24" t="s">
        <v>197</v>
      </c>
      <c r="B24" t="s">
        <v>172</v>
      </c>
      <c r="C24" s="4">
        <v>10149</v>
      </c>
      <c r="E24" s="4">
        <v>6.9</v>
      </c>
      <c r="F24" s="4">
        <v>3.29</v>
      </c>
      <c r="G24" s="4">
        <v>1.405</v>
      </c>
      <c r="H24" s="4">
        <v>20.8</v>
      </c>
      <c r="J24" t="s">
        <v>134</v>
      </c>
    </row>
    <row r="25" spans="1:10" ht="15.75" thickBot="1" x14ac:dyDescent="0.3">
      <c r="C25" s="15">
        <f>SUM(C18:C24)</f>
        <v>99291</v>
      </c>
    </row>
    <row r="27" spans="1:10" s="6" customFormat="1" ht="21" x14ac:dyDescent="0.35">
      <c r="A27" s="6" t="s">
        <v>368</v>
      </c>
      <c r="C27" s="1"/>
      <c r="D27" s="1"/>
      <c r="E27" s="1"/>
      <c r="F27" s="1"/>
      <c r="G27" s="1"/>
      <c r="H27" s="1"/>
      <c r="I27" s="1"/>
    </row>
    <row r="28" spans="1:10" s="8" customFormat="1" x14ac:dyDescent="0.25">
      <c r="A28" s="8" t="s">
        <v>95</v>
      </c>
      <c r="B28" s="8" t="s">
        <v>96</v>
      </c>
      <c r="C28" s="8" t="s">
        <v>376</v>
      </c>
      <c r="D28" s="8" t="s">
        <v>381</v>
      </c>
      <c r="E28" s="8" t="s">
        <v>330</v>
      </c>
      <c r="F28" s="8" t="s">
        <v>331</v>
      </c>
      <c r="G28" s="8" t="s">
        <v>332</v>
      </c>
      <c r="H28" s="8" t="s">
        <v>333</v>
      </c>
      <c r="I28" s="8" t="s">
        <v>334</v>
      </c>
      <c r="J28" s="8" t="s">
        <v>98</v>
      </c>
    </row>
    <row r="29" spans="1:10" x14ac:dyDescent="0.25">
      <c r="A29" t="s">
        <v>242</v>
      </c>
      <c r="B29" t="s">
        <v>241</v>
      </c>
      <c r="C29" s="4">
        <v>10149</v>
      </c>
      <c r="D29" s="4" t="s">
        <v>384</v>
      </c>
      <c r="E29" s="4">
        <v>7.7</v>
      </c>
      <c r="F29" s="4">
        <v>3.27</v>
      </c>
      <c r="G29" s="4">
        <v>1.94</v>
      </c>
      <c r="H29" s="4">
        <v>19.2</v>
      </c>
      <c r="J29" t="s">
        <v>133</v>
      </c>
    </row>
    <row r="30" spans="1:10" x14ac:dyDescent="0.25">
      <c r="A30" t="s">
        <v>312</v>
      </c>
      <c r="B30" t="s">
        <v>311</v>
      </c>
      <c r="C30" s="4">
        <v>10149</v>
      </c>
      <c r="D30" s="4" t="s">
        <v>384</v>
      </c>
      <c r="E30" s="4">
        <v>8.1999999999999993</v>
      </c>
      <c r="F30" s="4">
        <v>3.37</v>
      </c>
      <c r="G30" s="4">
        <v>3.9529999999999998</v>
      </c>
      <c r="H30" s="4">
        <v>29.6</v>
      </c>
      <c r="J30" t="s">
        <v>133</v>
      </c>
    </row>
    <row r="31" spans="1:10" ht="15.75" thickBot="1" x14ac:dyDescent="0.3">
      <c r="A31" t="s">
        <v>310</v>
      </c>
      <c r="B31" t="s">
        <v>311</v>
      </c>
      <c r="C31" s="4">
        <v>10149</v>
      </c>
      <c r="E31" s="4">
        <v>8.6</v>
      </c>
      <c r="F31" s="4">
        <v>3.24</v>
      </c>
      <c r="G31" s="4">
        <v>3.9940000000000002</v>
      </c>
      <c r="H31" s="4">
        <v>27.2</v>
      </c>
      <c r="J31" t="s">
        <v>163</v>
      </c>
    </row>
    <row r="32" spans="1:10" ht="15.75" thickBot="1" x14ac:dyDescent="0.3">
      <c r="C32" s="15">
        <f>SUM(C29:C31)</f>
        <v>30447</v>
      </c>
    </row>
    <row r="34" spans="1:10" s="6" customFormat="1" ht="21" x14ac:dyDescent="0.35">
      <c r="A34" s="6" t="s">
        <v>343</v>
      </c>
      <c r="C34" s="1"/>
      <c r="D34" s="1"/>
      <c r="E34" s="1"/>
      <c r="F34" s="1"/>
      <c r="G34" s="1"/>
      <c r="H34" s="1"/>
      <c r="I34" s="1"/>
    </row>
    <row r="35" spans="1:10" s="8" customFormat="1" x14ac:dyDescent="0.25">
      <c r="A35" s="8" t="s">
        <v>95</v>
      </c>
      <c r="B35" s="8" t="s">
        <v>96</v>
      </c>
      <c r="C35" s="8" t="s">
        <v>376</v>
      </c>
      <c r="D35" s="8" t="s">
        <v>381</v>
      </c>
      <c r="E35" s="8" t="s">
        <v>330</v>
      </c>
      <c r="F35" s="8" t="s">
        <v>331</v>
      </c>
      <c r="G35" s="8" t="s">
        <v>332</v>
      </c>
      <c r="H35" s="8" t="s">
        <v>333</v>
      </c>
      <c r="I35" s="8" t="s">
        <v>334</v>
      </c>
      <c r="J35" s="8" t="s">
        <v>98</v>
      </c>
    </row>
    <row r="36" spans="1:10" x14ac:dyDescent="0.25">
      <c r="A36" t="s">
        <v>137</v>
      </c>
      <c r="B36" t="s">
        <v>344</v>
      </c>
      <c r="C36" s="4">
        <v>5059</v>
      </c>
      <c r="E36" s="4">
        <v>7.6</v>
      </c>
      <c r="F36" s="4">
        <v>3.38</v>
      </c>
      <c r="G36" s="4">
        <v>2.2690000000000001</v>
      </c>
      <c r="H36" s="4">
        <v>35.200000000000003</v>
      </c>
      <c r="J36" t="s">
        <v>139</v>
      </c>
    </row>
    <row r="37" spans="1:10" x14ac:dyDescent="0.25">
      <c r="A37" t="s">
        <v>177</v>
      </c>
      <c r="B37" t="s">
        <v>178</v>
      </c>
      <c r="C37" s="4">
        <v>18901</v>
      </c>
      <c r="E37" s="4">
        <v>7.7</v>
      </c>
      <c r="F37" s="4">
        <v>3.29</v>
      </c>
      <c r="G37" s="4">
        <v>1.1040000000000001</v>
      </c>
      <c r="H37" s="4">
        <v>12.8</v>
      </c>
      <c r="J37" t="s">
        <v>346</v>
      </c>
    </row>
    <row r="38" spans="1:10" ht="15.75" thickBot="1" x14ac:dyDescent="0.3">
      <c r="A38" t="s">
        <v>210</v>
      </c>
      <c r="B38" t="s">
        <v>211</v>
      </c>
      <c r="C38" s="4">
        <v>17202</v>
      </c>
      <c r="E38" s="4">
        <v>6.6</v>
      </c>
      <c r="F38" s="4">
        <v>3.57</v>
      </c>
      <c r="G38" s="4">
        <v>0.22600000000000001</v>
      </c>
      <c r="H38" s="4">
        <v>20.8</v>
      </c>
      <c r="J38" t="s">
        <v>142</v>
      </c>
    </row>
    <row r="39" spans="1:10" ht="15.75" thickBot="1" x14ac:dyDescent="0.3">
      <c r="C39" s="15">
        <f>SUM(C36:C38)</f>
        <v>41162</v>
      </c>
    </row>
    <row r="41" spans="1:10" s="6" customFormat="1" ht="21" x14ac:dyDescent="0.35">
      <c r="A41" s="6" t="s">
        <v>345</v>
      </c>
      <c r="C41" s="1"/>
      <c r="D41" s="1"/>
      <c r="E41" s="1"/>
      <c r="F41" s="1"/>
      <c r="G41" s="1"/>
      <c r="H41" s="1"/>
      <c r="I41" s="1"/>
    </row>
    <row r="42" spans="1:10" s="8" customFormat="1" x14ac:dyDescent="0.25">
      <c r="A42" s="8" t="s">
        <v>95</v>
      </c>
      <c r="B42" s="8" t="s">
        <v>96</v>
      </c>
      <c r="C42" s="8" t="s">
        <v>376</v>
      </c>
      <c r="D42" s="8" t="s">
        <v>381</v>
      </c>
      <c r="E42" s="8" t="s">
        <v>330</v>
      </c>
      <c r="F42" s="8" t="s">
        <v>331</v>
      </c>
      <c r="G42" s="8" t="s">
        <v>332</v>
      </c>
      <c r="H42" s="8" t="s">
        <v>333</v>
      </c>
      <c r="I42" s="8" t="s">
        <v>334</v>
      </c>
      <c r="J42" s="8" t="s">
        <v>98</v>
      </c>
    </row>
    <row r="43" spans="1:10" x14ac:dyDescent="0.25">
      <c r="A43" t="s">
        <v>277</v>
      </c>
      <c r="B43" t="s">
        <v>116</v>
      </c>
      <c r="C43" s="4">
        <v>5059</v>
      </c>
      <c r="E43" s="4">
        <v>6.7</v>
      </c>
      <c r="F43" s="4">
        <v>3.34</v>
      </c>
      <c r="G43" s="4">
        <v>10.577999999999999</v>
      </c>
      <c r="H43" s="4">
        <v>24</v>
      </c>
      <c r="J43" t="s">
        <v>117</v>
      </c>
    </row>
    <row r="44" spans="1:10" x14ac:dyDescent="0.25">
      <c r="A44" t="s">
        <v>193</v>
      </c>
      <c r="B44" t="s">
        <v>377</v>
      </c>
      <c r="C44" s="4">
        <v>11909</v>
      </c>
      <c r="D44" s="4" t="s">
        <v>384</v>
      </c>
      <c r="E44" s="4">
        <v>6.5</v>
      </c>
      <c r="F44" s="4">
        <v>3.3</v>
      </c>
      <c r="G44" s="4">
        <v>7.01</v>
      </c>
      <c r="H44" s="4">
        <v>28</v>
      </c>
    </row>
    <row r="45" spans="1:10" x14ac:dyDescent="0.25">
      <c r="A45" t="s">
        <v>222</v>
      </c>
      <c r="B45" t="s">
        <v>377</v>
      </c>
      <c r="C45" s="4">
        <v>14588</v>
      </c>
      <c r="D45" s="4" t="s">
        <v>384</v>
      </c>
      <c r="E45" s="4">
        <v>6.5</v>
      </c>
      <c r="F45" s="4">
        <v>3.3</v>
      </c>
      <c r="G45" s="4">
        <v>7.01</v>
      </c>
      <c r="H45" s="4">
        <v>28</v>
      </c>
    </row>
    <row r="46" spans="1:10" x14ac:dyDescent="0.25">
      <c r="A46" t="s">
        <v>130</v>
      </c>
      <c r="B46" t="s">
        <v>377</v>
      </c>
      <c r="C46" s="4">
        <v>14588</v>
      </c>
      <c r="D46" s="4" t="s">
        <v>384</v>
      </c>
      <c r="E46" s="4">
        <v>6.5</v>
      </c>
      <c r="F46" s="4">
        <v>3.3</v>
      </c>
      <c r="G46" s="4">
        <v>7.01</v>
      </c>
      <c r="H46" s="4">
        <v>28</v>
      </c>
    </row>
    <row r="47" spans="1:10" x14ac:dyDescent="0.25">
      <c r="A47" t="s">
        <v>131</v>
      </c>
      <c r="B47" t="s">
        <v>377</v>
      </c>
      <c r="C47" s="4">
        <v>14588</v>
      </c>
      <c r="D47" s="4" t="s">
        <v>384</v>
      </c>
      <c r="E47" s="4">
        <v>6.5</v>
      </c>
      <c r="F47" s="4">
        <v>3.3</v>
      </c>
      <c r="G47" s="4">
        <v>7.01</v>
      </c>
      <c r="H47" s="4">
        <v>28</v>
      </c>
    </row>
    <row r="48" spans="1:10" ht="15.75" thickBot="1" x14ac:dyDescent="0.3">
      <c r="A48" t="s">
        <v>290</v>
      </c>
      <c r="B48" t="s">
        <v>289</v>
      </c>
      <c r="C48" s="4">
        <v>3788</v>
      </c>
      <c r="E48" s="4">
        <v>6.5</v>
      </c>
      <c r="F48" s="4">
        <v>3.3</v>
      </c>
      <c r="G48" s="4">
        <v>4.1959999999999997</v>
      </c>
      <c r="H48" s="4">
        <v>28</v>
      </c>
      <c r="J48" t="s">
        <v>387</v>
      </c>
    </row>
    <row r="49" spans="1:10" ht="15.75" thickBot="1" x14ac:dyDescent="0.3">
      <c r="C49" s="15">
        <f>SUM(C43:C48)</f>
        <v>64520</v>
      </c>
    </row>
    <row r="50" spans="1:10" x14ac:dyDescent="0.25">
      <c r="C50" s="16"/>
    </row>
    <row r="51" spans="1:10" s="6" customFormat="1" ht="21" x14ac:dyDescent="0.35">
      <c r="A51" s="6" t="s">
        <v>347</v>
      </c>
      <c r="C51" s="1"/>
      <c r="D51" s="1"/>
      <c r="E51" s="1"/>
      <c r="F51" s="1"/>
      <c r="G51" s="1"/>
      <c r="H51" s="1"/>
      <c r="I51" s="1"/>
    </row>
    <row r="52" spans="1:10" s="8" customFormat="1" x14ac:dyDescent="0.25">
      <c r="A52" s="8" t="s">
        <v>95</v>
      </c>
      <c r="B52" s="8" t="s">
        <v>96</v>
      </c>
      <c r="C52" s="8" t="s">
        <v>376</v>
      </c>
      <c r="D52" s="8" t="s">
        <v>381</v>
      </c>
      <c r="E52" s="8" t="s">
        <v>330</v>
      </c>
      <c r="F52" s="8" t="s">
        <v>331</v>
      </c>
      <c r="G52" s="8" t="s">
        <v>332</v>
      </c>
      <c r="H52" s="8" t="s">
        <v>333</v>
      </c>
      <c r="I52" s="8" t="s">
        <v>334</v>
      </c>
      <c r="J52" s="8" t="s">
        <v>98</v>
      </c>
    </row>
    <row r="53" spans="1:10" x14ac:dyDescent="0.25">
      <c r="A53" t="s">
        <v>164</v>
      </c>
      <c r="B53" t="s">
        <v>348</v>
      </c>
      <c r="C53" s="4">
        <v>5112</v>
      </c>
      <c r="E53" s="4">
        <v>8.5</v>
      </c>
      <c r="F53" s="4">
        <v>3.68</v>
      </c>
      <c r="G53" s="4">
        <v>0.83599999999999997</v>
      </c>
      <c r="H53" s="4">
        <v>28</v>
      </c>
      <c r="J53" t="s">
        <v>111</v>
      </c>
    </row>
    <row r="54" spans="1:10" x14ac:dyDescent="0.25">
      <c r="A54" t="s">
        <v>152</v>
      </c>
      <c r="B54" t="s">
        <v>151</v>
      </c>
      <c r="C54" s="4">
        <v>10000</v>
      </c>
      <c r="E54" s="4">
        <v>7.8</v>
      </c>
      <c r="F54" s="4">
        <v>3.6</v>
      </c>
      <c r="G54" s="4">
        <v>0.93700000000000006</v>
      </c>
      <c r="I54" s="4">
        <v>3.093</v>
      </c>
      <c r="J54" t="s">
        <v>350</v>
      </c>
    </row>
    <row r="55" spans="1:10" x14ac:dyDescent="0.25">
      <c r="A55" t="s">
        <v>119</v>
      </c>
      <c r="B55" t="s">
        <v>349</v>
      </c>
      <c r="C55" s="4">
        <v>10000</v>
      </c>
      <c r="E55" s="4">
        <v>8.1999999999999993</v>
      </c>
      <c r="F55" s="4">
        <v>3.57</v>
      </c>
      <c r="G55" s="4">
        <v>0.64300000000000002</v>
      </c>
      <c r="I55" s="4">
        <v>3.1219999999999999</v>
      </c>
      <c r="J55" t="s">
        <v>351</v>
      </c>
    </row>
    <row r="56" spans="1:10" x14ac:dyDescent="0.25">
      <c r="A56" t="s">
        <v>135</v>
      </c>
      <c r="B56" t="s">
        <v>136</v>
      </c>
      <c r="C56" s="4">
        <v>10149</v>
      </c>
      <c r="E56" s="4">
        <v>7.4</v>
      </c>
      <c r="F56" s="4">
        <v>3.44</v>
      </c>
      <c r="G56" s="4">
        <v>2.1680000000000001</v>
      </c>
      <c r="H56" s="4">
        <v>19.2</v>
      </c>
      <c r="J56" t="s">
        <v>105</v>
      </c>
    </row>
    <row r="57" spans="1:10" x14ac:dyDescent="0.25">
      <c r="A57" t="s">
        <v>150</v>
      </c>
      <c r="B57" t="s">
        <v>151</v>
      </c>
      <c r="C57" s="4">
        <v>21649</v>
      </c>
      <c r="E57" s="4">
        <v>7.4</v>
      </c>
      <c r="F57" s="4">
        <v>3.52</v>
      </c>
      <c r="G57" s="4">
        <v>0.84799999999999998</v>
      </c>
      <c r="I57" s="4">
        <v>2.4849999999999999</v>
      </c>
      <c r="J57" t="s">
        <v>163</v>
      </c>
    </row>
    <row r="58" spans="1:10" x14ac:dyDescent="0.25">
      <c r="A58" t="s">
        <v>161</v>
      </c>
      <c r="B58" t="s">
        <v>162</v>
      </c>
      <c r="C58" s="4">
        <v>5112</v>
      </c>
      <c r="E58" s="4">
        <v>7.2</v>
      </c>
      <c r="F58" s="4">
        <v>3.6</v>
      </c>
      <c r="G58" s="4">
        <v>0.68899999999999995</v>
      </c>
      <c r="H58" s="4">
        <v>35.200000000000003</v>
      </c>
      <c r="J58" t="s">
        <v>163</v>
      </c>
    </row>
    <row r="59" spans="1:10" ht="15.75" thickBot="1" x14ac:dyDescent="0.3">
      <c r="A59" t="s">
        <v>189</v>
      </c>
      <c r="B59" t="s">
        <v>190</v>
      </c>
      <c r="C59" s="4">
        <v>5112</v>
      </c>
      <c r="E59" s="4">
        <v>8.3000000000000007</v>
      </c>
      <c r="F59" s="4">
        <v>3.55</v>
      </c>
      <c r="G59" s="4">
        <v>2.5230000000000001</v>
      </c>
      <c r="H59" s="4">
        <v>28.8</v>
      </c>
      <c r="J59" t="s">
        <v>163</v>
      </c>
    </row>
    <row r="60" spans="1:10" ht="15.75" thickBot="1" x14ac:dyDescent="0.3">
      <c r="C60" s="15">
        <f>SUM(C53:C59)</f>
        <v>67134</v>
      </c>
    </row>
    <row r="62" spans="1:10" s="6" customFormat="1" ht="21" x14ac:dyDescent="0.35">
      <c r="A62" s="6" t="s">
        <v>358</v>
      </c>
      <c r="C62" s="1"/>
      <c r="D62" s="1"/>
      <c r="E62" s="1"/>
      <c r="F62" s="1"/>
      <c r="G62" s="1"/>
      <c r="H62" s="1"/>
      <c r="I62" s="1"/>
    </row>
    <row r="63" spans="1:10" s="8" customFormat="1" x14ac:dyDescent="0.25">
      <c r="A63" s="8" t="s">
        <v>95</v>
      </c>
      <c r="B63" s="8" t="s">
        <v>96</v>
      </c>
      <c r="C63" s="8" t="s">
        <v>376</v>
      </c>
      <c r="D63" s="8" t="s">
        <v>381</v>
      </c>
      <c r="E63" s="8" t="s">
        <v>330</v>
      </c>
      <c r="F63" s="8" t="s">
        <v>331</v>
      </c>
      <c r="G63" s="8" t="s">
        <v>332</v>
      </c>
      <c r="H63" s="8" t="s">
        <v>333</v>
      </c>
      <c r="I63" s="8" t="s">
        <v>334</v>
      </c>
      <c r="J63" s="8" t="s">
        <v>98</v>
      </c>
    </row>
    <row r="64" spans="1:10" x14ac:dyDescent="0.25">
      <c r="A64" t="s">
        <v>182</v>
      </c>
      <c r="B64" t="s">
        <v>355</v>
      </c>
      <c r="C64" s="4">
        <v>10149</v>
      </c>
      <c r="E64" s="4">
        <v>10.8</v>
      </c>
      <c r="F64" s="4">
        <v>3.04</v>
      </c>
      <c r="G64" s="4">
        <v>11.435</v>
      </c>
      <c r="H64" s="4">
        <v>30.4</v>
      </c>
      <c r="J64" t="s">
        <v>139</v>
      </c>
    </row>
    <row r="65" spans="1:10" x14ac:dyDescent="0.25">
      <c r="A65" t="s">
        <v>180</v>
      </c>
      <c r="B65" t="s">
        <v>373</v>
      </c>
      <c r="C65" s="4">
        <v>5059</v>
      </c>
      <c r="E65" s="4">
        <v>10.4</v>
      </c>
      <c r="F65" s="4">
        <v>3.01</v>
      </c>
      <c r="G65" s="4">
        <v>13.279</v>
      </c>
      <c r="J65" t="s">
        <v>139</v>
      </c>
    </row>
    <row r="66" spans="1:10" x14ac:dyDescent="0.25">
      <c r="A66" t="s">
        <v>327</v>
      </c>
      <c r="B66" t="s">
        <v>378</v>
      </c>
      <c r="C66" s="4">
        <v>5059</v>
      </c>
      <c r="E66" s="4">
        <v>10.199999999999999</v>
      </c>
      <c r="F66" s="4">
        <v>2.97</v>
      </c>
      <c r="G66" s="4">
        <v>3.57</v>
      </c>
      <c r="H66" s="4">
        <v>28.8</v>
      </c>
      <c r="J66" t="s">
        <v>163</v>
      </c>
    </row>
    <row r="67" spans="1:10" x14ac:dyDescent="0.25">
      <c r="A67" t="s">
        <v>379</v>
      </c>
      <c r="B67" t="s">
        <v>380</v>
      </c>
      <c r="C67" s="4">
        <v>1066</v>
      </c>
      <c r="E67" s="4">
        <v>8.8000000000000007</v>
      </c>
      <c r="F67" s="4">
        <v>3.17</v>
      </c>
      <c r="G67" s="4">
        <v>4.25</v>
      </c>
      <c r="H67" s="4">
        <v>16</v>
      </c>
      <c r="J67" t="s">
        <v>117</v>
      </c>
    </row>
    <row r="68" spans="1:10" x14ac:dyDescent="0.25">
      <c r="A68" t="s">
        <v>325</v>
      </c>
      <c r="B68" t="s">
        <v>382</v>
      </c>
      <c r="C68" s="4">
        <v>10149</v>
      </c>
      <c r="E68" s="4">
        <v>9.1</v>
      </c>
      <c r="F68" s="4">
        <v>3.1</v>
      </c>
      <c r="G68" s="4">
        <v>1.8</v>
      </c>
      <c r="H68" s="4">
        <v>32</v>
      </c>
    </row>
    <row r="69" spans="1:10" ht="15.75" thickBot="1" x14ac:dyDescent="0.3">
      <c r="A69" t="s">
        <v>108</v>
      </c>
      <c r="B69" t="s">
        <v>383</v>
      </c>
      <c r="C69" s="4">
        <v>3486</v>
      </c>
    </row>
    <row r="70" spans="1:10" ht="15.75" thickBot="1" x14ac:dyDescent="0.3">
      <c r="C70" s="15">
        <f>SUM(C64:C69)</f>
        <v>34968</v>
      </c>
    </row>
    <row r="72" spans="1:10" s="6" customFormat="1" ht="21" x14ac:dyDescent="0.35">
      <c r="A72" s="6" t="s">
        <v>374</v>
      </c>
      <c r="C72" s="1"/>
      <c r="D72" s="1"/>
      <c r="E72" s="1"/>
      <c r="F72" s="1"/>
      <c r="G72" s="1"/>
      <c r="H72" s="1"/>
      <c r="I72" s="1"/>
    </row>
    <row r="73" spans="1:10" s="8" customFormat="1" x14ac:dyDescent="0.25">
      <c r="A73" s="8" t="s">
        <v>95</v>
      </c>
      <c r="B73" s="8" t="s">
        <v>96</v>
      </c>
      <c r="C73" s="8" t="s">
        <v>376</v>
      </c>
      <c r="D73" s="8" t="s">
        <v>381</v>
      </c>
      <c r="E73" s="8" t="s">
        <v>330</v>
      </c>
      <c r="F73" s="8" t="s">
        <v>331</v>
      </c>
      <c r="G73" s="8" t="s">
        <v>332</v>
      </c>
      <c r="H73" s="8" t="s">
        <v>333</v>
      </c>
      <c r="I73" s="8" t="s">
        <v>334</v>
      </c>
      <c r="J73" s="8" t="s">
        <v>98</v>
      </c>
    </row>
    <row r="74" spans="1:10" x14ac:dyDescent="0.25">
      <c r="A74" t="s">
        <v>278</v>
      </c>
      <c r="B74" t="s">
        <v>303</v>
      </c>
      <c r="C74" s="4">
        <v>10149</v>
      </c>
      <c r="E74" s="4">
        <v>9.6</v>
      </c>
      <c r="F74" s="4">
        <v>3.2</v>
      </c>
      <c r="G74" s="4">
        <v>0.47499999999999998</v>
      </c>
      <c r="H74" s="4">
        <v>25.6</v>
      </c>
      <c r="J74" t="s">
        <v>111</v>
      </c>
    </row>
    <row r="75" spans="1:10" x14ac:dyDescent="0.25">
      <c r="A75" t="s">
        <v>375</v>
      </c>
      <c r="B75" t="s">
        <v>303</v>
      </c>
      <c r="C75" s="4">
        <v>2955</v>
      </c>
      <c r="E75" s="4">
        <v>7.9</v>
      </c>
      <c r="F75" s="4">
        <v>3.33</v>
      </c>
      <c r="G75" s="4">
        <v>0.308</v>
      </c>
      <c r="H75" s="4">
        <v>27.2</v>
      </c>
      <c r="J75" t="s">
        <v>134</v>
      </c>
    </row>
    <row r="76" spans="1:10" x14ac:dyDescent="0.25">
      <c r="A76" t="s">
        <v>296</v>
      </c>
      <c r="B76" t="s">
        <v>302</v>
      </c>
      <c r="C76" s="4">
        <v>5059</v>
      </c>
      <c r="E76" s="4">
        <v>8</v>
      </c>
      <c r="F76" s="4">
        <v>3.22</v>
      </c>
      <c r="G76" s="4">
        <v>1.2709999999999999</v>
      </c>
      <c r="H76" s="4">
        <v>28</v>
      </c>
      <c r="J76" t="s">
        <v>192</v>
      </c>
    </row>
    <row r="77" spans="1:10" x14ac:dyDescent="0.25">
      <c r="A77" t="s">
        <v>305</v>
      </c>
      <c r="B77" t="s">
        <v>302</v>
      </c>
      <c r="C77" s="4">
        <v>4579</v>
      </c>
      <c r="E77" s="4">
        <v>8.8000000000000007</v>
      </c>
      <c r="F77" s="4">
        <v>3.31</v>
      </c>
      <c r="G77" s="4">
        <v>5.7350000000000003</v>
      </c>
      <c r="H77" s="4">
        <v>33.6</v>
      </c>
      <c r="J77" t="s">
        <v>111</v>
      </c>
    </row>
    <row r="78" spans="1:10" ht="15.75" thickBot="1" x14ac:dyDescent="0.3">
      <c r="A78" t="s">
        <v>295</v>
      </c>
      <c r="B78" t="s">
        <v>302</v>
      </c>
      <c r="C78" s="4">
        <v>5059</v>
      </c>
      <c r="E78" s="4">
        <v>9.3000000000000007</v>
      </c>
      <c r="F78" s="4">
        <v>3.24</v>
      </c>
      <c r="G78" s="4">
        <v>1.363</v>
      </c>
      <c r="H78" s="4">
        <v>36.799999999999997</v>
      </c>
      <c r="J78" t="s">
        <v>163</v>
      </c>
    </row>
    <row r="79" spans="1:10" ht="15.75" thickBot="1" x14ac:dyDescent="0.3">
      <c r="C79" s="15">
        <f>SUM(C74:C78)</f>
        <v>27801</v>
      </c>
    </row>
  </sheetData>
  <printOptions gridLines="1"/>
  <pageMargins left="0" right="0" top="0" bottom="0" header="0.3" footer="0.3"/>
  <pageSetup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reds</vt:lpstr>
      <vt:lpstr>whites</vt:lpstr>
      <vt:lpstr>finished wines</vt:lpstr>
      <vt:lpstr>'finished wines'!Print_Area</vt:lpstr>
      <vt:lpstr>reds!Print_Area</vt:lpstr>
      <vt:lpstr>whites!Print_Area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 Callaway</dc:creator>
  <cp:lastModifiedBy>Kailee Frasch</cp:lastModifiedBy>
  <cp:lastPrinted>2017-11-21T17:00:04Z</cp:lastPrinted>
  <dcterms:created xsi:type="dcterms:W3CDTF">2017-09-17T17:45:12Z</dcterms:created>
  <dcterms:modified xsi:type="dcterms:W3CDTF">2019-05-21T18:37:00Z</dcterms:modified>
</cp:coreProperties>
</file>