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night5\OneDrive - Department of Health and Social Care\Documents\projects\long-acting-buprenorphine-cost-effectiveness\data\processed\"/>
    </mc:Choice>
  </mc:AlternateContent>
  <xr:revisionPtr revIDLastSave="0" documentId="8_{5412F52B-825F-4875-9346-5EF07CEC9ABE}" xr6:coauthVersionLast="47" xr6:coauthVersionMax="47" xr10:uidLastSave="{00000000-0000-0000-0000-000000000000}"/>
  <bookViews>
    <workbookView xWindow="0" yWindow="0" windowWidth="19200" windowHeight="21000" xr2:uid="{DA6E0AAA-8F5B-43D9-8156-0187984B245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 a="1"/>
  <c r="D23" i="1" s="1"/>
  <c r="C23" i="1" a="1"/>
  <c r="C25" i="1" s="1"/>
  <c r="F11" i="1"/>
  <c r="F12" i="1"/>
  <c r="F13" i="1"/>
  <c r="F14" i="1"/>
  <c r="F15" i="1"/>
  <c r="F16" i="1"/>
  <c r="F17" i="1"/>
  <c r="F10" i="1"/>
  <c r="D27" i="1" l="1"/>
  <c r="D28" i="1"/>
  <c r="D26" i="1"/>
  <c r="D25" i="1"/>
  <c r="D24" i="1"/>
  <c r="C28" i="1"/>
  <c r="C24" i="1"/>
  <c r="C23" i="1"/>
  <c r="C27" i="1"/>
  <c r="C26" i="1"/>
</calcChain>
</file>

<file path=xl/sharedStrings.xml><?xml version="1.0" encoding="utf-8"?>
<sst xmlns="http://schemas.openxmlformats.org/spreadsheetml/2006/main" count="30" uniqueCount="19">
  <si>
    <t>Dispensing</t>
  </si>
  <si>
    <t>Oral methadone daily</t>
  </si>
  <si>
    <t>Oral methadone weekly</t>
  </si>
  <si>
    <t>Oral methadone fornightly</t>
  </si>
  <si>
    <t xml:space="preserve">Oral buprenorphine unsupervised </t>
  </si>
  <si>
    <t xml:space="preserve">Oral buprenorphine supervised </t>
  </si>
  <si>
    <t>Buprenorphine depot injection weekly</t>
  </si>
  <si>
    <t>Buprenorphine depot injection monthly</t>
  </si>
  <si>
    <t>Total</t>
  </si>
  <si>
    <t>Supervision/Administring injection</t>
  </si>
  <si>
    <t>Oral methadone supervised daily</t>
  </si>
  <si>
    <t>Assumptions</t>
  </si>
  <si>
    <t>1. Oral OST supervision is by an AfC band 4 pharamacy technician</t>
  </si>
  <si>
    <t>2. Depot buprenorphine injection is administered by a pharmacist ~ AfC band 7</t>
  </si>
  <si>
    <t>3. Other costs such as licencing, controlled drug strorage, and training are assumed to be similar for all OST types and therefore not relevant for a comparison</t>
  </si>
  <si>
    <t>OST regimen</t>
  </si>
  <si>
    <t>Drug costs</t>
  </si>
  <si>
    <t>Oral buprenorphine supervised daily</t>
  </si>
  <si>
    <t>Cost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</si>
</sst>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44" formatCode="_-&quot;£&quot;* #,##0.00_-;\-&quot;£&quot;* #,##0.00_-;_-&quot;£&quot;* &quot;-&quot;??_-;_-@_-"/>
    <numFmt numFmtId="169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6" fontId="0" fillId="0" borderId="0" xfId="0" applyNumberFormat="1"/>
    <xf numFmtId="44" fontId="0" fillId="0" borderId="0" xfId="1" applyFont="1" applyBorder="1" applyAlignment="1">
      <alignment horizontal="center" vertical="center" wrapText="1"/>
    </xf>
    <xf numFmtId="44" fontId="0" fillId="0" borderId="0" xfId="1" applyFont="1" applyBorder="1"/>
    <xf numFmtId="44" fontId="3" fillId="0" borderId="0" xfId="1" applyFont="1" applyBorder="1"/>
    <xf numFmtId="0" fontId="0" fillId="0" borderId="3" xfId="0" applyBorder="1"/>
    <xf numFmtId="44" fontId="0" fillId="0" borderId="4" xfId="0" applyNumberFormat="1" applyBorder="1"/>
    <xf numFmtId="0" fontId="0" fillId="0" borderId="5" xfId="0" applyBorder="1"/>
    <xf numFmtId="44" fontId="0" fillId="0" borderId="6" xfId="1" applyFont="1" applyBorder="1"/>
    <xf numFmtId="44" fontId="0" fillId="0" borderId="7" xfId="0" applyNumberFormat="1" applyBorder="1"/>
    <xf numFmtId="0" fontId="2" fillId="0" borderId="8" xfId="0" applyFont="1" applyBorder="1"/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69" fontId="0" fillId="0" borderId="2" xfId="0" applyNumberFormat="1" applyBorder="1" applyAlignment="1">
      <alignment horizontal="center" vertical="center"/>
    </xf>
    <xf numFmtId="16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9" fontId="4" fillId="0" borderId="4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9" fontId="0" fillId="0" borderId="13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039-490B-4BF0-8874-B5F9334EAE11}">
  <dimension ref="B2:F33"/>
  <sheetViews>
    <sheetView tabSelected="1" workbookViewId="0">
      <selection activeCell="J19" sqref="J19"/>
    </sheetView>
  </sheetViews>
  <sheetFormatPr defaultRowHeight="14.5" x14ac:dyDescent="0.35"/>
  <cols>
    <col min="2" max="2" width="34.7265625" customWidth="1"/>
    <col min="3" max="3" width="22.26953125" customWidth="1"/>
    <col min="4" max="4" width="19.1796875" customWidth="1"/>
    <col min="5" max="5" width="18.36328125" customWidth="1"/>
    <col min="6" max="6" width="10.08984375" bestFit="1" customWidth="1"/>
  </cols>
  <sheetData>
    <row r="2" spans="2:6" x14ac:dyDescent="0.35">
      <c r="B2" s="1"/>
    </row>
    <row r="4" spans="2:6" x14ac:dyDescent="0.35">
      <c r="B4" t="s">
        <v>11</v>
      </c>
    </row>
    <row r="5" spans="2:6" x14ac:dyDescent="0.35">
      <c r="B5" t="s">
        <v>12</v>
      </c>
    </row>
    <row r="6" spans="2:6" x14ac:dyDescent="0.35">
      <c r="B6" t="s">
        <v>13</v>
      </c>
    </row>
    <row r="7" spans="2:6" x14ac:dyDescent="0.35">
      <c r="B7" t="s">
        <v>14</v>
      </c>
    </row>
    <row r="8" spans="2:6" ht="15" thickBot="1" x14ac:dyDescent="0.4"/>
    <row r="9" spans="2:6" ht="15" thickBot="1" x14ac:dyDescent="0.4">
      <c r="B9" s="10" t="s">
        <v>15</v>
      </c>
      <c r="C9" s="11" t="s">
        <v>16</v>
      </c>
      <c r="D9" s="11" t="s">
        <v>9</v>
      </c>
      <c r="E9" s="11" t="s">
        <v>0</v>
      </c>
      <c r="F9" s="12" t="s">
        <v>8</v>
      </c>
    </row>
    <row r="10" spans="2:6" x14ac:dyDescent="0.35">
      <c r="B10" s="5" t="s">
        <v>1</v>
      </c>
      <c r="C10" s="2">
        <v>271.56</v>
      </c>
      <c r="D10" s="3">
        <v>0</v>
      </c>
      <c r="E10" s="4">
        <v>2161.1999999999998</v>
      </c>
      <c r="F10" s="6">
        <f>SUM(C10:E10)</f>
        <v>2432.7599999999998</v>
      </c>
    </row>
    <row r="11" spans="2:6" x14ac:dyDescent="0.35">
      <c r="B11" s="5" t="s">
        <v>2</v>
      </c>
      <c r="C11" s="2">
        <v>271.56</v>
      </c>
      <c r="D11" s="3">
        <v>0</v>
      </c>
      <c r="E11" s="3">
        <v>345.8</v>
      </c>
      <c r="F11" s="6">
        <f t="shared" ref="F11:F17" si="0">SUM(C11:E11)</f>
        <v>617.36</v>
      </c>
    </row>
    <row r="12" spans="2:6" x14ac:dyDescent="0.35">
      <c r="B12" s="5" t="s">
        <v>3</v>
      </c>
      <c r="C12" s="2">
        <v>271.56</v>
      </c>
      <c r="D12" s="3">
        <v>0</v>
      </c>
      <c r="E12" s="3">
        <v>195</v>
      </c>
      <c r="F12" s="6">
        <f t="shared" si="0"/>
        <v>466.56</v>
      </c>
    </row>
    <row r="13" spans="2:6" x14ac:dyDescent="0.35">
      <c r="B13" s="5" t="s">
        <v>10</v>
      </c>
      <c r="C13" s="2">
        <v>271.56</v>
      </c>
      <c r="D13" s="3">
        <v>1732.4725000000001</v>
      </c>
      <c r="E13" s="4">
        <v>2161.1999999999998</v>
      </c>
      <c r="F13" s="6">
        <f t="shared" si="0"/>
        <v>4165.2325000000001</v>
      </c>
    </row>
    <row r="14" spans="2:6" x14ac:dyDescent="0.35">
      <c r="B14" s="5" t="s">
        <v>4</v>
      </c>
      <c r="C14" s="3">
        <v>1655.5357142857142</v>
      </c>
      <c r="D14" s="3">
        <v>0</v>
      </c>
      <c r="E14" s="3">
        <v>620.5</v>
      </c>
      <c r="F14" s="6">
        <f t="shared" si="0"/>
        <v>2276.0357142857142</v>
      </c>
    </row>
    <row r="15" spans="2:6" x14ac:dyDescent="0.35">
      <c r="B15" s="5" t="s">
        <v>5</v>
      </c>
      <c r="C15" s="3">
        <v>1655.5357142857142</v>
      </c>
      <c r="D15" s="3">
        <v>1732.4725000000001</v>
      </c>
      <c r="E15" s="3">
        <v>620.5</v>
      </c>
      <c r="F15" s="6">
        <f t="shared" si="0"/>
        <v>4008.5082142857145</v>
      </c>
    </row>
    <row r="16" spans="2:6" x14ac:dyDescent="0.35">
      <c r="B16" s="5" t="s">
        <v>6</v>
      </c>
      <c r="C16" s="2">
        <v>2908.36</v>
      </c>
      <c r="D16" s="3">
        <v>1890.0699999999997</v>
      </c>
      <c r="E16" s="3">
        <v>88.4</v>
      </c>
      <c r="F16" s="6">
        <f t="shared" si="0"/>
        <v>4886.83</v>
      </c>
    </row>
    <row r="17" spans="2:6" ht="15" thickBot="1" x14ac:dyDescent="0.4">
      <c r="B17" s="7" t="s">
        <v>7</v>
      </c>
      <c r="C17" s="8">
        <v>2876.3999999999996</v>
      </c>
      <c r="D17" s="8">
        <v>436.16999999999996</v>
      </c>
      <c r="E17" s="8">
        <v>20.399999999999999</v>
      </c>
      <c r="F17" s="9">
        <f t="shared" si="0"/>
        <v>3332.97</v>
      </c>
    </row>
    <row r="21" spans="2:6" ht="15" thickBot="1" x14ac:dyDescent="0.4"/>
    <row r="22" spans="2:6" ht="45.5" customHeight="1" thickBot="1" x14ac:dyDescent="0.4">
      <c r="B22" s="16" t="s">
        <v>18</v>
      </c>
      <c r="C22" s="15" t="s">
        <v>6</v>
      </c>
      <c r="D22" s="19" t="s">
        <v>7</v>
      </c>
    </row>
    <row r="23" spans="2:6" ht="30" customHeight="1" x14ac:dyDescent="0.35">
      <c r="B23" s="23" t="s">
        <v>1</v>
      </c>
      <c r="C23" s="20">
        <f t="array" ref="C23:C28">F16-F10:F15</f>
        <v>2454.0700000000002</v>
      </c>
      <c r="D23" s="13">
        <f t="array" ref="D23:D28">F17-F10:F15</f>
        <v>900.21</v>
      </c>
    </row>
    <row r="24" spans="2:6" ht="30" customHeight="1" x14ac:dyDescent="0.35">
      <c r="B24" s="23" t="s">
        <v>2</v>
      </c>
      <c r="C24" s="21">
        <v>4269.47</v>
      </c>
      <c r="D24" s="14">
        <v>2715.6099999999997</v>
      </c>
    </row>
    <row r="25" spans="2:6" ht="30" customHeight="1" x14ac:dyDescent="0.35">
      <c r="B25" s="23" t="s">
        <v>3</v>
      </c>
      <c r="C25" s="21">
        <v>4420.2699999999995</v>
      </c>
      <c r="D25" s="14">
        <v>2866.41</v>
      </c>
    </row>
    <row r="26" spans="2:6" ht="30" customHeight="1" x14ac:dyDescent="0.35">
      <c r="B26" s="23" t="s">
        <v>10</v>
      </c>
      <c r="C26" s="21">
        <v>721.59749999999985</v>
      </c>
      <c r="D26" s="17">
        <v>-832.26250000000027</v>
      </c>
    </row>
    <row r="27" spans="2:6" ht="30" customHeight="1" x14ac:dyDescent="0.35">
      <c r="B27" s="23" t="s">
        <v>4</v>
      </c>
      <c r="C27" s="21">
        <v>2610.7942857142857</v>
      </c>
      <c r="D27" s="14">
        <v>1056.9342857142856</v>
      </c>
    </row>
    <row r="28" spans="2:6" ht="30" customHeight="1" thickBot="1" x14ac:dyDescent="0.4">
      <c r="B28" s="24" t="s">
        <v>17</v>
      </c>
      <c r="C28" s="22">
        <v>878.3217857142854</v>
      </c>
      <c r="D28" s="18">
        <v>-675.53821428571473</v>
      </c>
    </row>
    <row r="30" spans="2:6" x14ac:dyDescent="0.35">
      <c r="B30" t="s">
        <v>11</v>
      </c>
    </row>
    <row r="31" spans="2:6" x14ac:dyDescent="0.35">
      <c r="B31" t="s">
        <v>12</v>
      </c>
    </row>
    <row r="32" spans="2:6" x14ac:dyDescent="0.35">
      <c r="B32" t="s">
        <v>13</v>
      </c>
    </row>
    <row r="33" spans="2:2" x14ac:dyDescent="0.35">
      <c r="B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AD0C-592F-4165-8753-38872523BD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1BA4-E610-484F-88C0-942CCC1CFB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Sandy</dc:creator>
  <cp:lastModifiedBy>Knight, Sandy</cp:lastModifiedBy>
  <dcterms:created xsi:type="dcterms:W3CDTF">2025-01-09T09:40:54Z</dcterms:created>
  <dcterms:modified xsi:type="dcterms:W3CDTF">2025-01-09T11:28:44Z</dcterms:modified>
</cp:coreProperties>
</file>