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jad\Documents\Universidad\Inteligencia Artificial 2\"/>
    </mc:Choice>
  </mc:AlternateContent>
  <bookViews>
    <workbookView xWindow="0" yWindow="0" windowWidth="23040" windowHeight="9384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5" i="1" l="1"/>
  <c r="O105" i="1"/>
  <c r="J100" i="1"/>
  <c r="J101" i="1"/>
  <c r="J99" i="1"/>
  <c r="D99" i="1"/>
  <c r="P116" i="1" l="1"/>
  <c r="J116" i="1"/>
  <c r="D116" i="1"/>
  <c r="J115" i="1"/>
  <c r="I121" i="1" s="1"/>
  <c r="C122" i="1" s="1"/>
  <c r="D115" i="1"/>
  <c r="I120" i="1" s="1"/>
  <c r="C121" i="1" s="1"/>
  <c r="R114" i="1"/>
  <c r="P114" i="1"/>
  <c r="I122" i="1" s="1"/>
  <c r="C123" i="1" s="1"/>
  <c r="L114" i="1"/>
  <c r="J114" i="1"/>
  <c r="F114" i="1"/>
  <c r="D114" i="1"/>
  <c r="D101" i="1"/>
  <c r="I106" i="1"/>
  <c r="C107" i="1" s="1"/>
  <c r="D100" i="1"/>
  <c r="L99" i="1"/>
  <c r="F99" i="1"/>
  <c r="I105" i="1"/>
  <c r="C106" i="1" s="1"/>
  <c r="C89" i="1"/>
  <c r="O86" i="1" s="1"/>
  <c r="C88" i="1"/>
  <c r="C87" i="1"/>
  <c r="C86" i="1"/>
  <c r="P79" i="1"/>
  <c r="Q79" i="1" s="1"/>
  <c r="J80" i="1"/>
  <c r="J81" i="1"/>
  <c r="J79" i="1"/>
  <c r="I86" i="1" s="1"/>
  <c r="D80" i="1"/>
  <c r="D81" i="1"/>
  <c r="D79" i="1"/>
  <c r="P81" i="1"/>
  <c r="P80" i="1"/>
  <c r="K80" i="1"/>
  <c r="E80" i="1"/>
  <c r="R79" i="1"/>
  <c r="L79" i="1"/>
  <c r="F79" i="1"/>
  <c r="O70" i="1"/>
  <c r="O52" i="1"/>
  <c r="E64" i="1"/>
  <c r="C72" i="1"/>
  <c r="C71" i="1"/>
  <c r="J65" i="1"/>
  <c r="J66" i="1"/>
  <c r="J64" i="1"/>
  <c r="D65" i="1"/>
  <c r="D66" i="1"/>
  <c r="D64" i="1"/>
  <c r="C108" i="1" l="1"/>
  <c r="C124" i="1"/>
  <c r="O121" i="1" s="1"/>
  <c r="I87" i="1"/>
  <c r="I85" i="1"/>
  <c r="K65" i="1"/>
  <c r="L64" i="1"/>
  <c r="F64" i="1"/>
  <c r="V45" i="1"/>
  <c r="W45" i="1" s="1"/>
  <c r="I54" i="1" s="1"/>
  <c r="C55" i="1" s="1"/>
  <c r="P46" i="1"/>
  <c r="Q46" i="1" s="1"/>
  <c r="D47" i="1"/>
  <c r="E47" i="1" s="1"/>
  <c r="I51" i="1" s="1"/>
  <c r="C52" i="1" s="1"/>
  <c r="D45" i="1"/>
  <c r="X45" i="1"/>
  <c r="V46" i="1" s="1"/>
  <c r="R45" i="1"/>
  <c r="P45" i="1" s="1"/>
  <c r="Q45" i="1" s="1"/>
  <c r="I53" i="1" s="1"/>
  <c r="C54" i="1" s="1"/>
  <c r="L45" i="1"/>
  <c r="J47" i="1" s="1"/>
  <c r="K47" i="1" s="1"/>
  <c r="F45" i="1"/>
  <c r="D46" i="1" s="1"/>
  <c r="P30" i="1"/>
  <c r="P28" i="1"/>
  <c r="Q28" i="1" s="1"/>
  <c r="R28" i="1"/>
  <c r="P47" i="1" s="1"/>
  <c r="J28" i="1"/>
  <c r="L28" i="1"/>
  <c r="J30" i="1" s="1"/>
  <c r="F28" i="1"/>
  <c r="D29" i="1" s="1"/>
  <c r="E29" i="1" s="1"/>
  <c r="I71" i="1" l="1"/>
  <c r="I70" i="1"/>
  <c r="J45" i="1"/>
  <c r="D30" i="1"/>
  <c r="E30" i="1" s="1"/>
  <c r="I34" i="1" s="1"/>
  <c r="C35" i="1" s="1"/>
  <c r="J29" i="1"/>
  <c r="P29" i="1"/>
  <c r="Q29" i="1" s="1"/>
  <c r="I36" i="1" s="1"/>
  <c r="C37" i="1" s="1"/>
  <c r="J46" i="1"/>
  <c r="K46" i="1" s="1"/>
  <c r="I52" i="1" s="1"/>
  <c r="C53" i="1" s="1"/>
  <c r="F51" i="1" s="1"/>
  <c r="V47" i="1"/>
  <c r="D28" i="1"/>
  <c r="D5" i="1"/>
  <c r="E5" i="1" s="1"/>
  <c r="L11" i="1"/>
  <c r="J13" i="1" s="1"/>
  <c r="K13" i="1" s="1"/>
  <c r="F3" i="1"/>
  <c r="D3" i="1" s="1"/>
  <c r="E3" i="1" s="1"/>
  <c r="F11" i="1"/>
  <c r="D11" i="1" s="1"/>
  <c r="E11" i="1" s="1"/>
  <c r="C73" i="1" l="1"/>
  <c r="D4" i="1"/>
  <c r="E4" i="1" s="1"/>
  <c r="D12" i="1"/>
  <c r="E12" i="1" s="1"/>
  <c r="D13" i="1"/>
  <c r="E13" i="1" s="1"/>
  <c r="J11" i="1"/>
  <c r="K11" i="1" s="1"/>
  <c r="K30" i="1"/>
  <c r="K29" i="1"/>
  <c r="K28" i="1"/>
  <c r="I35" i="1" s="1"/>
  <c r="C36" i="1" s="1"/>
  <c r="C38" i="1" s="1"/>
  <c r="J12" i="1"/>
  <c r="K12" i="1" s="1"/>
  <c r="I18" i="1"/>
  <c r="C19" i="1" s="1"/>
  <c r="C20" i="1" s="1"/>
  <c r="O17" i="1" s="1"/>
  <c r="I17" i="1"/>
  <c r="C18" i="1" s="1"/>
  <c r="G3" i="1"/>
  <c r="O35" i="1" l="1"/>
</calcChain>
</file>

<file path=xl/sharedStrings.xml><?xml version="1.0" encoding="utf-8"?>
<sst xmlns="http://schemas.openxmlformats.org/spreadsheetml/2006/main" count="227" uniqueCount="32">
  <si>
    <t>X</t>
  </si>
  <si>
    <t>Exento</t>
  </si>
  <si>
    <t>Final</t>
  </si>
  <si>
    <t>Extraordinario</t>
  </si>
  <si>
    <t>P(x)</t>
  </si>
  <si>
    <t>P(x)*log(x,2)</t>
  </si>
  <si>
    <t>H(X) = -∑P(x)*log2(P(x))</t>
  </si>
  <si>
    <t>Entropia de primer nodo (Nota)</t>
  </si>
  <si>
    <t>Asiste</t>
  </si>
  <si>
    <t>No Asiste</t>
  </si>
  <si>
    <t>Alta</t>
  </si>
  <si>
    <t>Media</t>
  </si>
  <si>
    <t>N</t>
  </si>
  <si>
    <t>∑((#nodos-i/#total)/Hi)</t>
  </si>
  <si>
    <t>(#nodosi/#total)/Hi</t>
  </si>
  <si>
    <t>No asiste</t>
  </si>
  <si>
    <t>Entropias</t>
  </si>
  <si>
    <t>total</t>
  </si>
  <si>
    <t>Puntualidad y Asistencia</t>
  </si>
  <si>
    <t>Baja</t>
  </si>
  <si>
    <t>Aprovechamiento</t>
  </si>
  <si>
    <t>Deficiente</t>
  </si>
  <si>
    <t>Regular</t>
  </si>
  <si>
    <t>Bueno</t>
  </si>
  <si>
    <t>Excelente</t>
  </si>
  <si>
    <t>Regualr</t>
  </si>
  <si>
    <t>Participación</t>
  </si>
  <si>
    <t>Ganancia = H - ∑((#nodos-i/#total)*Hi)</t>
  </si>
  <si>
    <t>Se elegie Aprovechamineto, ya que es la varible con mayor ganancia y sólo vamos a calcular con aprovechamiento bueno y regular, pues son las ramas que aun no se completan.</t>
  </si>
  <si>
    <t>Aprovechamiento Bueno</t>
  </si>
  <si>
    <t>Podemos elegir cualquiera de las dos pues tienen la misma ganancia.</t>
  </si>
  <si>
    <t>Aprovechamiento 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</si>
</sst>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3">
    <xf numFmtId="0" fontId="0" fillId="0" borderId="0" xfId="0"/>
    <xf numFmtId="0" fontId="2" fillId="2" borderId="0" xfId="2"/>
    <xf numFmtId="0" fontId="1" fillId="0" borderId="1" xfId="1"/>
  </cellXfs>
  <cellStyles count="3">
    <cellStyle name="Buena" xfId="2" builtinId="26"/>
    <cellStyle name="Encabezado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7"/>
  <sheetViews>
    <sheetView tabSelected="1" topLeftCell="A55" zoomScale="70" zoomScaleNormal="70" workbookViewId="0">
      <selection activeCell="P116" sqref="P116"/>
    </sheetView>
  </sheetViews>
  <sheetFormatPr baseColWidth="10" defaultRowHeight="14.4" x14ac:dyDescent="0.3"/>
  <sheetData>
    <row r="1" spans="1:18" ht="20.399999999999999" thickBot="1" x14ac:dyDescent="0.45">
      <c r="A1" s="2"/>
      <c r="B1" s="2" t="s">
        <v>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" thickTop="1" x14ac:dyDescent="0.3">
      <c r="C2" t="s">
        <v>0</v>
      </c>
      <c r="D2" t="s">
        <v>4</v>
      </c>
      <c r="E2" t="s">
        <v>5</v>
      </c>
      <c r="F2" t="s">
        <v>12</v>
      </c>
      <c r="G2" t="s">
        <v>6</v>
      </c>
    </row>
    <row r="3" spans="1:18" x14ac:dyDescent="0.3">
      <c r="B3" t="s">
        <v>1</v>
      </c>
      <c r="C3">
        <v>2</v>
      </c>
      <c r="D3">
        <f>C3/F$3</f>
        <v>0.2857142857142857</v>
      </c>
      <c r="E3">
        <f>D3*LOG(D3,2)</f>
        <v>-0.51638712058788683</v>
      </c>
      <c r="F3">
        <f>SUM(C3:C5)</f>
        <v>7</v>
      </c>
      <c r="G3">
        <f>-SUM(E3:E5)</f>
        <v>1.5566567074628228</v>
      </c>
    </row>
    <row r="4" spans="1:18" x14ac:dyDescent="0.3">
      <c r="B4" t="s">
        <v>2</v>
      </c>
      <c r="C4">
        <v>3</v>
      </c>
      <c r="D4">
        <f t="shared" ref="D4:D5" si="0">C4/F$3</f>
        <v>0.42857142857142855</v>
      </c>
      <c r="E4">
        <f t="shared" ref="E4:E5" si="1">D4*LOG(D4,2)</f>
        <v>-0.52388246628704915</v>
      </c>
    </row>
    <row r="5" spans="1:18" x14ac:dyDescent="0.3">
      <c r="B5" t="s">
        <v>3</v>
      </c>
      <c r="C5">
        <v>2</v>
      </c>
      <c r="D5">
        <f t="shared" si="0"/>
        <v>0.2857142857142857</v>
      </c>
      <c r="E5">
        <f t="shared" si="1"/>
        <v>-0.51638712058788683</v>
      </c>
    </row>
    <row r="8" spans="1:18" ht="20.399999999999999" thickBot="1" x14ac:dyDescent="0.45">
      <c r="A8" s="2"/>
      <c r="B8" s="2" t="s">
        <v>18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15" thickTop="1" x14ac:dyDescent="0.3">
      <c r="B9" s="1" t="s">
        <v>8</v>
      </c>
      <c r="H9" s="1" t="s">
        <v>9</v>
      </c>
    </row>
    <row r="10" spans="1:18" x14ac:dyDescent="0.3">
      <c r="C10" t="s">
        <v>0</v>
      </c>
      <c r="D10" t="s">
        <v>4</v>
      </c>
      <c r="E10" t="s">
        <v>5</v>
      </c>
      <c r="F10" t="s">
        <v>12</v>
      </c>
      <c r="I10" t="s">
        <v>0</v>
      </c>
      <c r="J10" t="s">
        <v>4</v>
      </c>
      <c r="K10" t="s">
        <v>5</v>
      </c>
      <c r="L10" t="s">
        <v>12</v>
      </c>
    </row>
    <row r="11" spans="1:18" x14ac:dyDescent="0.3">
      <c r="B11" t="s">
        <v>1</v>
      </c>
      <c r="C11">
        <v>1</v>
      </c>
      <c r="D11">
        <f>C11/F$11</f>
        <v>0.33333333333333331</v>
      </c>
      <c r="E11">
        <f>D11*LOG(D11,2)</f>
        <v>-0.52832083357371873</v>
      </c>
      <c r="F11">
        <f>SUM(C11:C13)</f>
        <v>3</v>
      </c>
      <c r="H11" t="s">
        <v>1</v>
      </c>
      <c r="I11">
        <v>1</v>
      </c>
      <c r="J11">
        <f>I11/L$11</f>
        <v>0.25</v>
      </c>
      <c r="K11">
        <f>J11*LOG(J11,2)</f>
        <v>-0.5</v>
      </c>
      <c r="L11">
        <f>SUM(I11:I13)</f>
        <v>4</v>
      </c>
    </row>
    <row r="12" spans="1:18" x14ac:dyDescent="0.3">
      <c r="B12" t="s">
        <v>2</v>
      </c>
      <c r="C12">
        <v>1</v>
      </c>
      <c r="D12">
        <f t="shared" ref="D12:D13" si="2">C12/F$11</f>
        <v>0.33333333333333331</v>
      </c>
      <c r="E12">
        <f t="shared" ref="E12:E13" si="3">D12*LOG(D12,2)</f>
        <v>-0.52832083357371873</v>
      </c>
      <c r="H12" t="s">
        <v>2</v>
      </c>
      <c r="I12">
        <v>2</v>
      </c>
      <c r="J12">
        <f>I12/L$11</f>
        <v>0.5</v>
      </c>
      <c r="K12">
        <f t="shared" ref="K12:K13" si="4">J12*LOG(J12,2)</f>
        <v>-0.5</v>
      </c>
    </row>
    <row r="13" spans="1:18" x14ac:dyDescent="0.3">
      <c r="B13" t="s">
        <v>3</v>
      </c>
      <c r="C13">
        <v>1</v>
      </c>
      <c r="D13">
        <f t="shared" si="2"/>
        <v>0.33333333333333331</v>
      </c>
      <c r="E13">
        <f t="shared" si="3"/>
        <v>-0.52832083357371873</v>
      </c>
      <c r="H13" t="s">
        <v>3</v>
      </c>
      <c r="I13">
        <v>1</v>
      </c>
      <c r="J13">
        <f>I13/L$11</f>
        <v>0.25</v>
      </c>
      <c r="K13">
        <f t="shared" si="4"/>
        <v>-0.5</v>
      </c>
    </row>
    <row r="16" spans="1:18" x14ac:dyDescent="0.3">
      <c r="H16" t="s">
        <v>16</v>
      </c>
      <c r="I16" t="s">
        <v>6</v>
      </c>
    </row>
    <row r="17" spans="1:18" x14ac:dyDescent="0.3">
      <c r="C17" t="s">
        <v>14</v>
      </c>
      <c r="H17" t="s">
        <v>8</v>
      </c>
      <c r="I17">
        <f>-SUM(E11:E13)</f>
        <v>1.5849625007211561</v>
      </c>
      <c r="L17" t="s">
        <v>27</v>
      </c>
      <c r="O17">
        <f xml:space="preserve"> G3-C20</f>
        <v>2.0244207153755855E-2</v>
      </c>
    </row>
    <row r="18" spans="1:18" x14ac:dyDescent="0.3">
      <c r="C18">
        <f>(3/(7)*I17)</f>
        <v>0.67926964316620975</v>
      </c>
      <c r="H18" t="s">
        <v>15</v>
      </c>
      <c r="I18">
        <f>-SUM(K11:K13)</f>
        <v>1.5</v>
      </c>
    </row>
    <row r="19" spans="1:18" x14ac:dyDescent="0.3">
      <c r="C19">
        <f>(4/(7)*I18)</f>
        <v>0.8571428571428571</v>
      </c>
    </row>
    <row r="20" spans="1:18" x14ac:dyDescent="0.3">
      <c r="B20" t="s">
        <v>17</v>
      </c>
      <c r="C20">
        <f>SUM(C18:C19)</f>
        <v>1.536412500309067</v>
      </c>
    </row>
    <row r="25" spans="1:18" ht="20.399999999999999" thickBot="1" x14ac:dyDescent="0.45">
      <c r="A25" s="2"/>
      <c r="B25" s="2" t="s">
        <v>26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5" thickTop="1" x14ac:dyDescent="0.3">
      <c r="B26" s="1" t="s">
        <v>19</v>
      </c>
      <c r="H26" s="1" t="s">
        <v>11</v>
      </c>
      <c r="N26" s="1" t="s">
        <v>10</v>
      </c>
    </row>
    <row r="27" spans="1:18" x14ac:dyDescent="0.3">
      <c r="C27" t="s">
        <v>0</v>
      </c>
      <c r="D27" t="s">
        <v>4</v>
      </c>
      <c r="E27" t="s">
        <v>5</v>
      </c>
      <c r="F27" t="s">
        <v>12</v>
      </c>
      <c r="I27" t="s">
        <v>0</v>
      </c>
      <c r="J27" t="s">
        <v>4</v>
      </c>
      <c r="K27" t="s">
        <v>5</v>
      </c>
      <c r="L27" t="s">
        <v>12</v>
      </c>
      <c r="O27" t="s">
        <v>0</v>
      </c>
      <c r="P27" t="s">
        <v>4</v>
      </c>
      <c r="Q27" t="s">
        <v>5</v>
      </c>
      <c r="R27" t="s">
        <v>12</v>
      </c>
    </row>
    <row r="28" spans="1:18" x14ac:dyDescent="0.3">
      <c r="B28" t="s">
        <v>1</v>
      </c>
      <c r="C28">
        <v>0</v>
      </c>
      <c r="D28">
        <f>C28/F$28</f>
        <v>0</v>
      </c>
      <c r="E28">
        <v>0</v>
      </c>
      <c r="F28">
        <f>SUM(C28:C30)</f>
        <v>2</v>
      </c>
      <c r="H28" t="s">
        <v>1</v>
      </c>
      <c r="I28">
        <v>1</v>
      </c>
      <c r="J28">
        <f>I28/L$28</f>
        <v>0.33333333333333331</v>
      </c>
      <c r="K28">
        <f>J28*LOG(J28,2)</f>
        <v>-0.52832083357371873</v>
      </c>
      <c r="L28">
        <f>SUM(I28:I30)</f>
        <v>3</v>
      </c>
      <c r="N28" t="s">
        <v>1</v>
      </c>
      <c r="O28">
        <v>1</v>
      </c>
      <c r="P28">
        <f>O28/R$28</f>
        <v>0.5</v>
      </c>
      <c r="Q28">
        <f>P28*LOG(P28,2)</f>
        <v>-0.5</v>
      </c>
      <c r="R28">
        <f>SUM(O28:O30)</f>
        <v>2</v>
      </c>
    </row>
    <row r="29" spans="1:18" x14ac:dyDescent="0.3">
      <c r="B29" t="s">
        <v>2</v>
      </c>
      <c r="C29">
        <v>1</v>
      </c>
      <c r="D29">
        <f t="shared" ref="D29:D30" si="5">C29/F$28</f>
        <v>0.5</v>
      </c>
      <c r="E29">
        <f t="shared" ref="E29:E30" si="6">D29*LOG(D29,2)</f>
        <v>-0.5</v>
      </c>
      <c r="H29" t="s">
        <v>2</v>
      </c>
      <c r="I29">
        <v>1</v>
      </c>
      <c r="J29">
        <f t="shared" ref="J29:J30" si="7">I29/L$28</f>
        <v>0.33333333333333331</v>
      </c>
      <c r="K29">
        <f t="shared" ref="K29:K30" si="8">J29*LOG(J29,2)</f>
        <v>-0.52832083357371873</v>
      </c>
      <c r="N29" t="s">
        <v>2</v>
      </c>
      <c r="O29">
        <v>1</v>
      </c>
      <c r="P29">
        <f t="shared" ref="P29:P30" si="9">O29/R$28</f>
        <v>0.5</v>
      </c>
      <c r="Q29">
        <f t="shared" ref="Q29" si="10">P29*LOG(P29,2)</f>
        <v>-0.5</v>
      </c>
    </row>
    <row r="30" spans="1:18" x14ac:dyDescent="0.3">
      <c r="B30" t="s">
        <v>3</v>
      </c>
      <c r="C30">
        <v>1</v>
      </c>
      <c r="D30">
        <f t="shared" si="5"/>
        <v>0.5</v>
      </c>
      <c r="E30">
        <f t="shared" si="6"/>
        <v>-0.5</v>
      </c>
      <c r="H30" t="s">
        <v>3</v>
      </c>
      <c r="I30">
        <v>1</v>
      </c>
      <c r="J30">
        <f t="shared" si="7"/>
        <v>0.33333333333333331</v>
      </c>
      <c r="K30">
        <f t="shared" si="8"/>
        <v>-0.52832083357371873</v>
      </c>
      <c r="N30" t="s">
        <v>3</v>
      </c>
      <c r="O30">
        <v>0</v>
      </c>
      <c r="P30">
        <f t="shared" si="9"/>
        <v>0</v>
      </c>
      <c r="Q30">
        <v>0</v>
      </c>
    </row>
    <row r="33" spans="1:24" x14ac:dyDescent="0.3">
      <c r="H33" s="1" t="s">
        <v>16</v>
      </c>
      <c r="I33" t="s">
        <v>6</v>
      </c>
    </row>
    <row r="34" spans="1:24" x14ac:dyDescent="0.3">
      <c r="C34" t="s">
        <v>14</v>
      </c>
      <c r="H34" t="s">
        <v>19</v>
      </c>
      <c r="I34">
        <f>-SUM(E28:E30)</f>
        <v>1</v>
      </c>
    </row>
    <row r="35" spans="1:24" x14ac:dyDescent="0.3">
      <c r="C35">
        <f>(2/(7)*I34)</f>
        <v>0.2857142857142857</v>
      </c>
      <c r="H35" t="s">
        <v>11</v>
      </c>
      <c r="I35">
        <f>-SUM(K28:K30)</f>
        <v>1.5849625007211561</v>
      </c>
      <c r="L35" t="s">
        <v>27</v>
      </c>
      <c r="O35">
        <f xml:space="preserve"> $G$3-C38</f>
        <v>0.30595849286804166</v>
      </c>
    </row>
    <row r="36" spans="1:24" x14ac:dyDescent="0.3">
      <c r="C36">
        <f>(3/(7)*I35)</f>
        <v>0.67926964316620975</v>
      </c>
      <c r="H36" t="s">
        <v>10</v>
      </c>
      <c r="I36">
        <f>-SUM(Q28:Q30)</f>
        <v>1</v>
      </c>
    </row>
    <row r="37" spans="1:24" x14ac:dyDescent="0.3">
      <c r="C37">
        <f>(2/(7)*I36)</f>
        <v>0.2857142857142857</v>
      </c>
    </row>
    <row r="38" spans="1:24" x14ac:dyDescent="0.3">
      <c r="B38" t="s">
        <v>17</v>
      </c>
      <c r="C38">
        <f>SUM(C35:C37)</f>
        <v>1.2506982145947811</v>
      </c>
    </row>
    <row r="42" spans="1:24" ht="20.399999999999999" thickBot="1" x14ac:dyDescent="0.45">
      <c r="A42" s="2"/>
      <c r="B42" s="2" t="s">
        <v>20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" thickTop="1" x14ac:dyDescent="0.3">
      <c r="B43" s="1" t="s">
        <v>21</v>
      </c>
      <c r="H43" s="1" t="s">
        <v>22</v>
      </c>
      <c r="N43" s="1" t="s">
        <v>23</v>
      </c>
      <c r="T43" s="1" t="s">
        <v>24</v>
      </c>
    </row>
    <row r="44" spans="1:24" x14ac:dyDescent="0.3">
      <c r="C44" t="s">
        <v>0</v>
      </c>
      <c r="D44" t="s">
        <v>4</v>
      </c>
      <c r="E44" t="s">
        <v>5</v>
      </c>
      <c r="F44" t="s">
        <v>12</v>
      </c>
      <c r="I44" t="s">
        <v>0</v>
      </c>
      <c r="J44" t="s">
        <v>4</v>
      </c>
      <c r="K44" t="s">
        <v>5</v>
      </c>
      <c r="L44" t="s">
        <v>12</v>
      </c>
      <c r="O44" t="s">
        <v>0</v>
      </c>
      <c r="P44" t="s">
        <v>4</v>
      </c>
      <c r="Q44" t="s">
        <v>5</v>
      </c>
      <c r="R44" t="s">
        <v>12</v>
      </c>
      <c r="U44" t="s">
        <v>0</v>
      </c>
      <c r="V44" t="s">
        <v>4</v>
      </c>
      <c r="W44" t="s">
        <v>5</v>
      </c>
      <c r="X44" t="s">
        <v>12</v>
      </c>
    </row>
    <row r="45" spans="1:24" x14ac:dyDescent="0.3">
      <c r="B45" t="s">
        <v>1</v>
      </c>
      <c r="C45">
        <v>0</v>
      </c>
      <c r="D45">
        <f>C45/F$45</f>
        <v>0</v>
      </c>
      <c r="E45">
        <v>0</v>
      </c>
      <c r="F45">
        <f>SUM(C45:C47)</f>
        <v>1</v>
      </c>
      <c r="H45" t="s">
        <v>1</v>
      </c>
      <c r="I45">
        <v>0</v>
      </c>
      <c r="J45">
        <f>I45/L$45</f>
        <v>0</v>
      </c>
      <c r="K45">
        <v>0</v>
      </c>
      <c r="L45">
        <f>SUM(I45:I47)</f>
        <v>2</v>
      </c>
      <c r="N45" t="s">
        <v>1</v>
      </c>
      <c r="O45">
        <v>1</v>
      </c>
      <c r="P45">
        <f>O45/R$45</f>
        <v>0.33333333333333331</v>
      </c>
      <c r="Q45">
        <f>P45*LOG(P45,2)</f>
        <v>-0.52832083357371873</v>
      </c>
      <c r="R45">
        <f>SUM(O45:O47)</f>
        <v>3</v>
      </c>
      <c r="T45" t="s">
        <v>1</v>
      </c>
      <c r="U45">
        <v>1</v>
      </c>
      <c r="V45">
        <f>U45/X$45</f>
        <v>1</v>
      </c>
      <c r="W45">
        <f>V45*LOG(V45,2)</f>
        <v>0</v>
      </c>
      <c r="X45">
        <f>SUM(U45:U47)</f>
        <v>1</v>
      </c>
    </row>
    <row r="46" spans="1:24" x14ac:dyDescent="0.3">
      <c r="B46" t="s">
        <v>2</v>
      </c>
      <c r="C46">
        <v>0</v>
      </c>
      <c r="D46">
        <f t="shared" ref="D46:D47" si="11">C46/F$45</f>
        <v>0</v>
      </c>
      <c r="E46">
        <v>0</v>
      </c>
      <c r="H46" t="s">
        <v>2</v>
      </c>
      <c r="I46">
        <v>1</v>
      </c>
      <c r="J46">
        <f t="shared" ref="J46:J47" si="12">I46/L$45</f>
        <v>0.5</v>
      </c>
      <c r="K46">
        <f t="shared" ref="K46:K47" si="13">J46*LOG(J46,2)</f>
        <v>-0.5</v>
      </c>
      <c r="N46" t="s">
        <v>2</v>
      </c>
      <c r="O46">
        <v>2</v>
      </c>
      <c r="P46">
        <f>O46/R$45</f>
        <v>0.66666666666666663</v>
      </c>
      <c r="Q46">
        <f t="shared" ref="Q46" si="14">P46*LOG(P46,2)</f>
        <v>-0.38997500048077083</v>
      </c>
      <c r="T46" t="s">
        <v>2</v>
      </c>
      <c r="U46">
        <v>0</v>
      </c>
      <c r="V46">
        <f t="shared" ref="V46:V47" si="15">U46/X$45</f>
        <v>0</v>
      </c>
      <c r="W46">
        <v>0</v>
      </c>
    </row>
    <row r="47" spans="1:24" x14ac:dyDescent="0.3">
      <c r="B47" t="s">
        <v>3</v>
      </c>
      <c r="C47">
        <v>1</v>
      </c>
      <c r="D47">
        <f t="shared" si="11"/>
        <v>1</v>
      </c>
      <c r="E47">
        <f>D47*LOG(D47,2)</f>
        <v>0</v>
      </c>
      <c r="H47" t="s">
        <v>3</v>
      </c>
      <c r="I47">
        <v>1</v>
      </c>
      <c r="J47">
        <f t="shared" si="12"/>
        <v>0.5</v>
      </c>
      <c r="K47">
        <f t="shared" si="13"/>
        <v>-0.5</v>
      </c>
      <c r="N47" t="s">
        <v>3</v>
      </c>
      <c r="O47">
        <v>0</v>
      </c>
      <c r="P47">
        <f t="shared" ref="P47" si="16">O47/R$28</f>
        <v>0</v>
      </c>
      <c r="Q47">
        <v>0</v>
      </c>
      <c r="T47" t="s">
        <v>3</v>
      </c>
      <c r="U47">
        <v>0</v>
      </c>
      <c r="V47">
        <f t="shared" si="15"/>
        <v>0</v>
      </c>
      <c r="W47">
        <v>0</v>
      </c>
    </row>
    <row r="50" spans="1:18" x14ac:dyDescent="0.3">
      <c r="E50" t="s">
        <v>13</v>
      </c>
      <c r="H50" s="1" t="s">
        <v>16</v>
      </c>
      <c r="I50" t="s">
        <v>6</v>
      </c>
    </row>
    <row r="51" spans="1:18" x14ac:dyDescent="0.3">
      <c r="C51" t="s">
        <v>14</v>
      </c>
      <c r="F51">
        <f>SUM(C52:C55)</f>
        <v>0.67926964316620975</v>
      </c>
      <c r="H51" t="s">
        <v>21</v>
      </c>
      <c r="I51">
        <f>-SUM(E45:E47)</f>
        <v>0</v>
      </c>
    </row>
    <row r="52" spans="1:18" x14ac:dyDescent="0.3">
      <c r="C52">
        <f>(1/(7)*I51)</f>
        <v>0</v>
      </c>
      <c r="H52" t="s">
        <v>25</v>
      </c>
      <c r="I52">
        <f>-SUM(K45:K47)</f>
        <v>1</v>
      </c>
      <c r="L52" t="s">
        <v>27</v>
      </c>
      <c r="O52">
        <f xml:space="preserve"> $G$3-F51</f>
        <v>0.87738706429661306</v>
      </c>
    </row>
    <row r="53" spans="1:18" x14ac:dyDescent="0.3">
      <c r="C53">
        <f>(2/(7)*I52)</f>
        <v>0.2857142857142857</v>
      </c>
      <c r="H53" t="s">
        <v>23</v>
      </c>
      <c r="I53">
        <f>-SUM(Q45:Q47)</f>
        <v>0.91829583405448956</v>
      </c>
    </row>
    <row r="54" spans="1:18" x14ac:dyDescent="0.3">
      <c r="C54">
        <f>(3/(7)*I53)</f>
        <v>0.39355535745192405</v>
      </c>
      <c r="H54" t="s">
        <v>24</v>
      </c>
      <c r="I54">
        <f>-SUM(W45:W47)</f>
        <v>0</v>
      </c>
    </row>
    <row r="55" spans="1:18" x14ac:dyDescent="0.3">
      <c r="C55">
        <f>(1/(7)*I54)</f>
        <v>0</v>
      </c>
    </row>
    <row r="58" spans="1:18" x14ac:dyDescent="0.3">
      <c r="A58" s="1" t="s">
        <v>28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60" spans="1:18" ht="20.399999999999999" thickBot="1" x14ac:dyDescent="0.45">
      <c r="E60" s="2" t="s">
        <v>29</v>
      </c>
      <c r="F60" s="2"/>
      <c r="G60" s="2"/>
    </row>
    <row r="61" spans="1:18" ht="21" thickTop="1" thickBot="1" x14ac:dyDescent="0.45">
      <c r="A61" s="2"/>
      <c r="B61" s="2" t="s">
        <v>18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15" thickTop="1" x14ac:dyDescent="0.3">
      <c r="B62" s="1" t="s">
        <v>8</v>
      </c>
      <c r="H62" s="1" t="s">
        <v>9</v>
      </c>
    </row>
    <row r="63" spans="1:18" x14ac:dyDescent="0.3">
      <c r="C63" t="s">
        <v>0</v>
      </c>
      <c r="D63" t="s">
        <v>4</v>
      </c>
      <c r="E63" t="s">
        <v>5</v>
      </c>
      <c r="F63" t="s">
        <v>12</v>
      </c>
      <c r="I63" t="s">
        <v>0</v>
      </c>
      <c r="J63" t="s">
        <v>4</v>
      </c>
      <c r="K63" t="s">
        <v>5</v>
      </c>
      <c r="L63" t="s">
        <v>12</v>
      </c>
    </row>
    <row r="64" spans="1:18" x14ac:dyDescent="0.3">
      <c r="B64" t="s">
        <v>1</v>
      </c>
      <c r="C64">
        <v>1</v>
      </c>
      <c r="D64">
        <f>C64/F$64</f>
        <v>1</v>
      </c>
      <c r="E64">
        <f>D64*LOG(D64,2)</f>
        <v>0</v>
      </c>
      <c r="F64">
        <f>SUM(C64:C66)</f>
        <v>1</v>
      </c>
      <c r="H64" t="s">
        <v>1</v>
      </c>
      <c r="I64">
        <v>0</v>
      </c>
      <c r="J64">
        <f>I64/L$64</f>
        <v>0</v>
      </c>
      <c r="K64">
        <v>0</v>
      </c>
      <c r="L64">
        <f>SUM(I64:I66)</f>
        <v>2</v>
      </c>
    </row>
    <row r="65" spans="1:18" x14ac:dyDescent="0.3">
      <c r="B65" t="s">
        <v>2</v>
      </c>
      <c r="C65">
        <v>0</v>
      </c>
      <c r="D65">
        <f t="shared" ref="D65:D66" si="17">C65/F$64</f>
        <v>0</v>
      </c>
      <c r="E65">
        <v>0</v>
      </c>
      <c r="H65" t="s">
        <v>2</v>
      </c>
      <c r="I65">
        <v>2</v>
      </c>
      <c r="J65">
        <f t="shared" ref="J65:J66" si="18">I65/L$64</f>
        <v>1</v>
      </c>
      <c r="K65">
        <f t="shared" ref="K65" si="19">J65*LOG(J65,2)</f>
        <v>0</v>
      </c>
    </row>
    <row r="66" spans="1:18" x14ac:dyDescent="0.3">
      <c r="B66" t="s">
        <v>3</v>
      </c>
      <c r="C66">
        <v>0</v>
      </c>
      <c r="D66">
        <f t="shared" si="17"/>
        <v>0</v>
      </c>
      <c r="E66">
        <v>0</v>
      </c>
      <c r="H66" t="s">
        <v>3</v>
      </c>
      <c r="I66">
        <v>0</v>
      </c>
      <c r="J66">
        <f t="shared" si="18"/>
        <v>0</v>
      </c>
      <c r="K66">
        <v>0</v>
      </c>
    </row>
    <row r="69" spans="1:18" x14ac:dyDescent="0.3">
      <c r="H69" t="s">
        <v>16</v>
      </c>
      <c r="I69" t="s">
        <v>6</v>
      </c>
    </row>
    <row r="70" spans="1:18" x14ac:dyDescent="0.3">
      <c r="C70" t="s">
        <v>14</v>
      </c>
      <c r="H70" t="s">
        <v>8</v>
      </c>
      <c r="I70">
        <f>-SUM(E64:E66)</f>
        <v>0</v>
      </c>
      <c r="L70" t="s">
        <v>27</v>
      </c>
      <c r="O70">
        <f xml:space="preserve"> $G3-C73</f>
        <v>1.5566567074628228</v>
      </c>
    </row>
    <row r="71" spans="1:18" x14ac:dyDescent="0.3">
      <c r="C71">
        <f>(1/(3)*I70)</f>
        <v>0</v>
      </c>
      <c r="H71" t="s">
        <v>15</v>
      </c>
      <c r="I71">
        <f>-SUM(K64:K66)</f>
        <v>0</v>
      </c>
    </row>
    <row r="72" spans="1:18" x14ac:dyDescent="0.3">
      <c r="C72">
        <f>(2/(3)*I71)</f>
        <v>0</v>
      </c>
    </row>
    <row r="73" spans="1:18" x14ac:dyDescent="0.3">
      <c r="B73" t="s">
        <v>17</v>
      </c>
      <c r="C73">
        <f>SUM(C71:C72)</f>
        <v>0</v>
      </c>
    </row>
    <row r="76" spans="1:18" ht="20.399999999999999" thickBot="1" x14ac:dyDescent="0.45">
      <c r="A76" s="2"/>
      <c r="B76" s="2" t="s">
        <v>26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5" thickTop="1" x14ac:dyDescent="0.3">
      <c r="B77" s="1" t="s">
        <v>19</v>
      </c>
      <c r="H77" s="1" t="s">
        <v>11</v>
      </c>
      <c r="N77" s="1" t="s">
        <v>10</v>
      </c>
    </row>
    <row r="78" spans="1:18" x14ac:dyDescent="0.3">
      <c r="C78" t="s">
        <v>0</v>
      </c>
      <c r="D78" t="s">
        <v>4</v>
      </c>
      <c r="E78" t="s">
        <v>5</v>
      </c>
      <c r="F78" t="s">
        <v>12</v>
      </c>
      <c r="I78" t="s">
        <v>0</v>
      </c>
      <c r="J78" t="s">
        <v>4</v>
      </c>
      <c r="K78" t="s">
        <v>5</v>
      </c>
      <c r="L78" t="s">
        <v>12</v>
      </c>
      <c r="O78" t="s">
        <v>0</v>
      </c>
      <c r="P78" t="s">
        <v>4</v>
      </c>
      <c r="Q78" t="s">
        <v>5</v>
      </c>
      <c r="R78" t="s">
        <v>12</v>
      </c>
    </row>
    <row r="79" spans="1:18" x14ac:dyDescent="0.3">
      <c r="B79" t="s">
        <v>1</v>
      </c>
      <c r="C79">
        <v>0</v>
      </c>
      <c r="D79">
        <f>C79/F$79</f>
        <v>0</v>
      </c>
      <c r="E79">
        <v>0</v>
      </c>
      <c r="F79">
        <f>SUM(C79:C81)</f>
        <v>1</v>
      </c>
      <c r="H79" t="s">
        <v>1</v>
      </c>
      <c r="I79">
        <v>0</v>
      </c>
      <c r="J79">
        <f>I79/L$79</f>
        <v>0</v>
      </c>
      <c r="K79">
        <v>0</v>
      </c>
      <c r="L79">
        <f>SUM(I79:I81)</f>
        <v>1</v>
      </c>
      <c r="N79" t="s">
        <v>1</v>
      </c>
      <c r="O79">
        <v>1</v>
      </c>
      <c r="P79">
        <f>O79/R$79</f>
        <v>1</v>
      </c>
      <c r="Q79">
        <f>P79*LOG(P79,2)</f>
        <v>0</v>
      </c>
      <c r="R79">
        <f>SUM(O79:O81)</f>
        <v>1</v>
      </c>
    </row>
    <row r="80" spans="1:18" x14ac:dyDescent="0.3">
      <c r="B80" t="s">
        <v>2</v>
      </c>
      <c r="C80">
        <v>1</v>
      </c>
      <c r="D80">
        <f t="shared" ref="D80:D81" si="20">C80/F$79</f>
        <v>1</v>
      </c>
      <c r="E80">
        <f t="shared" ref="E80" si="21">D80*LOG(D80,2)</f>
        <v>0</v>
      </c>
      <c r="H80" t="s">
        <v>2</v>
      </c>
      <c r="I80">
        <v>1</v>
      </c>
      <c r="J80">
        <f t="shared" ref="J80:J81" si="22">I80/L$79</f>
        <v>1</v>
      </c>
      <c r="K80">
        <f t="shared" ref="K80" si="23">J80*LOG(J80,2)</f>
        <v>0</v>
      </c>
      <c r="N80" t="s">
        <v>2</v>
      </c>
      <c r="O80">
        <v>0</v>
      </c>
      <c r="P80">
        <f t="shared" ref="P80:P81" si="24">O80/R$28</f>
        <v>0</v>
      </c>
      <c r="Q80">
        <v>0</v>
      </c>
    </row>
    <row r="81" spans="1:18" x14ac:dyDescent="0.3">
      <c r="B81" t="s">
        <v>3</v>
      </c>
      <c r="C81">
        <v>0</v>
      </c>
      <c r="D81">
        <f t="shared" si="20"/>
        <v>0</v>
      </c>
      <c r="E81">
        <v>0</v>
      </c>
      <c r="H81" t="s">
        <v>3</v>
      </c>
      <c r="I81">
        <v>0</v>
      </c>
      <c r="J81">
        <f t="shared" si="22"/>
        <v>0</v>
      </c>
      <c r="K81">
        <v>0</v>
      </c>
      <c r="N81" t="s">
        <v>3</v>
      </c>
      <c r="O81">
        <v>0</v>
      </c>
      <c r="P81">
        <f t="shared" si="24"/>
        <v>0</v>
      </c>
      <c r="Q81">
        <v>0</v>
      </c>
    </row>
    <row r="84" spans="1:18" x14ac:dyDescent="0.3">
      <c r="H84" s="1" t="s">
        <v>16</v>
      </c>
      <c r="I84" t="s">
        <v>6</v>
      </c>
    </row>
    <row r="85" spans="1:18" x14ac:dyDescent="0.3">
      <c r="C85" t="s">
        <v>14</v>
      </c>
      <c r="H85" t="s">
        <v>19</v>
      </c>
      <c r="I85">
        <f>-SUM(E79:E81)</f>
        <v>0</v>
      </c>
    </row>
    <row r="86" spans="1:18" x14ac:dyDescent="0.3">
      <c r="C86">
        <f>(1/(3)*I85)</f>
        <v>0</v>
      </c>
      <c r="H86" t="s">
        <v>11</v>
      </c>
      <c r="I86">
        <f>-SUM(K79:K81)</f>
        <v>0</v>
      </c>
      <c r="L86" t="s">
        <v>27</v>
      </c>
      <c r="O86">
        <f xml:space="preserve"> $G$3-C89</f>
        <v>1.5566567074628228</v>
      </c>
    </row>
    <row r="87" spans="1:18" x14ac:dyDescent="0.3">
      <c r="C87">
        <f>(1/(3)*I86)</f>
        <v>0</v>
      </c>
      <c r="H87" t="s">
        <v>10</v>
      </c>
      <c r="I87">
        <f>-SUM(Q79:Q81)</f>
        <v>0</v>
      </c>
    </row>
    <row r="88" spans="1:18" x14ac:dyDescent="0.3">
      <c r="C88">
        <f>(1/(3)*I87)</f>
        <v>0</v>
      </c>
    </row>
    <row r="89" spans="1:18" x14ac:dyDescent="0.3">
      <c r="B89" t="s">
        <v>17</v>
      </c>
      <c r="C89">
        <f>SUM(C86:C88)</f>
        <v>0</v>
      </c>
    </row>
    <row r="92" spans="1:18" x14ac:dyDescent="0.3">
      <c r="A92" s="1" t="s">
        <v>30</v>
      </c>
      <c r="B92" s="1"/>
      <c r="C92" s="1"/>
      <c r="D92" s="1"/>
      <c r="E92" s="1"/>
    </row>
    <row r="95" spans="1:18" ht="20.399999999999999" thickBot="1" x14ac:dyDescent="0.45">
      <c r="E95" s="2" t="s">
        <v>31</v>
      </c>
      <c r="F95" s="2"/>
      <c r="G95" s="2"/>
    </row>
    <row r="96" spans="1:18" ht="21" thickTop="1" thickBot="1" x14ac:dyDescent="0.45">
      <c r="A96" s="2"/>
      <c r="B96" s="2" t="s">
        <v>18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5" thickTop="1" x14ac:dyDescent="0.3">
      <c r="B97" s="1" t="s">
        <v>8</v>
      </c>
      <c r="H97" s="1" t="s">
        <v>9</v>
      </c>
    </row>
    <row r="98" spans="1:18" x14ac:dyDescent="0.3">
      <c r="C98" t="s">
        <v>0</v>
      </c>
      <c r="D98" t="s">
        <v>4</v>
      </c>
      <c r="E98" t="s">
        <v>5</v>
      </c>
      <c r="F98" t="s">
        <v>12</v>
      </c>
      <c r="I98" t="s">
        <v>0</v>
      </c>
      <c r="J98" t="s">
        <v>4</v>
      </c>
      <c r="K98" t="s">
        <v>5</v>
      </c>
      <c r="L98" t="s">
        <v>12</v>
      </c>
    </row>
    <row r="99" spans="1:18" x14ac:dyDescent="0.3">
      <c r="B99" t="s">
        <v>1</v>
      </c>
      <c r="C99">
        <v>0</v>
      </c>
      <c r="D99">
        <f>C99/F$99</f>
        <v>0</v>
      </c>
      <c r="E99">
        <v>0</v>
      </c>
      <c r="F99">
        <f>SUM(C99:C101)</f>
        <v>1</v>
      </c>
      <c r="H99" t="s">
        <v>1</v>
      </c>
      <c r="I99">
        <v>0</v>
      </c>
      <c r="J99">
        <f>I99/L$99</f>
        <v>0</v>
      </c>
      <c r="K99">
        <v>0</v>
      </c>
      <c r="L99">
        <f>SUM(I99:I101)</f>
        <v>1</v>
      </c>
    </row>
    <row r="100" spans="1:18" x14ac:dyDescent="0.3">
      <c r="B100" t="s">
        <v>2</v>
      </c>
      <c r="C100">
        <v>1</v>
      </c>
      <c r="D100">
        <f>C100/F$64</f>
        <v>1</v>
      </c>
      <c r="E100">
        <v>0</v>
      </c>
      <c r="H100" t="s">
        <v>2</v>
      </c>
      <c r="I100">
        <v>0</v>
      </c>
      <c r="J100">
        <f t="shared" ref="J100:J101" si="25">I100/L$99</f>
        <v>0</v>
      </c>
      <c r="K100">
        <v>0</v>
      </c>
    </row>
    <row r="101" spans="1:18" x14ac:dyDescent="0.3">
      <c r="B101" t="s">
        <v>3</v>
      </c>
      <c r="C101">
        <v>0</v>
      </c>
      <c r="D101">
        <f>C101/F$64</f>
        <v>0</v>
      </c>
      <c r="E101">
        <v>0</v>
      </c>
      <c r="H101" t="s">
        <v>3</v>
      </c>
      <c r="I101">
        <v>1</v>
      </c>
      <c r="J101">
        <f t="shared" si="25"/>
        <v>1</v>
      </c>
      <c r="K101">
        <v>0</v>
      </c>
    </row>
    <row r="104" spans="1:18" x14ac:dyDescent="0.3">
      <c r="H104" t="s">
        <v>16</v>
      </c>
      <c r="I104" t="s">
        <v>6</v>
      </c>
    </row>
    <row r="105" spans="1:18" x14ac:dyDescent="0.3">
      <c r="C105" t="s">
        <v>14</v>
      </c>
      <c r="H105" t="s">
        <v>8</v>
      </c>
      <c r="I105">
        <f>-SUM(E99:E101)</f>
        <v>0</v>
      </c>
      <c r="L105" t="s">
        <v>27</v>
      </c>
      <c r="O105">
        <f xml:space="preserve"> $G3-C108</f>
        <v>1.5566567074628228</v>
      </c>
    </row>
    <row r="106" spans="1:18" x14ac:dyDescent="0.3">
      <c r="C106">
        <f>(1/(3)*I105)</f>
        <v>0</v>
      </c>
      <c r="H106" t="s">
        <v>15</v>
      </c>
      <c r="I106">
        <f>-SUM(K99:K101)</f>
        <v>0</v>
      </c>
    </row>
    <row r="107" spans="1:18" x14ac:dyDescent="0.3">
      <c r="C107">
        <f>(2/(3)*I106)</f>
        <v>0</v>
      </c>
    </row>
    <row r="108" spans="1:18" x14ac:dyDescent="0.3">
      <c r="B108" t="s">
        <v>17</v>
      </c>
      <c r="C108">
        <f>SUM(C106:C107)</f>
        <v>0</v>
      </c>
    </row>
    <row r="111" spans="1:18" ht="20.399999999999999" thickBot="1" x14ac:dyDescent="0.45">
      <c r="A111" s="2"/>
      <c r="B111" s="2" t="s">
        <v>26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5" thickTop="1" x14ac:dyDescent="0.3">
      <c r="B112" s="1" t="s">
        <v>19</v>
      </c>
      <c r="H112" s="1" t="s">
        <v>11</v>
      </c>
      <c r="N112" s="1" t="s">
        <v>10</v>
      </c>
    </row>
    <row r="113" spans="1:18" x14ac:dyDescent="0.3">
      <c r="C113" t="s">
        <v>0</v>
      </c>
      <c r="D113" t="s">
        <v>4</v>
      </c>
      <c r="E113" t="s">
        <v>5</v>
      </c>
      <c r="F113" t="s">
        <v>12</v>
      </c>
      <c r="I113" t="s">
        <v>0</v>
      </c>
      <c r="J113" t="s">
        <v>4</v>
      </c>
      <c r="K113" t="s">
        <v>5</v>
      </c>
      <c r="L113" t="s">
        <v>12</v>
      </c>
      <c r="O113" t="s">
        <v>0</v>
      </c>
      <c r="P113" t="s">
        <v>4</v>
      </c>
      <c r="Q113" t="s">
        <v>5</v>
      </c>
      <c r="R113" t="s">
        <v>12</v>
      </c>
    </row>
    <row r="114" spans="1:18" x14ac:dyDescent="0.3">
      <c r="B114" t="s">
        <v>1</v>
      </c>
      <c r="C114">
        <v>0</v>
      </c>
      <c r="D114">
        <f>C114/F$79</f>
        <v>0</v>
      </c>
      <c r="E114">
        <v>0</v>
      </c>
      <c r="F114">
        <f>SUM(C114:C116)</f>
        <v>0</v>
      </c>
      <c r="H114" t="s">
        <v>1</v>
      </c>
      <c r="I114">
        <v>0</v>
      </c>
      <c r="J114">
        <f>I114/L$79</f>
        <v>0</v>
      </c>
      <c r="K114">
        <v>0</v>
      </c>
      <c r="L114">
        <f>SUM(I114:I116)</f>
        <v>1</v>
      </c>
      <c r="N114" t="s">
        <v>1</v>
      </c>
      <c r="O114">
        <v>0</v>
      </c>
      <c r="P114">
        <f>O114/R$79</f>
        <v>0</v>
      </c>
      <c r="Q114">
        <v>0</v>
      </c>
      <c r="R114">
        <f>SUM(O114:O116)</f>
        <v>1</v>
      </c>
    </row>
    <row r="115" spans="1:18" x14ac:dyDescent="0.3">
      <c r="B115" t="s">
        <v>2</v>
      </c>
      <c r="C115">
        <v>0</v>
      </c>
      <c r="D115">
        <f>C115/F$79</f>
        <v>0</v>
      </c>
      <c r="E115">
        <v>0</v>
      </c>
      <c r="H115" t="s">
        <v>2</v>
      </c>
      <c r="I115">
        <v>0</v>
      </c>
      <c r="J115">
        <f>I115/L$79</f>
        <v>0</v>
      </c>
      <c r="K115">
        <v>0</v>
      </c>
      <c r="N115" t="s">
        <v>2</v>
      </c>
      <c r="O115">
        <v>1</v>
      </c>
      <c r="P115">
        <f>O115/R$114</f>
        <v>1</v>
      </c>
      <c r="Q115">
        <v>0</v>
      </c>
    </row>
    <row r="116" spans="1:18" x14ac:dyDescent="0.3">
      <c r="B116" t="s">
        <v>3</v>
      </c>
      <c r="C116">
        <v>0</v>
      </c>
      <c r="D116">
        <f>C116/F$79</f>
        <v>0</v>
      </c>
      <c r="E116">
        <v>0</v>
      </c>
      <c r="H116" t="s">
        <v>3</v>
      </c>
      <c r="I116">
        <v>1</v>
      </c>
      <c r="J116">
        <f>I116/L$79</f>
        <v>1</v>
      </c>
      <c r="K116">
        <v>0</v>
      </c>
      <c r="N116" t="s">
        <v>3</v>
      </c>
      <c r="O116">
        <v>0</v>
      </c>
      <c r="P116">
        <f>O116/R$28</f>
        <v>0</v>
      </c>
      <c r="Q116">
        <v>0</v>
      </c>
    </row>
    <row r="119" spans="1:18" x14ac:dyDescent="0.3">
      <c r="H119" s="1" t="s">
        <v>16</v>
      </c>
      <c r="I119" t="s">
        <v>6</v>
      </c>
    </row>
    <row r="120" spans="1:18" x14ac:dyDescent="0.3">
      <c r="C120" t="s">
        <v>14</v>
      </c>
      <c r="H120" t="s">
        <v>19</v>
      </c>
      <c r="I120">
        <f>-SUM(E114:E116)</f>
        <v>0</v>
      </c>
    </row>
    <row r="121" spans="1:18" x14ac:dyDescent="0.3">
      <c r="C121">
        <f>(1/(3)*I120)</f>
        <v>0</v>
      </c>
      <c r="H121" t="s">
        <v>11</v>
      </c>
      <c r="I121">
        <f>-SUM(K114:K116)</f>
        <v>0</v>
      </c>
      <c r="L121" t="s">
        <v>27</v>
      </c>
      <c r="O121">
        <f xml:space="preserve"> $G$3-C124</f>
        <v>1.5566567074628228</v>
      </c>
    </row>
    <row r="122" spans="1:18" x14ac:dyDescent="0.3">
      <c r="C122">
        <f>(1/(3)*I121)</f>
        <v>0</v>
      </c>
      <c r="H122" t="s">
        <v>10</v>
      </c>
      <c r="I122">
        <f>-SUM(Q114:Q116)</f>
        <v>0</v>
      </c>
    </row>
    <row r="123" spans="1:18" x14ac:dyDescent="0.3">
      <c r="C123">
        <f>(1/(3)*I122)</f>
        <v>0</v>
      </c>
    </row>
    <row r="124" spans="1:18" x14ac:dyDescent="0.3">
      <c r="B124" t="s">
        <v>17</v>
      </c>
      <c r="C124">
        <f>SUM(C121:C123)</f>
        <v>0</v>
      </c>
    </row>
    <row r="127" spans="1:18" x14ac:dyDescent="0.3">
      <c r="A127" s="1" t="s">
        <v>30</v>
      </c>
      <c r="B127" s="1"/>
      <c r="C127" s="1"/>
      <c r="D127" s="1"/>
      <c r="E127" s="1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Emiliano S</dc:creator>
  <cp:lastModifiedBy>Emiliano S</cp:lastModifiedBy>
  <dcterms:created xsi:type="dcterms:W3CDTF">2018-03-15T01:32:13Z</dcterms:created>
  <dcterms:modified xsi:type="dcterms:W3CDTF">2018-03-20T16:10:56Z</dcterms:modified>
</cp:coreProperties>
</file>