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cinqengineering-my.sharepoint.com/personal/amal_raj_cinq_ae/Documents/Projects/CQE0007 - Altrad/Quotes from Vendor/Panel Accessories/"/>
    </mc:Choice>
  </mc:AlternateContent>
  <xr:revisionPtr revIDLastSave="5" documentId="13_ncr:1_{1BBCDDFF-BAC4-4B2A-A5C6-AA32465C4BCF}" xr6:coauthVersionLast="47" xr6:coauthVersionMax="47" xr10:uidLastSave="{E365D9C4-D6E9-4B92-9E74-255AD73D8AEE}"/>
  <bookViews>
    <workbookView xWindow="28680" yWindow="-120" windowWidth="29040" windowHeight="15720" xr2:uid="{00000000-000D-0000-FFFF-FFFF00000000}"/>
  </bookViews>
  <sheets>
    <sheet name="Architectural MTO (Panel)" sheetId="11" r:id="rId1"/>
  </sheets>
  <externalReferences>
    <externalReference r:id="rId2"/>
    <externalReference r:id="rId3"/>
    <externalReference r:id="rId4"/>
  </externalReferences>
  <definedNames>
    <definedName name="_" localSheetId="0" hidden="1">#REF!</definedName>
    <definedName name="_" hidden="1">#REF!</definedName>
    <definedName name="____________WHP1" hidden="1">{"WtList",#N/A,FALSE,"Process"}</definedName>
    <definedName name="____________WHP3" hidden="1">{"EqList",#N/A,FALSE,"Process"}</definedName>
    <definedName name="__________WHP1" hidden="1">{"WtList",#N/A,FALSE,"Process"}</definedName>
    <definedName name="__________WHP3" hidden="1">{"EqList",#N/A,FALSE,"Process"}</definedName>
    <definedName name="_______WHP1" hidden="1">{"WtList",#N/A,FALSE,"Process"}</definedName>
    <definedName name="_______WHP3" hidden="1">{"EqList",#N/A,FALSE,"Process"}</definedName>
    <definedName name="______WHP1" hidden="1">{"WtList",#N/A,FALSE,"Process"}</definedName>
    <definedName name="______WHP3" hidden="1">{"EqList",#N/A,FALSE,"Process"}</definedName>
    <definedName name="_____WHP1" hidden="1">{"WtList",#N/A,FALSE,"Process"}</definedName>
    <definedName name="_____WHP3" hidden="1">{"EqList",#N/A,FALSE,"Process"}</definedName>
    <definedName name="____WHP1" hidden="1">{"WtList",#N/A,FALSE,"Process"}</definedName>
    <definedName name="____WHP3" hidden="1">{"EqList",#N/A,FALSE,"Process"}</definedName>
    <definedName name="___WHP1" hidden="1">{"WtList",#N/A,FALSE,"Process"}</definedName>
    <definedName name="___WHP3" hidden="1">{"EqList",#N/A,FALSE,"Process"}</definedName>
    <definedName name="__123Graph_BChart" localSheetId="0" hidden="1">#REF!</definedName>
    <definedName name="__123Graph_BChart" hidden="1">#REF!</definedName>
    <definedName name="__123Graph_C" localSheetId="0" hidden="1">'[1] N Finansal Eğri'!#REF!</definedName>
    <definedName name="__123Graph_C" hidden="1">'[1] N Finansal Eğri'!#REF!</definedName>
    <definedName name="__123Graph_D" localSheetId="0" hidden="1">'[1] N Finansal Eğri'!#REF!</definedName>
    <definedName name="__123Graph_D" hidden="1">'[1] N Finansal Eğri'!#REF!</definedName>
    <definedName name="__WHP1" hidden="1">{"WtList",#N/A,FALSE,"Process"}</definedName>
    <definedName name="__WHP3" hidden="1">{"EqList",#N/A,FALSE,"Process"}</definedName>
    <definedName name="_Fill" localSheetId="0" hidden="1">#REF!</definedName>
    <definedName name="_Fill" hidden="1">#REF!</definedName>
    <definedName name="_xlnm._FilterDatabase" localSheetId="0" hidden="1">'Architectural MTO (Panel)'!#REF!</definedName>
    <definedName name="_xlnm._FilterDatabase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WHP1" hidden="1">{"WtList",#N/A,FALSE,"Process"}</definedName>
    <definedName name="_WHP3" hidden="1">{"EqList",#N/A,FALSE,"Process"}</definedName>
    <definedName name="aa" localSheetId="0" hidden="1">#REF!</definedName>
    <definedName name="aa" hidden="1">#REF!</definedName>
    <definedName name="AAA" hidden="1">{#N/A,#N/A,FALSE,"JACKETS (1100 t) (1)"}</definedName>
    <definedName name="AAAbis" hidden="1">{#N/A,#N/A,FALSE,"JACKETS (1100 t) (1)"}</definedName>
    <definedName name="Access_Button" hidden="1">"Overall_Civil_List"</definedName>
    <definedName name="AccessDatabase" hidden="1">"D:\98524\Planning\Overall.mdb"</definedName>
    <definedName name="AD" localSheetId="0" hidden="1">#REF!</definedName>
    <definedName name="AD" hidden="1">#REF!</definedName>
    <definedName name="AE" localSheetId="0" hidden="1">#REF!</definedName>
    <definedName name="AE" hidden="1">#REF!</definedName>
    <definedName name="BERK" localSheetId="0" hidden="1">#REF!</definedName>
    <definedName name="BERK" hidden="1">#REF!</definedName>
    <definedName name="cc" hidden="1">{"EnggProcFab",#N/A,FALSE,"Weight Progress (26_02_00)"}</definedName>
    <definedName name="def" localSheetId="0" hidden="1">#REF!</definedName>
    <definedName name="def" hidden="1">#REF!</definedName>
    <definedName name="delete" hidden="1">{"EnggProcFab",#N/A,FALSE,"Weight Progress (26_02_00)"}</definedName>
    <definedName name="delete2" hidden="1">{"EnggProcFab",#N/A,FALSE,"Weight Progress (26_02_00)"}</definedName>
    <definedName name="df" hidden="1">{#N/A,#N/A,FALSE,"JACKETS (1100 t) (1)"}</definedName>
    <definedName name="dfgdfg" hidden="1">{#N/A,#N/A,FALSE,"JACKETS (1100 t) (1)"}</definedName>
    <definedName name="dg" hidden="1">{#N/A,#N/A,FALSE,"PageGarde";#N/A,#N/A,FALSE,"Notes";#N/A,#N/A,FALSE,"LCE"}</definedName>
    <definedName name="e" hidden="1">{#N/A,#N/A,FALSE,"T 75";#N/A,#N/A,FALSE,"T 75 Optional";#N/A,#N/A,FALSE,"Nebenrechnung T 75";#N/A,#N/A,FALSE,"T 63";#N/A,#N/A,FALSE,"T 63 Optional";#N/A,#N/A,FALSE,"Nebenrechnung T 63"}</definedName>
    <definedName name="ers" localSheetId="0" hidden="1">#REF!</definedName>
    <definedName name="ers" hidden="1">#REF!</definedName>
    <definedName name="f" localSheetId="0" hidden="1">#REF!</definedName>
    <definedName name="f" hidden="1">#REF!</definedName>
    <definedName name="fer" localSheetId="0" hidden="1">#REF!</definedName>
    <definedName name="fer" hidden="1">#REF!</definedName>
    <definedName name="grsg" hidden="1">{#N/A,#N/A,FALSE,"JACKETS (1100 t) (1)"}</definedName>
    <definedName name="gui" hidden="1">{#N/A,#N/A,FALSE,"JACKETS (1100 t) (1)"}</definedName>
    <definedName name="HARPAL" hidden="1">{"'Line'!$A$1:$I$64","'Line'!$C$59:$H$64"}</definedName>
    <definedName name="hhij" hidden="1">{"EnggProcFab",#N/A,FALSE,"Weight Progress (26_02_00)"}</definedName>
    <definedName name="hi" hidden="1">{"'Line'!$A$1:$I$64","'Line'!$C$59:$H$64"}</definedName>
    <definedName name="HJ" hidden="1">{#N/A,#N/A,FALSE,"T 75";#N/A,#N/A,FALSE,"T 75 Optional";#N/A,#N/A,FALSE,"Nebenrechnung T 75";#N/A,#N/A,FALSE,"T 63";#N/A,#N/A,FALSE,"T 63 Optional";#N/A,#N/A,FALSE,"Nebenrechnung T 63"}</definedName>
    <definedName name="HTML_CodePage" hidden="1">1252</definedName>
    <definedName name="HTML_Control" hidden="1">{"'Sheet1'!$A$1:$E$10"}</definedName>
    <definedName name="HTML_Description" hidden="1">""</definedName>
    <definedName name="HTML_Email" hidden="1">""</definedName>
    <definedName name="HTML_Header" hidden="1">"Sheet1"</definedName>
    <definedName name="HTML_LastUpdate" hidden="1">"28/08/1999"</definedName>
    <definedName name="HTML_LineAfter" hidden="1">FALSE</definedName>
    <definedName name="HTML_LineBefore" hidden="1">FALSE</definedName>
    <definedName name="HTML_Name" hidden="1">"NPCC"</definedName>
    <definedName name="HTML_OBDlg2" hidden="1">TRUE</definedName>
    <definedName name="HTML_OBDlg4" hidden="1">TRUE</definedName>
    <definedName name="HTML_OS" hidden="1">0</definedName>
    <definedName name="HTML_PathFile" hidden="1">"C:\PRABHU\MyHTML.htm"</definedName>
    <definedName name="HTML_Title" hidden="1">"IDKB908"</definedName>
    <definedName name="idkb754" hidden="1">{"INST_DPG",#N/A,FALSE,"INST"}</definedName>
    <definedName name="II" hidden="1">{#N/A,#N/A,FALSE,"JACKETS (1100 t) (1)"}</definedName>
    <definedName name="KI" hidden="1">{"'Line'!$A$1:$I$64","'Line'!$C$59:$H$64"}</definedName>
    <definedName name="KJFDJHG" hidden="1">{#N/A,#N/A,FALSE,"T 75";#N/A,#N/A,FALSE,"T 75 Optional";#N/A,#N/A,FALSE,"Nebenrechnung T 75";#N/A,#N/A,FALSE,"T 63";#N/A,#N/A,FALSE,"T 63 Optional";#N/A,#N/A,FALSE,"Nebenrechnung T 63"}</definedName>
    <definedName name="L" hidden="1">{"'Line'!$A$1:$I$64","'Line'!$C$59:$H$64"}</definedName>
    <definedName name="LBA" hidden="1">{#N/A,#N/A,FALSE,"JACKETS (1100 t) (1)"}</definedName>
    <definedName name="lk" hidden="1">{#N/A,#N/A,FALSE,"JACKETS (1100 t) (1)"}</definedName>
    <definedName name="lo" hidden="1">{"'Line'!$A$1:$I$64","'Line'!$C$59:$H$64"}</definedName>
    <definedName name="MCT" localSheetId="0" hidden="1">#REF!</definedName>
    <definedName name="MCT" hidden="1">#REF!</definedName>
    <definedName name="n" hidden="1">{#N/A,#N/A,FALSE,"JACKETS (1100 t) (1)"}</definedName>
    <definedName name="nakits" localSheetId="0" hidden="1">'[2]Finansal tamamlanma Eğrisi'!#REF!</definedName>
    <definedName name="nakits" hidden="1">'[2]Finansal tamamlanma Eğrisi'!#REF!</definedName>
    <definedName name="NAME" localSheetId="0" hidden="1">#REF!</definedName>
    <definedName name="NAME" hidden="1">#REF!</definedName>
    <definedName name="NEW" hidden="1">{"'Line'!$A$1:$I$64","'Line'!$C$59:$H$64"}</definedName>
    <definedName name="NG" hidden="1">{#N/A,#N/A,FALSE,"T 75";#N/A,#N/A,FALSE,"T 75 Optional";#N/A,#N/A,FALSE,"Nebenrechnung T 75";#N/A,#N/A,FALSE,"T 63";#N/A,#N/A,FALSE,"T 63 Optional";#N/A,#N/A,FALSE,"Nebenrechnung T 63"}</definedName>
    <definedName name="NLP" hidden="1">{"INST_WPE1",#N/A,FALSE,"SUMMARY-INSTS"}</definedName>
    <definedName name="nnnnnnnn" localSheetId="0" hidden="1">'[2]Finansal tamamlanma Eğrisi'!#REF!</definedName>
    <definedName name="nnnnnnnn" hidden="1">'[2]Finansal tamamlanma Eğrisi'!#REF!</definedName>
    <definedName name="Note" localSheetId="0" hidden="1">#REF!</definedName>
    <definedName name="Note" hidden="1">#REF!</definedName>
    <definedName name="oks" localSheetId="0" hidden="1">#REF!</definedName>
    <definedName name="oks" hidden="1">#REF!</definedName>
    <definedName name="OL" hidden="1">{"'Line'!$A$1:$I$64","'Line'!$C$59:$H$64"}</definedName>
    <definedName name="OP" hidden="1">{"'Line'!$A$1:$I$64","'Line'!$C$59:$H$64"}</definedName>
    <definedName name="PL" hidden="1">{"'Line'!$A$1:$I$64","'Line'!$C$59:$H$64"}</definedName>
    <definedName name="PO" hidden="1">{"'Line'!$A$1:$I$64","'Line'!$C$59:$H$64"}</definedName>
    <definedName name="_xlnm.Print_Area" localSheetId="0">'Architectural MTO (Panel)'!$A$4:$V$5</definedName>
    <definedName name="Provisions" hidden="1">{#N/A,#N/A,FALSE,"JACKETS (1100 t) (1)"}</definedName>
    <definedName name="q" localSheetId="0" hidden="1">#REF!</definedName>
    <definedName name="q" hidden="1">#REF!</definedName>
    <definedName name="qwe" localSheetId="0" hidden="1">#REF!</definedName>
    <definedName name="qwe" hidden="1">#REF!</definedName>
    <definedName name="RE" hidden="1">{"EnggProcFab",#N/A,FALSE,"Weight Progress (26_02_00)"}</definedName>
    <definedName name="rr" hidden="1">{#N/A,#N/A,FALSE,"JACKETS (1100 t) (1)"}</definedName>
    <definedName name="SA" hidden="1">{#N/A,#N/A,FALSE,"T 75";#N/A,#N/A,FALSE,"T 75 Optional";#N/A,#N/A,FALSE,"Nebenrechnung T 75";#N/A,#N/A,FALSE,"T 63";#N/A,#N/A,FALSE,"T 63 Optional";#N/A,#N/A,FALSE,"Nebenrechnung T 63"}</definedName>
    <definedName name="singh" hidden="1">{"'Line'!$A$1:$I$64","'Line'!$C$59:$H$64"}</definedName>
    <definedName name="sr" localSheetId="0" hidden="1">#REF!</definedName>
    <definedName name="sr" hidden="1">#REF!</definedName>
    <definedName name="sss" localSheetId="0" hidden="1">#REF!</definedName>
    <definedName name="sss" hidden="1">#REF!</definedName>
    <definedName name="SUNIL" hidden="1">{"'Line'!$A$1:$I$64","'Line'!$C$59:$H$64"}</definedName>
    <definedName name="System">#REF!</definedName>
    <definedName name="u" localSheetId="0" hidden="1">'[1] N Finansal Eğri'!#REF!</definedName>
    <definedName name="u" hidden="1">'[1] N Finansal Eğri'!#REF!</definedName>
    <definedName name="UU" hidden="1">{#N/A,#N/A,FALSE,"JACKETS (1100 t) (1)"}</definedName>
    <definedName name="Vehicles" hidden="1">{#N/A,#N/A,FALSE,"T 75";#N/A,#N/A,FALSE,"T 75 Optional";#N/A,#N/A,FALSE,"Nebenrechnung T 75";#N/A,#N/A,FALSE,"T 63";#N/A,#N/A,FALSE,"T 63 Optional";#N/A,#N/A,FALSE,"Nebenrechnung T 63"}</definedName>
    <definedName name="vur" localSheetId="0" hidden="1">#REF!</definedName>
    <definedName name="vur" hidden="1">#REF!</definedName>
    <definedName name="vural" localSheetId="0" hidden="1">#REF!</definedName>
    <definedName name="vural" hidden="1">#REF!</definedName>
    <definedName name="wrn.A." hidden="1">{#N/A,#N/A,FALSE,"Pumps 1";#N/A,#N/A,FALSE,"Pumps 2";#N/A,#N/A,FALSE,"Pumps 3";#N/A,#N/A,FALSE,"Pumps 4";#N/A,#N/A,FALSE,"Pumps 5";#N/A,#N/A,FALSE,"Pumps 6"}</definedName>
    <definedName name="wrn.ALL." hidden="1">{"ALL",#N/A,FALSE,"ELECTRICAL"}</definedName>
    <definedName name="wrn.ALL._.INST." hidden="1">{"ALL INST",#N/A,FALSE,"ELECTRICAL"}</definedName>
    <definedName name="wrn.B." hidden="1">{#N/A,#N/A,FALSE,"Pumps 1";#N/A,#N/A,FALSE,"Pumps 2";#N/A,#N/A,FALSE,"Pumps 3";#N/A,#N/A,FALSE,"Pumps 4";#N/A,#N/A,FALSE,"Pumps 5";#N/A,#N/A,FALSE,"Pumps 6"}</definedName>
    <definedName name="wrn.C." hidden="1">{#N/A,#N/A,FALSE,"Pumps 1";#N/A,#N/A,FALSE,"Pumps 2";#N/A,#N/A,FALSE,"Pumps 3";#N/A,#N/A,FALSE,"Pumps 4";#N/A,#N/A,FALSE,"Pumps 5";#N/A,#N/A,FALSE,"Pumps 6"}</definedName>
    <definedName name="wrn.DPG." hidden="1">{"DPG",#N/A,FALSE,"ELECTRICAL"}</definedName>
    <definedName name="wrn.DPG._.INST." hidden="1">{"DPG INST",#N/A,FALSE,"ELECTRICAL"}</definedName>
    <definedName name="wrn.DPG_INST_SUMMARY." hidden="1">{"DPG_INST_SUMMARY",#N/A,FALSE,"SUMMARY-INSTS"}</definedName>
    <definedName name="wrn.DPH." hidden="1">{"DPH",#N/A,FALSE,"ELECTRICAL"}</definedName>
    <definedName name="wrn.DPH._.INST." hidden="1">{"DPH INST",#N/A,FALSE,"ELECTRICAL"}</definedName>
    <definedName name="wrn.DPH_INST_SUMMARY." hidden="1">{"DPH_INST_SUMMARY",#N/A,FALSE,"SUMMARY-INSTS"}</definedName>
    <definedName name="wrn.Druck._.gesamt." hidden="1">{#N/A,#N/A,TRUE,"T 26 ";#N/A,#N/A,TRUE,"T 75";#N/A,#N/A,TRUE,"T 63"}</definedName>
    <definedName name="wrn.EnggProcFab." hidden="1">{"EnggProcFab",#N/A,FALSE,"Weight Progress (26_02_00)"}</definedName>
    <definedName name="wrn.INST_DPG." hidden="1">{"INST_DPG",#N/A,FALSE,"INST"}</definedName>
    <definedName name="wrn.INST_DPG_SUMMARY." hidden="1">{"INST_DPG_SUMMARY",#N/A,FALSE,"SUMMARY-INSTS (2)"}</definedName>
    <definedName name="wrn.INST_DPH." hidden="1">{"INST_DPH",#N/A,FALSE,"INST"}</definedName>
    <definedName name="wrn.INST_DPH_SUMMARY." hidden="1">{"INST_DPH_SUMMARY",#N/A,FALSE,"SUMMARY-INSTS (2)"}</definedName>
    <definedName name="wrn.INST_MTO_SUMMARY." hidden="1">{#N/A,#N/A,FALSE,"3"}</definedName>
    <definedName name="wrn.INST_NASR." hidden="1">{"INST_NASR",#N/A,FALSE,"INST"}</definedName>
    <definedName name="wrn.INST_NASR_SUMMARY." hidden="1">{"INST_NASR_SUMMARY",#N/A,FALSE,"SUMMARY-INSTS (2)"}</definedName>
    <definedName name="wrn.INST_PPE." hidden="1">{"INST_PPE",#N/A,FALSE,"INST"}</definedName>
    <definedName name="wrn.INST_PPE_SUMMARY." hidden="1">{"INST_PPE_SUMMARY",#N/A,FALSE,"SUMMARY-INSTS (2)"}</definedName>
    <definedName name="wrn.INST_PR_MTO." hidden="1">{#N/A,#N/A,FALSE,"2"}</definedName>
    <definedName name="wrn.INST_WPE1." hidden="1">{"INST_WPE1",#N/A,FALSE,"INST"}</definedName>
    <definedName name="wrn.INST_WPE1_INST." hidden="1">{"INST_WPE1",#N/A,FALSE,"SUMMARY-INSTS"}</definedName>
    <definedName name="wrn.INST_WPE1_SUMMARY." hidden="1">{"INST_WPE1_SUMMARY",#N/A,FALSE,"SUMMARY-INSTS (2)"}</definedName>
    <definedName name="wrn.INST_WPE2." hidden="1">{"INST_WPE2",#N/A,FALSE,"INST"}</definedName>
    <definedName name="wrn.INST_WPE2_SUMMARY." hidden="1">{"INST_WPE2_SUMMARY",#N/A,FALSE,"SUMMARY-INSTS (2)"}</definedName>
    <definedName name="wrn.INST_WPE3." hidden="1">{"INST_WPE3",#N/A,FALSE,"INST"}</definedName>
    <definedName name="wrn.INST_WPE3_SUMMARY." hidden="1">{"INST_WPE3_SUMMARY",#N/A,FALSE,"SUMMARY-INSTS (2)"}</definedName>
    <definedName name="wrn.LISTE_CONSO." hidden="1">{#N/A,#N/A,FALSE,"PageGarde";#N/A,#N/A,FALSE,"Notes";#N/A,#N/A,FALSE,"LCE"}</definedName>
    <definedName name="wrn.Mietraten._.Gesamt." hidden="1">{#N/A,#N/A,FALSE,"T 75";#N/A,#N/A,FALSE,"T 75 Optional";#N/A,#N/A,FALSE,"Nebenrechnung T 75";#N/A,#N/A,FALSE,"T 63";#N/A,#N/A,FALSE,"T 63 Optional";#N/A,#N/A,FALSE,"Nebenrechnung T 63"}</definedName>
    <definedName name="wrn.NASR_ISLAND_INST_SUMMARY." hidden="1">{"NASR_ISLAND_INST_SUMMARY",#N/A,FALSE,"SUMMARY-INSTS"}</definedName>
    <definedName name="wrn.PANELS.ETC." hidden="1">{"PANELS.L.FITTINGS",#N/A,FALSE,"ELECTRICAL"}</definedName>
    <definedName name="wrn.PPE." hidden="1">{"PPE",#N/A,FALSE,"ELECTRICAL"}</definedName>
    <definedName name="wrn.PPE_INST." hidden="1">{"PPE_INST",#N/A,FALSE,"INST"}</definedName>
    <definedName name="wrn.PPE_INST_SUMMARY." hidden="1">{"PPE_INST_SUMMARY",#N/A,FALSE,"SUMMARY-INSTS"}</definedName>
    <definedName name="wrn.PUEQ." hidden="1">{"EqList",#N/A,FALSE,"Process"}</definedName>
    <definedName name="wrn.PUWT." hidden="1">{"WtList",#N/A,FALSE,"Process"}</definedName>
    <definedName name="wrn.ratio." hidden="1">{#N/A,#N/A,FALSE,"JACKETS (1100 t) (1)"}</definedName>
    <definedName name="wrn.RegCO." hidden="1">{"RegCO",#N/A,FALSE,"Weight Progress (26_02_00)"}</definedName>
    <definedName name="wrn.WPE1." hidden="1">{"WPE1",#N/A,FALSE,"ELECTRICAL"}</definedName>
    <definedName name="wrn.WPE1._.INST." hidden="1">{"WPE1 INST",#N/A,FALSE,"ELECTRICAL"}</definedName>
    <definedName name="wrn.WPE2." hidden="1">{"WPE2",#N/A,FALSE,"ELECTRICAL"}</definedName>
    <definedName name="wrn.WPE2._.INST." hidden="1">{"WPE2 INST",#N/A,FALSE,"ELECTRICAL"}</definedName>
    <definedName name="wrn.WPE3." hidden="1">{"WPE3",#N/A,FALSE,"ELECTRICAL"}</definedName>
    <definedName name="wrn.WPE3_INST." hidden="1">{"WPE3_INST",#N/A,FALSE,"INST"}</definedName>
    <definedName name="wrn.WPE3_INST_SUMMARY." hidden="1">{"WPE3_INST_SUMMARY",#N/A,FALSE,"SUMMARY-INSTS"}</definedName>
    <definedName name="xxx" localSheetId="0" hidden="1">#REF!</definedName>
    <definedName name="xxx" hidden="1">#REF!</definedName>
    <definedName name="y" hidden="1">{#N/A,#N/A,FALSE,"T 75";#N/A,#N/A,FALSE,"T 75 Optional";#N/A,#N/A,FALSE,"Nebenrechnung T 75";#N/A,#N/A,FALSE,"T 63";#N/A,#N/A,FALSE,"T 63 Optional";#N/A,#N/A,FALSE,"Nebenrechnung T 63"}</definedName>
    <definedName name="yas" localSheetId="0" hidden="1">#REF!</definedName>
    <definedName name="yas" hidden="1">#REF!</definedName>
    <definedName name="yasin" localSheetId="0" hidden="1">#REF!</definedName>
    <definedName name="yasin" hidden="1">#REF!</definedName>
    <definedName name="yy" hidden="1">{#N/A,#N/A,TRUE,"T 26 ";#N/A,#N/A,TRUE,"T 75";#N/A,#N/A,TRUE,"T 63"}</definedName>
    <definedName name="Z_3F2D3702_5C5D_4EF2_A404_F2A88AB2D490_.wvu.Cols" localSheetId="0" hidden="1">'[3]COST-TZ'!#REF!,'[3]COST-TZ'!$B$1:$B$65536</definedName>
    <definedName name="Z_3F2D3702_5C5D_4EF2_A404_F2A88AB2D490_.wvu.Cols" hidden="1">'[3]COST-TZ'!#REF!,'[3]COST-TZ'!$B$1:$B$65536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1" l="1"/>
  <c r="J16" i="11"/>
  <c r="K16" i="11" s="1"/>
  <c r="J17" i="11"/>
  <c r="K17" i="11" s="1"/>
  <c r="J18" i="11"/>
  <c r="K18" i="11" s="1"/>
  <c r="K23" i="11"/>
  <c r="K22" i="11"/>
  <c r="K21" i="11"/>
  <c r="K20" i="11"/>
  <c r="K19" i="11"/>
  <c r="K15" i="11"/>
  <c r="K29" i="11"/>
  <c r="K28" i="11"/>
  <c r="K14" i="11"/>
  <c r="K32" i="11"/>
  <c r="K31" i="11"/>
  <c r="K30" i="11"/>
  <c r="K27" i="11"/>
  <c r="K26" i="11"/>
  <c r="K25" i="11"/>
  <c r="K24" i="11"/>
  <c r="K13" i="11"/>
  <c r="K12" i="11"/>
  <c r="P35" i="11"/>
  <c r="N35" i="11"/>
  <c r="K34" i="11"/>
  <c r="S32" i="11"/>
  <c r="U32" i="11" s="1"/>
  <c r="S31" i="11"/>
  <c r="U31" i="11" s="1"/>
  <c r="S30" i="11"/>
  <c r="U30" i="11" s="1"/>
  <c r="S27" i="11"/>
  <c r="U27" i="11" s="1"/>
  <c r="S12" i="11"/>
  <c r="U12" i="11" s="1"/>
  <c r="S11" i="11"/>
  <c r="U11" i="11" s="1"/>
  <c r="J11" i="11"/>
  <c r="K11" i="11" s="1"/>
  <c r="S10" i="11"/>
  <c r="U10" i="11" s="1"/>
  <c r="J10" i="11"/>
  <c r="K10" i="1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</futureMetadata>
  <valueMetadata count="3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</valueMetadata>
</metadata>
</file>

<file path=xl/sharedStrings.xml><?xml version="1.0" encoding="utf-8"?>
<sst xmlns="http://schemas.openxmlformats.org/spreadsheetml/2006/main" count="200" uniqueCount="71">
  <si>
    <t>Contract No.: 2024-060-Altrad Kitchen Module Arch EPC</t>
  </si>
  <si>
    <t>Lead Time</t>
  </si>
  <si>
    <t>Document Title: Material Take Off (Panel)</t>
  </si>
  <si>
    <t>Dated: 17/01/2025</t>
  </si>
  <si>
    <t>Sl.No</t>
  </si>
  <si>
    <t>Discipline</t>
  </si>
  <si>
    <t>System</t>
  </si>
  <si>
    <t>Sub-System</t>
  </si>
  <si>
    <t>Wall Fire Rating</t>
  </si>
  <si>
    <t>Item Description</t>
  </si>
  <si>
    <t>Unit</t>
  </si>
  <si>
    <t>Quantity</t>
  </si>
  <si>
    <t>Quantity with 10% Contingency</t>
  </si>
  <si>
    <t>Document Reference</t>
  </si>
  <si>
    <t>Unit Cost (USD)</t>
  </si>
  <si>
    <t>Total Sale (USD)</t>
  </si>
  <si>
    <t>Unit Hours</t>
  </si>
  <si>
    <t>Total Hours</t>
  </si>
  <si>
    <t>Procurement Date</t>
  </si>
  <si>
    <t>Manufacturing Lead Time (Days)</t>
  </si>
  <si>
    <t>Dispatch Date</t>
  </si>
  <si>
    <t>Transit Time (Days)</t>
  </si>
  <si>
    <t>Esimated Arrival Date</t>
  </si>
  <si>
    <t>Remarks</t>
  </si>
  <si>
    <t>Remarks/Notes</t>
  </si>
  <si>
    <t>Panelling</t>
  </si>
  <si>
    <t>Architectural</t>
  </si>
  <si>
    <t>Masterboard</t>
  </si>
  <si>
    <t>-</t>
  </si>
  <si>
    <t>C1849TSLQPA0001_Specification TECHNICAL SPECIFICATION FOR STORAGE ROOMS (ARCHITECTURE)</t>
  </si>
  <si>
    <t>For Reference Only.</t>
  </si>
  <si>
    <t>Accessories</t>
  </si>
  <si>
    <t>20 x 20 x 1.2mm bottom angle for wall support</t>
  </si>
  <si>
    <t>lm</t>
  </si>
  <si>
    <t>Quantity provided is the linear metre dimensions of the overall support.</t>
  </si>
  <si>
    <t>50 x 20 x 1.2mm top angle for wall support</t>
  </si>
  <si>
    <t>40 x 20mm U main channel for ceiling</t>
  </si>
  <si>
    <t>38 x 2mm thk. solid spline</t>
  </si>
  <si>
    <t>PA-5-B equal angle for corner wall panel</t>
  </si>
  <si>
    <t>PA-10-B equal angle for corner wall panel</t>
  </si>
  <si>
    <t>Shipping</t>
  </si>
  <si>
    <t>Lot</t>
  </si>
  <si>
    <t>Overall Total</t>
  </si>
  <si>
    <t>40 x 20mm U main channel for walls</t>
  </si>
  <si>
    <t>Nos</t>
  </si>
  <si>
    <t>228 x 25 x 25mm Hanger Angle for walls</t>
  </si>
  <si>
    <t>163 x 25 x 25mm Hanger Angle for ceiling</t>
  </si>
  <si>
    <t>Screenshots from Datasheets</t>
  </si>
  <si>
    <t>Quantity with 20% Contingency</t>
  </si>
  <si>
    <t>Perimeter Channel (2500mm L)</t>
  </si>
  <si>
    <t>40 x 20mm U main channel for underdeck</t>
  </si>
  <si>
    <t>Comes in 2500 length</t>
  </si>
  <si>
    <t>12.7mm thick B0 wall panel</t>
  </si>
  <si>
    <t>12.7mm thick B0 ceiling panel</t>
  </si>
  <si>
    <t>12.7mm thick B0 underdeck panel</t>
  </si>
  <si>
    <t>(Totalling 36 Panels total with 20% Contingency)</t>
  </si>
  <si>
    <t>B0</t>
  </si>
  <si>
    <t>PA-5-B equal angle for corner wall panel (Stainless steel)</t>
  </si>
  <si>
    <t>PA-10-B equal angle for corner wall panel (Stainless Steel)</t>
  </si>
  <si>
    <t>55mm M6 Spindle Bolt c/w Nyloc Nut</t>
  </si>
  <si>
    <t>PC-105 Pre-drilled channel c/w 2 screws</t>
  </si>
  <si>
    <t>HB-40 Hanger Bracket</t>
  </si>
  <si>
    <t>UN-15 'U' - nut c/w locking screw</t>
  </si>
  <si>
    <t>Anti-vibration gasket</t>
  </si>
  <si>
    <t>Date: 17/02/2025</t>
  </si>
  <si>
    <t>Revision: 6</t>
  </si>
  <si>
    <t>125 x 25 x 25mm Hanger Angle for underdeck (Stainless steel)</t>
  </si>
  <si>
    <t>55mm M6 Spindle Bolt c/w Nyloc Nut (Stainless Steel SS 316)</t>
  </si>
  <si>
    <t>PC-105 Pre-drilled channel c/w 2 screws (Stainless Steel SS 316)</t>
  </si>
  <si>
    <t>HB-40 Hanger Bracket (Stainless Steel SS 316)</t>
  </si>
  <si>
    <t>UN-15 'U' - nut c/w locking screw (Stainless Steel SS 316)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</si>
</sst>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[$$-409]* #,##0.00_ ;_-[$$-409]* \-#,##0.00\ ;_-[$$-409]* &quot;-&quot;??_ ;_-@_ "/>
    <numFmt numFmtId="167" formatCode="[$-14409]dd/mm/yyyy;@"/>
    <numFmt numFmtId="168" formatCode="_-[$AED]\ * #,##0.00_-;\-[$AED]\ * #,##0.00_-;_-[$AED]\ * &quot;-&quot;??_-;_-@_-"/>
  </numFmts>
  <fonts count="9">
    <font>
      <sz val="11"/>
      <color theme="1"/>
      <name val="Calibri"/>
      <charset val="13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vertical="center" wrapText="1"/>
    </xf>
    <xf numFmtId="0" fontId="3" fillId="0" borderId="0" xfId="0" applyFont="1" applyAlignment="1" applyProtection="1">
      <alignment vertical="center"/>
      <protection locked="0"/>
    </xf>
    <xf numFmtId="0" fontId="5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164" fontId="3" fillId="0" borderId="0" xfId="1" applyFont="1" applyAlignment="1" applyProtection="1">
      <alignment vertical="center"/>
      <protection locked="0"/>
    </xf>
    <xf numFmtId="166" fontId="6" fillId="0" borderId="0" xfId="1" applyNumberFormat="1" applyFont="1" applyAlignment="1" applyProtection="1">
      <alignment vertical="center"/>
      <protection locked="0"/>
    </xf>
    <xf numFmtId="164" fontId="6" fillId="0" borderId="0" xfId="1" applyFont="1" applyAlignment="1" applyProtection="1">
      <alignment vertical="center"/>
      <protection locked="0"/>
    </xf>
    <xf numFmtId="0" fontId="6" fillId="2" borderId="1" xfId="0" applyFont="1" applyFill="1" applyBorder="1" applyAlignment="1">
      <alignment vertical="center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164" fontId="3" fillId="2" borderId="2" xfId="1" applyFont="1" applyFill="1" applyBorder="1" applyAlignment="1" applyProtection="1">
      <alignment vertical="center"/>
      <protection locked="0"/>
    </xf>
    <xf numFmtId="166" fontId="6" fillId="2" borderId="2" xfId="1" applyNumberFormat="1" applyFont="1" applyFill="1" applyBorder="1" applyAlignment="1" applyProtection="1">
      <alignment vertical="center"/>
      <protection locked="0"/>
    </xf>
    <xf numFmtId="164" fontId="6" fillId="2" borderId="2" xfId="1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3" borderId="2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2" fontId="4" fillId="0" borderId="3" xfId="0" applyNumberFormat="1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2" fontId="4" fillId="0" borderId="3" xfId="0" applyNumberFormat="1" applyFont="1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1" fontId="4" fillId="0" borderId="3" xfId="0" applyNumberFormat="1" applyFont="1" applyBorder="1" applyAlignment="1" applyProtection="1">
      <alignment vertical="center" wrapText="1"/>
      <protection locked="0"/>
    </xf>
    <xf numFmtId="166" fontId="7" fillId="5" borderId="3" xfId="0" applyNumberFormat="1" applyFont="1" applyFill="1" applyBorder="1" applyAlignment="1" applyProtection="1">
      <alignment horizontal="center" vertical="center"/>
      <protection locked="0"/>
    </xf>
    <xf numFmtId="164" fontId="7" fillId="0" borderId="3" xfId="1" applyFont="1" applyBorder="1" applyAlignment="1" applyProtection="1">
      <alignment horizontal="center" vertical="center" wrapText="1"/>
      <protection locked="0"/>
    </xf>
    <xf numFmtId="167" fontId="7" fillId="0" borderId="3" xfId="1" applyNumberFormat="1" applyFont="1" applyFill="1" applyBorder="1" applyAlignment="1" applyProtection="1">
      <alignment horizontal="center" vertical="center" wrapText="1"/>
      <protection locked="0"/>
    </xf>
    <xf numFmtId="1" fontId="7" fillId="5" borderId="3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 applyProtection="1">
      <alignment vertical="center" wrapText="1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166" fontId="6" fillId="0" borderId="3" xfId="0" applyNumberFormat="1" applyFont="1" applyBorder="1" applyAlignment="1" applyProtection="1">
      <alignment horizontal="center" vertical="center"/>
      <protection locked="0"/>
    </xf>
    <xf numFmtId="166" fontId="6" fillId="5" borderId="3" xfId="0" applyNumberFormat="1" applyFont="1" applyFill="1" applyBorder="1" applyAlignment="1" applyProtection="1">
      <alignment horizontal="center" vertical="center"/>
      <protection locked="0"/>
    </xf>
    <xf numFmtId="164" fontId="6" fillId="0" borderId="3" xfId="1" applyFont="1" applyBorder="1" applyAlignment="1" applyProtection="1">
      <alignment horizontal="center" vertical="center" wrapText="1"/>
      <protection locked="0"/>
    </xf>
    <xf numFmtId="164" fontId="6" fillId="0" borderId="3" xfId="1" applyFont="1" applyFill="1" applyBorder="1" applyAlignment="1" applyProtection="1">
      <alignment horizontal="center" vertical="center" wrapText="1"/>
      <protection locked="0"/>
    </xf>
    <xf numFmtId="164" fontId="3" fillId="0" borderId="3" xfId="1" applyFont="1" applyBorder="1" applyAlignment="1" applyProtection="1">
      <alignment horizontal="left" vertical="center"/>
      <protection locked="0"/>
    </xf>
    <xf numFmtId="166" fontId="6" fillId="2" borderId="8" xfId="1" applyNumberFormat="1" applyFont="1" applyFill="1" applyBorder="1" applyAlignment="1" applyProtection="1">
      <alignment vertical="center"/>
      <protection locked="0"/>
    </xf>
    <xf numFmtId="166" fontId="6" fillId="2" borderId="3" xfId="1" applyNumberFormat="1" applyFont="1" applyFill="1" applyBorder="1" applyAlignment="1" applyProtection="1">
      <alignment vertical="center"/>
      <protection locked="0"/>
    </xf>
    <xf numFmtId="164" fontId="6" fillId="2" borderId="3" xfId="1" applyFont="1" applyFill="1" applyBorder="1" applyAlignment="1" applyProtection="1">
      <alignment vertical="center"/>
      <protection locked="0"/>
    </xf>
    <xf numFmtId="164" fontId="6" fillId="0" borderId="0" xfId="1" applyFont="1" applyFill="1" applyBorder="1" applyAlignment="1" applyProtection="1">
      <alignment vertical="center"/>
      <protection locked="0"/>
    </xf>
    <xf numFmtId="1" fontId="4" fillId="6" borderId="3" xfId="0" applyNumberFormat="1" applyFont="1" applyFill="1" applyBorder="1" applyAlignment="1" applyProtection="1">
      <alignment vertical="center" wrapText="1"/>
      <protection locked="0"/>
    </xf>
    <xf numFmtId="0" fontId="4" fillId="6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 applyProtection="1">
      <alignment vertical="center" wrapText="1"/>
      <protection locked="0"/>
    </xf>
    <xf numFmtId="2" fontId="3" fillId="0" borderId="0" xfId="0" applyNumberFormat="1" applyFont="1" applyAlignment="1" applyProtection="1">
      <alignment vertical="center"/>
      <protection locked="0"/>
    </xf>
    <xf numFmtId="168" fontId="3" fillId="0" borderId="0" xfId="0" applyNumberFormat="1" applyFont="1" applyAlignment="1" applyProtection="1">
      <alignment vertical="center"/>
      <protection locked="0"/>
    </xf>
    <xf numFmtId="166" fontId="3" fillId="0" borderId="0" xfId="0" applyNumberFormat="1" applyFont="1" applyAlignment="1" applyProtection="1">
      <alignment vertical="center"/>
      <protection locked="0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6" fontId="6" fillId="4" borderId="6" xfId="0" applyNumberFormat="1" applyFont="1" applyFill="1" applyBorder="1" applyAlignment="1" applyProtection="1">
      <alignment horizontal="center" vertical="center" wrapText="1"/>
      <protection locked="0"/>
    </xf>
    <xf numFmtId="166" fontId="6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6" fillId="5" borderId="6" xfId="0" applyNumberFormat="1" applyFont="1" applyFill="1" applyBorder="1" applyAlignment="1" applyProtection="1">
      <alignment horizontal="center" vertical="center" wrapText="1"/>
      <protection locked="0"/>
    </xf>
    <xf numFmtId="166" fontId="6" fillId="5" borderId="7" xfId="0" applyNumberFormat="1" applyFont="1" applyFill="1" applyBorder="1" applyAlignment="1" applyProtection="1">
      <alignment horizontal="center" vertical="center" wrapText="1"/>
      <protection locked="0"/>
    </xf>
    <xf numFmtId="166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5" xfId="1" quotePrefix="1" applyFont="1" applyBorder="1" applyAlignment="1" applyProtection="1">
      <alignment horizontal="center" vertical="center" wrapText="1"/>
      <protection locked="0"/>
    </xf>
    <xf numFmtId="164" fontId="4" fillId="0" borderId="0" xfId="1" quotePrefix="1" applyFont="1" applyBorder="1" applyAlignment="1" applyProtection="1">
      <alignment horizontal="center" vertical="center" wrapText="1"/>
      <protection locked="0"/>
    </xf>
    <xf numFmtId="164" fontId="4" fillId="0" borderId="10" xfId="1" quotePrefix="1" applyFont="1" applyBorder="1" applyAlignment="1" applyProtection="1">
      <alignment horizontal="center" vertical="center" wrapText="1"/>
      <protection locked="0"/>
    </xf>
    <xf numFmtId="166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166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6" fillId="4" borderId="4" xfId="0" applyNumberFormat="1" applyFont="1" applyFill="1" applyBorder="1" applyAlignment="1" applyProtection="1">
      <alignment horizontal="center" vertical="center" wrapText="1"/>
      <protection locked="0"/>
    </xf>
    <xf numFmtId="166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166" fontId="6" fillId="4" borderId="9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1" xfId="1" applyFont="1" applyFill="1" applyBorder="1" applyAlignment="1" applyProtection="1">
      <alignment horizontal="left" vertical="center"/>
      <protection locked="0"/>
    </xf>
    <xf numFmtId="164" fontId="6" fillId="2" borderId="2" xfId="1" applyFont="1" applyFill="1" applyBorder="1" applyAlignment="1" applyProtection="1">
      <alignment horizontal="left" vertical="center"/>
      <protection locked="0"/>
    </xf>
    <xf numFmtId="164" fontId="6" fillId="2" borderId="8" xfId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Currency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7C80"/>
      <color rgb="FFFF99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externalLink" Target="externalLinks/externalLink3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448586</xdr:colOff>
      <xdr:row>0</xdr:row>
      <xdr:rowOff>211679</xdr:rowOff>
    </xdr:from>
    <xdr:to>
      <xdr:col>2</xdr:col>
      <xdr:colOff>588174</xdr:colOff>
      <xdr:row>0</xdr:row>
      <xdr:rowOff>532354</xdr:rowOff>
    </xdr:to>
    <xdr:pic>
      <xdr:nvPicPr>
        <xdr:cNvPr id="3" name="Picture 2" descr="Icon&#10;&#10;Description automatically generated with medium confidenc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211455"/>
          <a:ext cx="1011555" cy="320675"/>
        </a:xfrm>
        <a:prstGeom prst="rect">
          <a:avLst/>
        </a:prstGeom>
      </xdr:spPr>
    </xdr:pic>
    <xdr:clientData/>
  </xdr:twoCellAnchor>
  <xdr:twoCellAnchor>
    <xdr:from>
      <xdr:col>6</xdr:col>
      <xdr:colOff>1367118</xdr:colOff>
      <xdr:row>11</xdr:row>
      <xdr:rowOff>358588</xdr:rowOff>
    </xdr:from>
    <xdr:to>
      <xdr:col>6</xdr:col>
      <xdr:colOff>2577353</xdr:colOff>
      <xdr:row>11</xdr:row>
      <xdr:rowOff>1042147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2C7E22-5973-5516-613B-4EC62E292B55}"/>
            </a:ext>
          </a:extLst>
        </xdr:cNvPr>
        <xdr:cNvSpPr/>
      </xdr:nvSpPr>
      <xdr:spPr>
        <a:xfrm>
          <a:off x="9614647" y="6622676"/>
          <a:ext cx="1210235" cy="6835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1866900</xdr:colOff>
      <xdr:row>12</xdr:row>
      <xdr:rowOff>163605</xdr:rowOff>
    </xdr:from>
    <xdr:to>
      <xdr:col>6</xdr:col>
      <xdr:colOff>2431677</xdr:colOff>
      <xdr:row>12</xdr:row>
      <xdr:rowOff>1221442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F202A04-3274-46FC-B0D1-AE0B2D94B6CF}"/>
            </a:ext>
          </a:extLst>
        </xdr:cNvPr>
        <xdr:cNvSpPr/>
      </xdr:nvSpPr>
      <xdr:spPr>
        <a:xfrm>
          <a:off x="10114429" y="7749987"/>
          <a:ext cx="564777" cy="1057837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1490383</xdr:colOff>
      <xdr:row>23</xdr:row>
      <xdr:rowOff>392206</xdr:rowOff>
    </xdr:from>
    <xdr:to>
      <xdr:col>6</xdr:col>
      <xdr:colOff>3036795</xdr:colOff>
      <xdr:row>23</xdr:row>
      <xdr:rowOff>851648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64EC4E7-C156-484A-BE60-96C913CF89BF}"/>
            </a:ext>
          </a:extLst>
        </xdr:cNvPr>
        <xdr:cNvSpPr/>
      </xdr:nvSpPr>
      <xdr:spPr>
        <a:xfrm>
          <a:off x="9737912" y="9300882"/>
          <a:ext cx="1546412" cy="459442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1788459</xdr:colOff>
      <xdr:row>24</xdr:row>
      <xdr:rowOff>85164</xdr:rowOff>
    </xdr:from>
    <xdr:to>
      <xdr:col>6</xdr:col>
      <xdr:colOff>2218765</xdr:colOff>
      <xdr:row>24</xdr:row>
      <xdr:rowOff>952500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2267B9-E598-46D8-86AB-1F2087205C87}"/>
            </a:ext>
          </a:extLst>
        </xdr:cNvPr>
        <xdr:cNvSpPr/>
      </xdr:nvSpPr>
      <xdr:spPr>
        <a:xfrm>
          <a:off x="10035988" y="10316135"/>
          <a:ext cx="430306" cy="867336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1952064</xdr:colOff>
      <xdr:row>25</xdr:row>
      <xdr:rowOff>69476</xdr:rowOff>
    </xdr:from>
    <xdr:to>
      <xdr:col>6</xdr:col>
      <xdr:colOff>2382370</xdr:colOff>
      <xdr:row>25</xdr:row>
      <xdr:rowOff>936812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A50894E-4D66-480A-8F67-6FFB710256DE}"/>
            </a:ext>
          </a:extLst>
        </xdr:cNvPr>
        <xdr:cNvSpPr/>
      </xdr:nvSpPr>
      <xdr:spPr>
        <a:xfrm>
          <a:off x="10173330" y="12940132"/>
          <a:ext cx="430306" cy="867336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1465727</xdr:colOff>
      <xdr:row>26</xdr:row>
      <xdr:rowOff>389965</xdr:rowOff>
    </xdr:from>
    <xdr:to>
      <xdr:col>6</xdr:col>
      <xdr:colOff>2465294</xdr:colOff>
      <xdr:row>26</xdr:row>
      <xdr:rowOff>694765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802074B-B725-4B24-BF1F-294DB14EC39B}"/>
            </a:ext>
          </a:extLst>
        </xdr:cNvPr>
        <xdr:cNvSpPr/>
      </xdr:nvSpPr>
      <xdr:spPr>
        <a:xfrm>
          <a:off x="9713256" y="13265524"/>
          <a:ext cx="999567" cy="30480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1584509</xdr:colOff>
      <xdr:row>29</xdr:row>
      <xdr:rowOff>228599</xdr:rowOff>
    </xdr:from>
    <xdr:to>
      <xdr:col>6</xdr:col>
      <xdr:colOff>2476500</xdr:colOff>
      <xdr:row>29</xdr:row>
      <xdr:rowOff>1064558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82DCB98-EE95-4AAC-AE98-B966D9302664}"/>
            </a:ext>
          </a:extLst>
        </xdr:cNvPr>
        <xdr:cNvSpPr/>
      </xdr:nvSpPr>
      <xdr:spPr>
        <a:xfrm>
          <a:off x="9832038" y="14426452"/>
          <a:ext cx="891991" cy="8359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1591233</xdr:colOff>
      <xdr:row>30</xdr:row>
      <xdr:rowOff>179293</xdr:rowOff>
    </xdr:from>
    <xdr:to>
      <xdr:col>6</xdr:col>
      <xdr:colOff>2483224</xdr:colOff>
      <xdr:row>30</xdr:row>
      <xdr:rowOff>1015252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E9D6CAA-6171-4274-A325-40687C9A5F27}"/>
            </a:ext>
          </a:extLst>
        </xdr:cNvPr>
        <xdr:cNvSpPr/>
      </xdr:nvSpPr>
      <xdr:spPr>
        <a:xfrm>
          <a:off x="9838762" y="15699440"/>
          <a:ext cx="891991" cy="8359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1497103</xdr:colOff>
      <xdr:row>31</xdr:row>
      <xdr:rowOff>186016</xdr:rowOff>
    </xdr:from>
    <xdr:to>
      <xdr:col>6</xdr:col>
      <xdr:colOff>2389094</xdr:colOff>
      <xdr:row>31</xdr:row>
      <xdr:rowOff>1021975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1ACAD18-9A84-4034-BAD1-E9A4416C5D77}"/>
            </a:ext>
          </a:extLst>
        </xdr:cNvPr>
        <xdr:cNvSpPr/>
      </xdr:nvSpPr>
      <xdr:spPr>
        <a:xfrm>
          <a:off x="9744632" y="17028457"/>
          <a:ext cx="891991" cy="8359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1238031</xdr:colOff>
      <xdr:row>10</xdr:row>
      <xdr:rowOff>266602</xdr:rowOff>
    </xdr:from>
    <xdr:to>
      <xdr:col>6</xdr:col>
      <xdr:colOff>2658718</xdr:colOff>
      <xdr:row>10</xdr:row>
      <xdr:rowOff>1540565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8ECD131-6F7E-4B5F-8278-234B897DA225}"/>
            </a:ext>
          </a:extLst>
        </xdr:cNvPr>
        <xdr:cNvSpPr/>
      </xdr:nvSpPr>
      <xdr:spPr>
        <a:xfrm>
          <a:off x="9462661" y="5940189"/>
          <a:ext cx="1420687" cy="1273963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1116690</xdr:colOff>
      <xdr:row>9</xdr:row>
      <xdr:rowOff>546652</xdr:rowOff>
    </xdr:from>
    <xdr:to>
      <xdr:col>6</xdr:col>
      <xdr:colOff>2956891</xdr:colOff>
      <xdr:row>9</xdr:row>
      <xdr:rowOff>1327288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24C21B3-ED45-4FB2-81ED-500D3DE177A6}"/>
            </a:ext>
          </a:extLst>
        </xdr:cNvPr>
        <xdr:cNvSpPr/>
      </xdr:nvSpPr>
      <xdr:spPr>
        <a:xfrm>
          <a:off x="9341320" y="4166152"/>
          <a:ext cx="1840201" cy="780636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1303735</xdr:colOff>
      <xdr:row>13</xdr:row>
      <xdr:rowOff>154781</xdr:rowOff>
    </xdr:from>
    <xdr:to>
      <xdr:col>6</xdr:col>
      <xdr:colOff>2714625</xdr:colOff>
      <xdr:row>13</xdr:row>
      <xdr:rowOff>869157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5653E41-3010-49EB-86D8-404B7FF0051D}"/>
            </a:ext>
          </a:extLst>
        </xdr:cNvPr>
        <xdr:cNvSpPr/>
      </xdr:nvSpPr>
      <xdr:spPr>
        <a:xfrm>
          <a:off x="9525001" y="9060656"/>
          <a:ext cx="1410890" cy="714376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57151</xdr:colOff>
      <xdr:row>8</xdr:row>
      <xdr:rowOff>847725</xdr:rowOff>
    </xdr:from>
    <xdr:to>
      <xdr:col>7</xdr:col>
      <xdr:colOff>9526</xdr:colOff>
      <xdr:row>8</xdr:row>
      <xdr:rowOff>1076325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AEBF70B-80E8-4955-B58F-B52030F983B2}"/>
            </a:ext>
          </a:extLst>
        </xdr:cNvPr>
        <xdr:cNvSpPr/>
      </xdr:nvSpPr>
      <xdr:spPr>
        <a:xfrm>
          <a:off x="8286751" y="7105650"/>
          <a:ext cx="3943350" cy="22860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28576</xdr:colOff>
      <xdr:row>7</xdr:row>
      <xdr:rowOff>895350</xdr:rowOff>
    </xdr:from>
    <xdr:to>
      <xdr:col>6</xdr:col>
      <xdr:colOff>3971926</xdr:colOff>
      <xdr:row>7</xdr:row>
      <xdr:rowOff>1447800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49C229C-F248-06A7-7C95-6DB9D34398FC}"/>
            </a:ext>
          </a:extLst>
        </xdr:cNvPr>
        <xdr:cNvSpPr/>
      </xdr:nvSpPr>
      <xdr:spPr>
        <a:xfrm>
          <a:off x="8258176" y="5172075"/>
          <a:ext cx="3943350" cy="55245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419099</xdr:colOff>
      <xdr:row>6</xdr:row>
      <xdr:rowOff>171450</xdr:rowOff>
    </xdr:from>
    <xdr:to>
      <xdr:col>6</xdr:col>
      <xdr:colOff>3590924</xdr:colOff>
      <xdr:row>6</xdr:row>
      <xdr:rowOff>1847850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51CDD10-2E6B-D4D6-6DA3-9806113E32E5}"/>
            </a:ext>
          </a:extLst>
        </xdr:cNvPr>
        <xdr:cNvSpPr/>
      </xdr:nvSpPr>
      <xdr:spPr>
        <a:xfrm>
          <a:off x="8648699" y="2466975"/>
          <a:ext cx="3171825" cy="167640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1481125</xdr:colOff>
      <xdr:row>9</xdr:row>
      <xdr:rowOff>646043</xdr:rowOff>
    </xdr:from>
    <xdr:to>
      <xdr:col>5</xdr:col>
      <xdr:colOff>2534479</xdr:colOff>
      <xdr:row>9</xdr:row>
      <xdr:rowOff>1333500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DB2781F-DC85-4466-A7EF-6C8CCC10E635}"/>
            </a:ext>
          </a:extLst>
        </xdr:cNvPr>
        <xdr:cNvSpPr/>
      </xdr:nvSpPr>
      <xdr:spPr>
        <a:xfrm>
          <a:off x="5713538" y="8878956"/>
          <a:ext cx="1053354" cy="687457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1857156</xdr:colOff>
      <xdr:row>9</xdr:row>
      <xdr:rowOff>2045804</xdr:rowOff>
    </xdr:from>
    <xdr:to>
      <xdr:col>5</xdr:col>
      <xdr:colOff>2476500</xdr:colOff>
      <xdr:row>10</xdr:row>
      <xdr:rowOff>381000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4D3286F-EBED-45CD-9DAB-A8E06DB930D9}"/>
            </a:ext>
          </a:extLst>
        </xdr:cNvPr>
        <xdr:cNvSpPr/>
      </xdr:nvSpPr>
      <xdr:spPr>
        <a:xfrm>
          <a:off x="6089569" y="10278717"/>
          <a:ext cx="619344" cy="389283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1584509</xdr:colOff>
      <xdr:row>27</xdr:row>
      <xdr:rowOff>228599</xdr:rowOff>
    </xdr:from>
    <xdr:to>
      <xdr:col>6</xdr:col>
      <xdr:colOff>2476500</xdr:colOff>
      <xdr:row>27</xdr:row>
      <xdr:rowOff>1064558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16F961-0EA7-470F-8EF9-9D2E0E3C3E5F}"/>
            </a:ext>
          </a:extLst>
        </xdr:cNvPr>
        <xdr:cNvSpPr/>
      </xdr:nvSpPr>
      <xdr:spPr>
        <a:xfrm>
          <a:off x="9832038" y="24500540"/>
          <a:ext cx="891991" cy="8359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1591233</xdr:colOff>
      <xdr:row>28</xdr:row>
      <xdr:rowOff>179293</xdr:rowOff>
    </xdr:from>
    <xdr:to>
      <xdr:col>6</xdr:col>
      <xdr:colOff>2483224</xdr:colOff>
      <xdr:row>28</xdr:row>
      <xdr:rowOff>1015252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3D81BC2-FB05-4955-8BAF-E9BE47457D8F}"/>
            </a:ext>
          </a:extLst>
        </xdr:cNvPr>
        <xdr:cNvSpPr/>
      </xdr:nvSpPr>
      <xdr:spPr>
        <a:xfrm>
          <a:off x="9838762" y="25773528"/>
          <a:ext cx="891991" cy="835959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1501588</xdr:colOff>
      <xdr:row>14</xdr:row>
      <xdr:rowOff>437030</xdr:rowOff>
    </xdr:from>
    <xdr:to>
      <xdr:col>6</xdr:col>
      <xdr:colOff>2599765</xdr:colOff>
      <xdr:row>14</xdr:row>
      <xdr:rowOff>795618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D7BA3F1-1350-70ED-DA1D-8DE64295ECCB}"/>
            </a:ext>
          </a:extLst>
        </xdr:cNvPr>
        <xdr:cNvSpPr/>
      </xdr:nvSpPr>
      <xdr:spPr>
        <a:xfrm>
          <a:off x="9749117" y="16775206"/>
          <a:ext cx="1098177" cy="358588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1501588</xdr:colOff>
      <xdr:row>19</xdr:row>
      <xdr:rowOff>437030</xdr:rowOff>
    </xdr:from>
    <xdr:to>
      <xdr:col>6</xdr:col>
      <xdr:colOff>2599765</xdr:colOff>
      <xdr:row>19</xdr:row>
      <xdr:rowOff>795618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7DA1736-431B-4E55-B6B7-D009D22CAEAF}"/>
            </a:ext>
          </a:extLst>
        </xdr:cNvPr>
        <xdr:cNvSpPr/>
      </xdr:nvSpPr>
      <xdr:spPr>
        <a:xfrm>
          <a:off x="9720302" y="16765601"/>
          <a:ext cx="1098177" cy="358588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Rapor%2008%20-%20Agustos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01%20-%20Rapor%20-%20Oca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sk\tender\T04-OFFERS\T-2007\T07.07-%20MEGA%20OMSK\WORKS\Ahmet\BOQ_T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Kapak"/>
      <sheetName val="Rapor Kapsamı"/>
      <sheetName val="PM Raporu"/>
      <sheetName val="Proje Bilgi"/>
      <sheetName val="D Hak.Rapor (TL)"/>
      <sheetName val="D Hak.Rapor (DM)"/>
      <sheetName val="KÂRLILIK"/>
      <sheetName val="NAKİT"/>
      <sheetName val=" N Finansal Eğri"/>
      <sheetName val="K Fiziksel Eğri"/>
      <sheetName val="B Alacak"/>
      <sheetName val="B Borc"/>
      <sheetName val="Ambar"/>
      <sheetName val="Perso Durum"/>
      <sheetName val="Perso Mali"/>
      <sheetName val="Proje Aylık Faaliyet Degerl."/>
      <sheetName val="Proje Prog Deg Özeti"/>
      <sheetName val="TL Faaliyet Deg"/>
      <sheetName val="DM Faaliyet Deg"/>
      <sheetName val="Degisiklik"/>
      <sheetName val="emniyet"/>
      <sheetName val="_N Finansal Eğri"/>
      <sheetName val=" N Finansal E?ri"/>
      <sheetName val="Rapor 08 - Agustos 2003"/>
      <sheetName val="Trades - Unit Rate ENTRY"/>
      <sheetName val="NET-ELE ILQ"/>
      <sheetName val="TYPE "/>
      <sheetName val="Sheet3"/>
      <sheetName val="PHASE 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Aylık Faaliyet Degerl.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 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Finansal tamamlanma E?risi"/>
      <sheetName val="Sayfa1"/>
      <sheetName val="Kur"/>
      <sheetName val="Alternator"/>
      <sheetName val="DATABASE"/>
      <sheetName val="BM"/>
      <sheetName val="산근"/>
      <sheetName val="SUMMARY"/>
      <sheetName val="Finansal tamamlanma E_risi"/>
      <sheetName val="303 Bord. de base des prix VRD"/>
      <sheetName val=" N Finansal Eğri"/>
      <sheetName val="DIV 2"/>
      <sheetName val="Tender Summary"/>
      <sheetName val="Rapor_Kapsamı"/>
      <sheetName val="Proje_Hakkında_Bilgiler"/>
      <sheetName val="Proje_Aylık_Faaliyet_Degerl_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_"/>
      <sheetName val="Bekleyen_Alacaklar_Tablosu"/>
      <sheetName val="Bekleyen_Borclar"/>
      <sheetName val="Personel_Durum_Ozeti"/>
      <sheetName val="Personel_Maliyet_Özeti_USD"/>
      <sheetName val="Finansal_tamamlanma_E?risi"/>
      <sheetName val="HUD YOLU DUVAR 8 MT"/>
      <sheetName val="SCHEDULE"/>
      <sheetName val="Proje Kodları"/>
      <sheetName val="02 Beton Takip"/>
      <sheetName val="1998-06 (Ruslar-Endirekt)"/>
      <sheetName val="303_Bord__de_base_des_prix_VRD"/>
      <sheetName val="_N_Finansal_Eğri"/>
      <sheetName val="DIV_2"/>
      <sheetName val="Tender_Summary"/>
      <sheetName val="KADIKES2"/>
      <sheetName val="Factor"/>
      <sheetName val="Rapor_Kapsamı1"/>
      <sheetName val="Proje_Hakkında_Bilgiler1"/>
      <sheetName val="Proje_Aylık_Faaliyet_Degerl_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_1"/>
      <sheetName val="Bekleyen_Alacaklar_Tablosu1"/>
      <sheetName val="Bekleyen_Borclar1"/>
      <sheetName val="Personel_Durum_Ozeti1"/>
      <sheetName val="Personel_Maliyet_Özeti_USD1"/>
      <sheetName val="Finansal_tamamlanma_E?risi1"/>
      <sheetName val="HUD_YOLU_DUVAR_8_MT"/>
      <sheetName val="Proje_Kodları"/>
      <sheetName val="02_Beton_Takip"/>
      <sheetName val="Can"/>
      <sheetName val="01 - Rapor - Ocak.xls"/>
      <sheetName val="01 - Rapor - Ocak"/>
      <sheetName val="s"/>
      <sheetName val=""/>
      <sheetName val="analiz"/>
      <sheetName val="POZLAR"/>
      <sheetName val="İCMAL"/>
      <sheetName val="Indirect"/>
      <sheetName val="MALZ.LIST."/>
      <sheetName val="Financial"/>
      <sheetName val="Draw"/>
      <sheetName val="Hard and Soft Cost CF"/>
      <sheetName val="A"/>
      <sheetName val="Rapor_Kapsamı2"/>
      <sheetName val="Proje_Hakkında_Bilgiler2"/>
      <sheetName val="Proje_Aylık_Faaliyet_Degerl_2"/>
      <sheetName val="Proje_Prog_Deg_Özeti2"/>
      <sheetName val="Finansal_tamamlanma_Eğrisi2"/>
      <sheetName val="Fiziksel_tamamlanma_Eğrisi2"/>
      <sheetName val="Butce_Degerlendirme_Ozeti2"/>
      <sheetName val="Dahili_İstihkak_Raporu2"/>
      <sheetName val="Nakit_Akım_Tablosu_2"/>
      <sheetName val="Bekleyen_Alacaklar_Tablosu2"/>
      <sheetName val="Bekleyen_Borclar2"/>
      <sheetName val="Personel_Durum_Ozeti2"/>
      <sheetName val="Personel_Maliyet_Özeti_USD2"/>
      <sheetName val="Finansal_tamamlanma_E?risi2"/>
      <sheetName val="303_Bord__de_base_des_prix_VRD1"/>
      <sheetName val="_N_Finansal_Eğri1"/>
      <sheetName val="DIV_21"/>
      <sheetName val="Tender_Summary1"/>
      <sheetName val="HUD_YOLU_DUVAR_8_MT1"/>
      <sheetName val="Proje_Kodları1"/>
      <sheetName val="02_Beton_Takip1"/>
      <sheetName val="1998-06_(Ruslar-Endirekt)"/>
      <sheetName val="CCP,LEYES, Y DEC."/>
      <sheetName val="DRUM"/>
      <sheetName val="Page 1"/>
      <sheetName val="Total"/>
      <sheetName val="Comparison"/>
      <sheetName val="She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 COST (2)"/>
      <sheetName val="Finishing-General"/>
      <sheetName val="Summary"/>
      <sheetName val="ROOM BOOK"/>
      <sheetName val="COST-TZ"/>
      <sheetName val="Galleria"/>
      <sheetName val="Mall Coridors-WintGard"/>
      <sheetName val="walls"/>
      <sheetName val="car park"/>
      <sheetName val="SP INDIREK"/>
      <sheetName val="FFE"/>
      <sheetName val="int. Windows"/>
      <sheetName val="exterior steel U-Kolle"/>
      <sheetName val="interior steel U-Kolle"/>
      <sheetName val="mega- wooden"/>
      <sheetName val="sectional doors"/>
      <sheetName val="Feuil1"/>
      <sheetName val="Özet"/>
      <sheetName val="Alternator"/>
      <sheetName val="Parameter"/>
      <sheetName val="CoverShawIntl"/>
      <sheetName val="BM"/>
      <sheetName val="COST_TZ"/>
      <sheetName val="Finansal tamamlanma Eğrisi"/>
      <sheetName val="Data"/>
      <sheetName val="Katsayılar"/>
      <sheetName val="Cinema Calc RC Mezzanine"/>
      <sheetName val="NAME"/>
      <sheetName val="Data Entry"/>
      <sheetName val="DIRECT_COST_(2)"/>
      <sheetName val="ROOM_BOOK"/>
      <sheetName val="Mall_Coridors-WintGard"/>
      <sheetName val="car_park"/>
      <sheetName val="SP_INDIREK"/>
      <sheetName val="int__Windows"/>
      <sheetName val="exterior_steel_U-Kolle"/>
      <sheetName val="interior_steel_U-Kolle"/>
      <sheetName val="mega-_wooden"/>
      <sheetName val="sectional_doors"/>
      <sheetName val="Finansal_tamamlanma_Eğrisi"/>
      <sheetName val="3.5K_1-2-3"/>
      <sheetName val="DIRECT_COST_(2)1"/>
      <sheetName val="ROOM_BOOK1"/>
      <sheetName val="Mall_Coridors-WintGard1"/>
      <sheetName val="car_park1"/>
      <sheetName val="SP_INDIREK1"/>
      <sheetName val="int__Windows1"/>
      <sheetName val="exterior_steel_U-Kolle1"/>
      <sheetName val="interior_steel_U-Kolle1"/>
      <sheetName val="mega-_wooden1"/>
      <sheetName val="sectional_doors1"/>
      <sheetName val="Finansal_tamamlanma_Eğrisi1"/>
      <sheetName val="Cinema_Calc_RC_Mezzanine"/>
      <sheetName val="Data_Entry"/>
      <sheetName val="3_5K_1-2-3"/>
      <sheetName val="Бюждет МОСФИЛЬМ стадияП (3)"/>
      <sheetName val="payment list"/>
      <sheetName val="INDIRECT COST"/>
      <sheetName val="Income Statement"/>
      <sheetName val="Index"/>
      <sheetName val="산근"/>
      <sheetName val="Assumptions"/>
      <sheetName val="Assumption"/>
      <sheetName val="Active+Inactiv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Description</v>
          </cell>
        </row>
        <row r="3">
          <cell r="B3" t="str">
            <v>DESIGN</v>
          </cell>
        </row>
        <row r="4">
          <cell r="B4" t="str">
            <v>Architects</v>
          </cell>
        </row>
        <row r="5">
          <cell r="B5" t="str">
            <v>Structural engineering</v>
          </cell>
        </row>
        <row r="6">
          <cell r="B6" t="str">
            <v>Installation engineering - HVAC/Sanitary</v>
          </cell>
        </row>
        <row r="7">
          <cell r="B7" t="str">
            <v>Installation engineering - Fire protection</v>
          </cell>
        </row>
        <row r="8">
          <cell r="B8" t="str">
            <v>Installation engineering - Electrical</v>
          </cell>
        </row>
        <row r="9">
          <cell r="B9" t="str">
            <v>Site Geological Survey</v>
          </cell>
        </row>
        <row r="10">
          <cell r="B10" t="str">
            <v>PPR, Ecological Waste projects, Temporary site lighting, and other projects</v>
          </cell>
        </row>
        <row r="11">
          <cell r="B11" t="str">
            <v>BASE BUILDING</v>
          </cell>
        </row>
        <row r="12">
          <cell r="B12" t="str">
            <v>Ground works, building foundation(including insulation works)</v>
          </cell>
        </row>
        <row r="14">
          <cell r="B14" t="str">
            <v>Ground Works</v>
          </cell>
        </row>
        <row r="16">
          <cell r="B16" t="str">
            <v>Разработка грунта экскаватором без вывоза</v>
          </cell>
        </row>
        <row r="18">
          <cell r="B18" t="str">
            <v xml:space="preserve">Обратная засыпка пазух фундаментов привозным песком </v>
          </cell>
        </row>
        <row r="19">
          <cell r="B19" t="str">
            <v>Foundation works</v>
          </cell>
        </row>
        <row r="24">
          <cell r="B24" t="str">
            <v>Foundation works</v>
          </cell>
        </row>
        <row r="25">
          <cell r="B25" t="str">
            <v>Монолитные  ж/б столбчатые фундаменты</v>
          </cell>
        </row>
        <row r="26">
          <cell r="B26" t="str">
            <v>Бетон В 25, F 75</v>
          </cell>
        </row>
        <row r="27">
          <cell r="B27" t="str">
            <v>Монтаж и демонтаж опалубки</v>
          </cell>
        </row>
        <row r="28">
          <cell r="B28" t="str">
            <v>Арматура</v>
          </cell>
        </row>
        <row r="29">
          <cell r="B29" t="str">
            <v>Монолитные ж/б приямки лифтов и эскалаторов</v>
          </cell>
        </row>
        <row r="30">
          <cell r="B30" t="str">
            <v>Бетон В 25</v>
          </cell>
        </row>
        <row r="31">
          <cell r="B31" t="str">
            <v>Монтаж и демонтаж опалубки</v>
          </cell>
        </row>
        <row r="32">
          <cell r="B32" t="str">
            <v>Арматура</v>
          </cell>
        </row>
        <row r="33">
          <cell r="B33" t="str">
            <v>Арматура</v>
          </cell>
        </row>
        <row r="34">
          <cell r="B34" t="str">
            <v>Монолитные ж/б приямки лифтов и эскалаторов</v>
          </cell>
        </row>
        <row r="35">
          <cell r="B35" t="str">
            <v>Бетон В 25</v>
          </cell>
        </row>
        <row r="36">
          <cell r="B36" t="str">
            <v>Монтаж и демонтаж опалубки</v>
          </cell>
        </row>
        <row r="37">
          <cell r="B37" t="str">
            <v>Арматура</v>
          </cell>
        </row>
        <row r="38">
          <cell r="B38" t="str">
            <v>Арматура</v>
          </cell>
        </row>
        <row r="39">
          <cell r="B39" t="str">
            <v>Монолитные ж/б приямки лифтов и эскалаторов</v>
          </cell>
        </row>
        <row r="40">
          <cell r="B40" t="str">
            <v>Бетон В 25</v>
          </cell>
        </row>
        <row r="41">
          <cell r="B41" t="str">
            <v>Монтаж и демонтаж опалубки</v>
          </cell>
        </row>
        <row r="42">
          <cell r="B42" t="str">
            <v>Арматура</v>
          </cell>
        </row>
        <row r="43">
          <cell r="B43" t="str">
            <v>Арматура</v>
          </cell>
        </row>
        <row r="45">
          <cell r="B45" t="str">
            <v>Бетон В 25</v>
          </cell>
        </row>
        <row r="46">
          <cell r="B46" t="str">
            <v>Монтаж и демонтаж опалубки</v>
          </cell>
        </row>
        <row r="47">
          <cell r="B47" t="str">
            <v>Арматура</v>
          </cell>
        </row>
        <row r="48">
          <cell r="B48" t="str">
            <v>Монолитные  ж/б столбчатые фундаменты</v>
          </cell>
        </row>
        <row r="49">
          <cell r="B49" t="str">
            <v>Бетон В 25, F 75</v>
          </cell>
        </row>
        <row r="50">
          <cell r="B50" t="str">
            <v>Арматура</v>
          </cell>
        </row>
        <row r="51">
          <cell r="B51" t="str">
            <v>Монолитные  ж/б столбчатые фундаменты</v>
          </cell>
        </row>
        <row r="52">
          <cell r="B52" t="str">
            <v>Монолитные  ж/б столбчатые фундаменты</v>
          </cell>
        </row>
        <row r="53">
          <cell r="B53" t="str">
            <v>Бетон В 25, F 75</v>
          </cell>
        </row>
        <row r="54">
          <cell r="B54" t="str">
            <v>Арматура</v>
          </cell>
        </row>
        <row r="55">
          <cell r="B55" t="str">
            <v>Монолитные  ж/б столбчатые фундаменты</v>
          </cell>
        </row>
        <row r="56">
          <cell r="B56" t="str">
            <v>Монолитные  ж/б столбчатые фундаменты</v>
          </cell>
        </row>
        <row r="57">
          <cell r="B57" t="str">
            <v>Бетон В 25, F 75</v>
          </cell>
        </row>
        <row r="58">
          <cell r="B58" t="str">
            <v>Арматура</v>
          </cell>
        </row>
        <row r="59">
          <cell r="B59" t="str">
            <v>Монолитные  ж/б столбчатые фундаменты</v>
          </cell>
        </row>
        <row r="61">
          <cell r="B61" t="str">
            <v xml:space="preserve">Lean Concrete </v>
          </cell>
        </row>
        <row r="62">
          <cell r="B62" t="str">
            <v>Подготовка из бетона В 7,5 толщ. 100 мм под плиту пола и крыльца</v>
          </cell>
        </row>
        <row r="69">
          <cell r="B69" t="str">
            <v xml:space="preserve">Insulation Works </v>
          </cell>
        </row>
        <row r="70">
          <cell r="B70" t="str">
            <v>Обмазка фундаментов горячим битумом за 2 раза.</v>
          </cell>
        </row>
        <row r="71">
          <cell r="B71" t="str">
            <v>П/э плёнка толщ. 200 мкм  (Плита пола)</v>
          </cell>
        </row>
        <row r="72">
          <cell r="B72" t="str">
            <v>П/э плёнка толщ. 200 мкм  (Плита пола)</v>
          </cell>
        </row>
        <row r="73">
          <cell r="B73" t="str">
            <v>Теплоизоляция полов из пенополистирола ПСБ-С-35 толщ. 100мм, по периметру   (Плита пола)</v>
          </cell>
        </row>
        <row r="74">
          <cell r="B74" t="str">
            <v>П/э плёнка толщ. 200 мкм  (Плита пола)</v>
          </cell>
        </row>
        <row r="75">
          <cell r="B75" t="str">
            <v>П/э плёнка толщ. 200 мкм  (Плита пола)</v>
          </cell>
        </row>
        <row r="76">
          <cell r="B76" t="str">
            <v>П/э плёнка толщ. 200 мкм  (Плита пола)</v>
          </cell>
        </row>
        <row r="77">
          <cell r="B77" t="str">
            <v>Теплоизоляция полов из пенополистирола ПСБ-С-35 толщ. 100мм, по периметру   (Плита пола)</v>
          </cell>
        </row>
        <row r="78">
          <cell r="B78" t="str">
            <v>Гидропрокладки Waterstop (Приямки)</v>
          </cell>
        </row>
        <row r="79">
          <cell r="B79" t="str">
            <v xml:space="preserve">Теплоизоляция  наружных стен ниже поверхности земли из экструдированного пенополистирола толщ. 70мм </v>
          </cell>
        </row>
        <row r="80">
          <cell r="B80" t="str">
            <v>Underslab Utilities</v>
          </cell>
        </row>
        <row r="81">
          <cell r="B81" t="str">
            <v>Structure</v>
          </cell>
        </row>
        <row r="82">
          <cell r="B82" t="str">
            <v>Columns ground floor; retaining walls under slab</v>
          </cell>
        </row>
        <row r="83">
          <cell r="B83" t="str">
            <v>Монолитные ж\б колонны сеч. Diam. O 800 мм (нагрузка 0,5 t, 1,0 t, 1,3 тн)</v>
          </cell>
        </row>
        <row r="84">
          <cell r="B84" t="str">
            <v>Бетон В 35</v>
          </cell>
        </row>
        <row r="85">
          <cell r="B85" t="str">
            <v>Монтаж и демонтаж опалубки</v>
          </cell>
        </row>
        <row r="86">
          <cell r="B86" t="str">
            <v>Арматура</v>
          </cell>
        </row>
        <row r="87">
          <cell r="B87" t="str">
            <v>Монолитные ж/б  наружные стены в местах разгрузки ( с отм. 0.000 до + 4.700) толщ. 300 мм</v>
          </cell>
        </row>
        <row r="88">
          <cell r="B88" t="str">
            <v>Бетон В 25, F 100</v>
          </cell>
        </row>
        <row r="89">
          <cell r="B89" t="str">
            <v>Монтаж и демонтаж опалубки</v>
          </cell>
        </row>
        <row r="90">
          <cell r="B90" t="str">
            <v>Арматура</v>
          </cell>
        </row>
        <row r="91">
          <cell r="B91" t="str">
            <v>Монолитные ж/б  наружные стены в местах разгрузки ( с отм. 0.000 до + 4.700) толщ. 300 мм</v>
          </cell>
        </row>
        <row r="92">
          <cell r="B92" t="str">
            <v>Бетон В 25, F 100</v>
          </cell>
        </row>
        <row r="93">
          <cell r="B93" t="str">
            <v>Монтаж и демонтаж опалубки</v>
          </cell>
        </row>
        <row r="94">
          <cell r="B94" t="str">
            <v>Арматура</v>
          </cell>
        </row>
        <row r="95">
          <cell r="B95" t="str">
            <v>Монолитные ж/б  наружные стены в местах разгрузки ( с отм. 0.000 до + 4.700) толщ. 300 мм</v>
          </cell>
        </row>
        <row r="96">
          <cell r="B96" t="str">
            <v>Бетон В 25, F 100</v>
          </cell>
        </row>
        <row r="97">
          <cell r="B97" t="str">
            <v>Монтаж и демонтаж опалубки</v>
          </cell>
        </row>
        <row r="98">
          <cell r="B98" t="str">
            <v>Арматура</v>
          </cell>
        </row>
        <row r="99">
          <cell r="B99" t="str">
            <v>Concrete stairs</v>
          </cell>
        </row>
        <row r="100">
          <cell r="B100" t="str">
            <v>Монолитные ж\б лестницы</v>
          </cell>
        </row>
        <row r="101">
          <cell r="B101" t="str">
            <v>Бетон В 25</v>
          </cell>
        </row>
        <row r="102">
          <cell r="B102" t="str">
            <v>Монтаж и демонтаж опалубки</v>
          </cell>
        </row>
        <row r="103">
          <cell r="B103" t="str">
            <v>Арматура</v>
          </cell>
        </row>
        <row r="104">
          <cell r="B104" t="str">
            <v>Монолитные ж\б лестницы</v>
          </cell>
        </row>
        <row r="105">
          <cell r="B105" t="str">
            <v>Бетон В 25</v>
          </cell>
        </row>
        <row r="106">
          <cell r="B106" t="str">
            <v>Монтаж и демонтаж опалубки</v>
          </cell>
        </row>
        <row r="107">
          <cell r="B107" t="str">
            <v>Арматура</v>
          </cell>
        </row>
        <row r="108">
          <cell r="B108" t="str">
            <v>Монолитные ж\б лестницы</v>
          </cell>
        </row>
        <row r="109">
          <cell r="B109" t="str">
            <v>Бетон В 25</v>
          </cell>
        </row>
        <row r="110">
          <cell r="B110" t="str">
            <v>Монтаж и демонтаж опалубки</v>
          </cell>
        </row>
        <row r="111">
          <cell r="B111" t="str">
            <v>Арматура</v>
          </cell>
        </row>
        <row r="112">
          <cell r="B112" t="str">
            <v>Slab</v>
          </cell>
        </row>
        <row r="113">
          <cell r="B113" t="str">
            <v>Монолитное ж\б балочное перекрытие (нагрузка 0,5 тн)</v>
          </cell>
        </row>
        <row r="114">
          <cell r="B114" t="str">
            <v>Бетон В 30</v>
          </cell>
        </row>
        <row r="115">
          <cell r="B115" t="str">
            <v>Монтаж и демонтаж опалубки</v>
          </cell>
        </row>
        <row r="116">
          <cell r="B116" t="str">
            <v>Арматура</v>
          </cell>
        </row>
        <row r="117">
          <cell r="B117" t="str">
            <v>Монолитное ж\б балочное перекрытие (нагрузка 1 тн)</v>
          </cell>
        </row>
        <row r="118">
          <cell r="B118" t="str">
            <v>Бетон В 30</v>
          </cell>
        </row>
        <row r="119">
          <cell r="B119" t="str">
            <v>Монтаж и демонтаж опалубки</v>
          </cell>
        </row>
        <row r="120">
          <cell r="B120" t="str">
            <v>Арматура</v>
          </cell>
        </row>
        <row r="121">
          <cell r="B121" t="str">
            <v>Монолитное ж\б балочное перекрытие (нагрузка 1,3 тн)</v>
          </cell>
        </row>
        <row r="122">
          <cell r="B122" t="str">
            <v>Бетон В 30</v>
          </cell>
        </row>
        <row r="123">
          <cell r="B123" t="str">
            <v>Монтаж и демонтаж опалубки</v>
          </cell>
        </row>
        <row r="124">
          <cell r="B124" t="str">
            <v>Арматура</v>
          </cell>
        </row>
        <row r="125">
          <cell r="B125" t="str">
            <v>Монолитное ж\б балочное перекрытие (нагрузка 3 тн)</v>
          </cell>
        </row>
        <row r="126">
          <cell r="B126" t="str">
            <v>Бетон В 30</v>
          </cell>
        </row>
        <row r="127">
          <cell r="B127" t="str">
            <v>Монтаж и демонтаж опалубки</v>
          </cell>
        </row>
        <row r="128">
          <cell r="B128" t="str">
            <v>Арматура</v>
          </cell>
        </row>
        <row r="129">
          <cell r="B129" t="str">
            <v>Монолитное ж\б балочное перекрытие (нагрузка 3 тн)</v>
          </cell>
        </row>
        <row r="130">
          <cell r="B130" t="str">
            <v>Бетон В 30</v>
          </cell>
        </row>
        <row r="131">
          <cell r="B131" t="str">
            <v>Монтаж и демонтаж опалубки</v>
          </cell>
        </row>
        <row r="132">
          <cell r="B132" t="str">
            <v>Арматура</v>
          </cell>
        </row>
        <row r="133">
          <cell r="B133" t="str">
            <v>Монолитное ж\б балочное перекрытие (нагрузка 3 тн)</v>
          </cell>
        </row>
        <row r="134">
          <cell r="B134" t="str">
            <v>Бетон В 30</v>
          </cell>
        </row>
        <row r="135">
          <cell r="B135" t="str">
            <v>Монтаж и демонтаж опалубки</v>
          </cell>
        </row>
        <row r="136">
          <cell r="B136" t="str">
            <v>Арматура</v>
          </cell>
        </row>
        <row r="137">
          <cell r="B137" t="str">
            <v>Монолитное ж\б балочное перекрытие (нагрузка 3 тн)</v>
          </cell>
        </row>
        <row r="138">
          <cell r="B138" t="str">
            <v>Бетон В 30</v>
          </cell>
        </row>
        <row r="139">
          <cell r="B139" t="str">
            <v>Монтаж и демонтаж опалубки</v>
          </cell>
        </row>
        <row r="140">
          <cell r="B140" t="str">
            <v>Арматура</v>
          </cell>
        </row>
        <row r="141">
          <cell r="B141" t="str">
            <v>Монолитное ж\б балочное перекрытие (нагрузка 3 тн)</v>
          </cell>
        </row>
        <row r="142">
          <cell r="B142" t="str">
            <v>Бетон В 30</v>
          </cell>
        </row>
        <row r="143">
          <cell r="B143" t="str">
            <v>Монтаж и демонтаж опалубки</v>
          </cell>
        </row>
        <row r="144">
          <cell r="B144" t="str">
            <v>Арматура</v>
          </cell>
        </row>
        <row r="145">
          <cell r="B145" t="str">
            <v>Монолитное ж\б балочное перекрытие (нагрузка 3 тн)</v>
          </cell>
        </row>
        <row r="146">
          <cell r="B146" t="str">
            <v>Бетон В 30</v>
          </cell>
        </row>
        <row r="147">
          <cell r="B147" t="str">
            <v>Монтаж и демонтаж опалубки</v>
          </cell>
        </row>
        <row r="148">
          <cell r="B148" t="str">
            <v>Арматура</v>
          </cell>
        </row>
        <row r="149">
          <cell r="B149" t="str">
            <v>Монолитное ж\б балочное перекрытие (нагрузка 3 тн)</v>
          </cell>
        </row>
        <row r="150">
          <cell r="B150" t="str">
            <v>Бетон В 30</v>
          </cell>
        </row>
        <row r="151">
          <cell r="B151" t="str">
            <v>Монтаж и демонтаж опалубки</v>
          </cell>
        </row>
        <row r="152">
          <cell r="B152" t="str">
            <v>Арматура</v>
          </cell>
        </row>
        <row r="153">
          <cell r="B153" t="str">
            <v>Монолитное ж\б балочное перекрытие (нагрузка 3 тн)</v>
          </cell>
        </row>
        <row r="154">
          <cell r="B154" t="str">
            <v>Бетон В 30</v>
          </cell>
        </row>
        <row r="155">
          <cell r="B155" t="str">
            <v>Монтаж и демонтаж опалубки</v>
          </cell>
        </row>
        <row r="156">
          <cell r="B156" t="str">
            <v>Арматура</v>
          </cell>
        </row>
        <row r="160">
          <cell r="B160" t="str">
            <v>Монолитное ж\б перекрытие толщ. 200мм над лестничными клетками</v>
          </cell>
        </row>
        <row r="162">
          <cell r="B162" t="str">
            <v>Бетон В 25</v>
          </cell>
        </row>
        <row r="163">
          <cell r="B163" t="str">
            <v>Монтаж и демонтаж опалубки</v>
          </cell>
        </row>
        <row r="164">
          <cell r="B164" t="str">
            <v>Арматура</v>
          </cell>
        </row>
        <row r="165">
          <cell r="B165" t="str">
            <v>Монолитное ж\б перекрытие над коридорами толщ. 120мм</v>
          </cell>
        </row>
        <row r="166">
          <cell r="B166" t="str">
            <v>Бетон В 25</v>
          </cell>
        </row>
        <row r="167">
          <cell r="B167" t="str">
            <v>Профнастил оцинкованный Н 75-750-0,8</v>
          </cell>
        </row>
        <row r="168">
          <cell r="B168" t="str">
            <v>Опалубка боковая</v>
          </cell>
        </row>
        <row r="169">
          <cell r="B169" t="str">
            <v>Монолитное ж\б перекрытие над коридорами толщ. 120мм</v>
          </cell>
        </row>
        <row r="170">
          <cell r="B170" t="str">
            <v>Бетон В 25</v>
          </cell>
        </row>
        <row r="171">
          <cell r="B171" t="str">
            <v>Профнастил оцинкованный Н 75-750-0,8</v>
          </cell>
        </row>
        <row r="172">
          <cell r="B172" t="str">
            <v>Опалубка боковая</v>
          </cell>
        </row>
        <row r="173">
          <cell r="B173" t="str">
            <v>Монолитное ж\б перекрытие над коридорами толщ. 120мм</v>
          </cell>
        </row>
        <row r="174">
          <cell r="B174" t="str">
            <v>Бетон В 25</v>
          </cell>
        </row>
        <row r="175">
          <cell r="B175" t="str">
            <v>Профнастил оцинкованный Н 75-750-0,8</v>
          </cell>
        </row>
        <row r="176">
          <cell r="B176" t="str">
            <v>Опалубка боковая</v>
          </cell>
        </row>
        <row r="177">
          <cell r="B177" t="str">
            <v>Монолитное ж\б перекрытие над коридорами толщ. 120мм</v>
          </cell>
        </row>
        <row r="178">
          <cell r="B178" t="str">
            <v>Бетон В 25</v>
          </cell>
        </row>
        <row r="179">
          <cell r="B179" t="str">
            <v>Профнастил оцинкованный Н 75-750-0,8</v>
          </cell>
        </row>
        <row r="180">
          <cell r="B180" t="str">
            <v>Опалубка боковая</v>
          </cell>
        </row>
        <row r="181">
          <cell r="B181" t="str">
            <v>Монолитное ж\б перекрытие над коридорами толщ. 120мм</v>
          </cell>
        </row>
        <row r="182">
          <cell r="B182" t="str">
            <v>Бетон В 25</v>
          </cell>
        </row>
        <row r="183">
          <cell r="B183" t="str">
            <v>Опалубка боковая</v>
          </cell>
        </row>
        <row r="184">
          <cell r="B184" t="str">
            <v>Монолитное ж\б перекрытие над коридорами толщ. 120мм</v>
          </cell>
        </row>
        <row r="185">
          <cell r="B185" t="str">
            <v>Бетон В 25</v>
          </cell>
        </row>
        <row r="186">
          <cell r="B186" t="str">
            <v>Опалубка боковая</v>
          </cell>
        </row>
        <row r="190">
          <cell r="B190" t="str">
            <v>Монолитное ж\б перекрытие над коридорами толщ. 120мм</v>
          </cell>
        </row>
        <row r="191">
          <cell r="B191" t="str">
            <v>Монолитное ж\б перекрытие над коридорами толщ. 120мм</v>
          </cell>
        </row>
        <row r="192">
          <cell r="B192" t="str">
            <v>Бетон В 25</v>
          </cell>
        </row>
        <row r="193">
          <cell r="B193" t="str">
            <v>Профнастил оцинкованный Н 75-750-0,8</v>
          </cell>
        </row>
        <row r="194">
          <cell r="B194" t="str">
            <v>Опалубка боковая</v>
          </cell>
        </row>
        <row r="195">
          <cell r="B195" t="str">
            <v>Монолитное ж\б перекрытие над коридорами толщ. 120мм</v>
          </cell>
        </row>
        <row r="196">
          <cell r="B196" t="str">
            <v>Бетон В 25</v>
          </cell>
        </row>
        <row r="197">
          <cell r="B197" t="str">
            <v>Профнастил оцинкованный Н 75-750-0,8</v>
          </cell>
        </row>
        <row r="198">
          <cell r="B198" t="str">
            <v>Опалубка боковая</v>
          </cell>
        </row>
        <row r="199">
          <cell r="B199" t="str">
            <v>Монолитное ж\б перекрытие над коридорами толщ. 120мм</v>
          </cell>
        </row>
        <row r="200">
          <cell r="B200" t="str">
            <v>Бетон В 25</v>
          </cell>
        </row>
        <row r="201">
          <cell r="B201" t="str">
            <v>Профнастил оцинкованный Н 75-750-0,8</v>
          </cell>
        </row>
        <row r="202">
          <cell r="B202" t="str">
            <v>Опалубка боковая</v>
          </cell>
        </row>
        <row r="205">
          <cell r="B205" t="str">
            <v>Монолитное ж\б перекрытие над коридорами толщ. 120мм</v>
          </cell>
        </row>
        <row r="206">
          <cell r="B206" t="str">
            <v>Бетон В 25</v>
          </cell>
        </row>
        <row r="207">
          <cell r="B207" t="str">
            <v>Профнастил оцинкованный Н 75-750-0,8</v>
          </cell>
        </row>
        <row r="208">
          <cell r="B208" t="str">
            <v>Опалубка боковая</v>
          </cell>
        </row>
        <row r="209">
          <cell r="B209" t="str">
            <v>Монолитное ж\б перекрытие над коридорами толщ. 120мм</v>
          </cell>
        </row>
        <row r="210">
          <cell r="B210" t="str">
            <v>Монолитное ж\б перекрытие над коридорами толщ. 120мм</v>
          </cell>
        </row>
        <row r="211">
          <cell r="B211" t="str">
            <v>Бетон В 25</v>
          </cell>
        </row>
        <row r="212">
          <cell r="B212" t="str">
            <v>Профнастил оцинкованный Н 75-750-0,8</v>
          </cell>
        </row>
        <row r="213">
          <cell r="B213" t="str">
            <v>Опалубка боковая</v>
          </cell>
        </row>
        <row r="214">
          <cell r="B214" t="str">
            <v>Монолитное ж\б перекрытие над коридорами толщ. 120мм</v>
          </cell>
        </row>
        <row r="215">
          <cell r="B215" t="str">
            <v>Бетон В 25</v>
          </cell>
        </row>
        <row r="216">
          <cell r="B216" t="str">
            <v>Профнастил оцинкованный Н 75-750-0,8</v>
          </cell>
        </row>
        <row r="217">
          <cell r="B217" t="str">
            <v>Опалубка боковая</v>
          </cell>
        </row>
        <row r="218">
          <cell r="B218" t="str">
            <v>Монолитное ж\б перекрытие над коридорами толщ. 120мм</v>
          </cell>
        </row>
        <row r="219">
          <cell r="B219" t="str">
            <v>Бетон В 25</v>
          </cell>
        </row>
        <row r="220">
          <cell r="B220" t="str">
            <v>Профнастил оцинкованный Н 75-750-0,8</v>
          </cell>
        </row>
        <row r="221">
          <cell r="B221" t="str">
            <v>Опалубка боковая</v>
          </cell>
        </row>
        <row r="222">
          <cell r="B222" t="str">
            <v>Монолитное ж\б перекрытие над коридорами толщ. 120мм</v>
          </cell>
        </row>
        <row r="223">
          <cell r="B223" t="str">
            <v>Бетон В 25</v>
          </cell>
        </row>
        <row r="224">
          <cell r="B224" t="str">
            <v>Профнастил оцинкованный Н 75-750-0,8</v>
          </cell>
        </row>
        <row r="225">
          <cell r="B225" t="str">
            <v>Опалубка боковая</v>
          </cell>
        </row>
        <row r="226">
          <cell r="B226" t="str">
            <v>Деформационный шов в перекрытии</v>
          </cell>
        </row>
        <row r="227">
          <cell r="B227" t="str">
            <v>Columns 1st floor</v>
          </cell>
        </row>
        <row r="228">
          <cell r="B228" t="str">
            <v>Монолитные ж\б колонны сеч. 600х600мм (2 nd floor)</v>
          </cell>
        </row>
        <row r="229">
          <cell r="B229" t="str">
            <v>Бетон В 35</v>
          </cell>
        </row>
        <row r="230">
          <cell r="B230" t="str">
            <v>Монтаж и демонтаж опалубки</v>
          </cell>
        </row>
        <row r="231">
          <cell r="B231" t="str">
            <v>Арматура</v>
          </cell>
        </row>
        <row r="232">
          <cell r="B232" t="str">
            <v>Арматура</v>
          </cell>
        </row>
        <row r="233">
          <cell r="B233" t="str">
            <v>Монолитные ж\б колонны сеч. 600х600мм (2 nd floor)</v>
          </cell>
        </row>
        <row r="234">
          <cell r="B234" t="str">
            <v>Бетон В 35</v>
          </cell>
        </row>
        <row r="235">
          <cell r="B235" t="str">
            <v>Монтаж и демонтаж опалубки</v>
          </cell>
        </row>
        <row r="236">
          <cell r="B236" t="str">
            <v>Арматура</v>
          </cell>
        </row>
        <row r="237">
          <cell r="B237" t="str">
            <v>Roof structure</v>
          </cell>
        </row>
        <row r="238">
          <cell r="B238" t="str">
            <v xml:space="preserve">Изготовление и монтаж металлических конструкций покрытия из углеродистой стали (грунт и краска российского производства) </v>
          </cell>
        </row>
        <row r="239">
          <cell r="B239" t="str">
            <v>Facade</v>
          </cell>
        </row>
        <row r="241">
          <cell r="B241" t="str">
            <v>Walls(including internal façade of IKEA, façade signs)</v>
          </cell>
        </row>
        <row r="242">
          <cell r="B242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3">
          <cell r="B243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4">
          <cell r="B244" t="str">
            <v>Under covering of the eaves soffit from the painted galvanized sheets</v>
          </cell>
        </row>
        <row r="245">
          <cell r="B245" t="str">
            <v>Полистовая сборка наружных стен:система Rannila Casetti - Fasetti, желтый IKEA цвет, NSC S1070</v>
          </cell>
        </row>
        <row r="246">
          <cell r="B246" t="str">
            <v>Внутренние стены из газобетонных блоков толщ. 200 мм</v>
          </cell>
        </row>
        <row r="247">
          <cell r="B247" t="str">
            <v xml:space="preserve">Пароизоляция - п/э плёнка 200 мкм </v>
          </cell>
        </row>
        <row r="248">
          <cell r="B248" t="str">
            <v>Теплоизоляция "Venty Batts"  120 мм</v>
          </cell>
        </row>
        <row r="249">
          <cell r="B249" t="str">
            <v>Крышная установка</v>
          </cell>
        </row>
        <row r="250">
          <cell r="B250" t="str">
            <v>Поставка и монтаж цокольных трёхслойных ж/бетонных панелей, h: 850 мм</v>
          </cell>
        </row>
        <row r="256">
          <cell r="B256" t="str">
            <v>Curtain walls / windows(including fire rated glazing on the internal façade of IKEA)</v>
          </cell>
        </row>
        <row r="257">
          <cell r="B257" t="str">
            <v>Поставка и монтаж противопожарных внутренних витражей:  алюминиевый профиль, двухкамерный стеклопакет, EI60 inside</v>
          </cell>
        </row>
        <row r="258">
          <cell r="B258" t="str">
            <v>Поставка и монтаж витражей: алюминиевый профиль, двухкамерный стеклопакет</v>
          </cell>
        </row>
        <row r="259">
          <cell r="B259" t="str">
            <v>Оконный блок: Aлюминиевой профиль, двухкамерный  стеклопакет</v>
          </cell>
        </row>
        <row r="262">
          <cell r="B262" t="str">
            <v>Curtain walls above roof level</v>
          </cell>
        </row>
        <row r="263">
          <cell r="B263" t="str">
            <v>Поставка и монтаж фонарей, алюминиевый профиль, двухкамерный  стеклопакет</v>
          </cell>
        </row>
        <row r="264">
          <cell r="B264" t="str">
            <v>Walls around entrances incl. fire rated glass</v>
          </cell>
        </row>
        <row r="265">
          <cell r="B265" t="str">
            <v>Поставка и монтаж противопожарних витражей:  алюминиевый профиль, двухкамерный стеклопакет, EI60 (автостоянка)</v>
          </cell>
        </row>
        <row r="267">
          <cell r="B267" t="str">
            <v>Sliding doors / external doors</v>
          </cell>
        </row>
        <row r="268">
          <cell r="B268" t="str">
            <v>Upper Level</v>
          </cell>
        </row>
        <row r="270">
          <cell r="B270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1">
          <cell r="B271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2">
          <cell r="B272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3">
          <cell r="B273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6">
          <cell r="B276" t="str">
            <v>Дверь стальная, двухстворчатая, глухая, утепленная, в комплекте с фурнитурой, анти-паник, разм. 2,40 x  2,40м</v>
          </cell>
        </row>
        <row r="277">
          <cell r="B277" t="str">
            <v>Дверь стальная, двухстворчатая, глухая, утепленная, в комплекте с фурнитурой, анти-паник, разм. 1,80 x  3,20м</v>
          </cell>
        </row>
        <row r="279">
          <cell r="B279" t="str">
            <v>Дверь стальная, двухстворчатая, глухая, утепленная, в комплекте с фурнитурой, анти-паник, разм. 1,80 x  2,10м</v>
          </cell>
        </row>
        <row r="281">
          <cell r="B281" t="str">
            <v>Дверь стальная, двухстворчатая, глухая, утепленная, в комплекте с фурнитурой, анти-паник, разм. 1,80 x  2,10м</v>
          </cell>
        </row>
        <row r="282">
          <cell r="B282" t="str">
            <v>Дверь стальная, двухстворчатая, глухая, утепленная, в комплекте с фурнитурой, анти-паник, разм. 2,10 x  2,40м</v>
          </cell>
        </row>
        <row r="283">
          <cell r="B283" t="str">
            <v>Дверь стальная, двухстворчатая, глухая, утепленная, в комплекте с фурнитурой, анти-паник, разм. 3,10 x  2,40м</v>
          </cell>
        </row>
        <row r="284">
          <cell r="B284" t="str">
            <v>Дверь стальная, одностворчатая, глухая, утепленная, в комплекте с фурнитурой, анти-паник, разм. 1,10 x  2,40м</v>
          </cell>
        </row>
        <row r="285">
          <cell r="B285" t="str">
            <v>Canopies</v>
          </cell>
        </row>
        <row r="286">
          <cell r="B286" t="str">
            <v>Козырьки входов</v>
          </cell>
        </row>
        <row r="287">
          <cell r="B287" t="str">
            <v>Козырьки над рампами</v>
          </cell>
        </row>
        <row r="288">
          <cell r="B288" t="str">
            <v>Roof</v>
          </cell>
        </row>
        <row r="289">
          <cell r="B289" t="str">
            <v>Roof decking incl. insulation, membrane etc.(including roof walkway)</v>
          </cell>
        </row>
        <row r="290">
          <cell r="B290" t="str">
            <v>Main Roof  over Corrugated Sheet</v>
          </cell>
        </row>
        <row r="291">
          <cell r="B291" t="str">
            <v>Профнастил неокрашенный Н 114-600(750)-0,9</v>
          </cell>
        </row>
        <row r="292">
          <cell r="B292" t="str">
            <v>Профнастил окрашенный Н 114-600(750)-0,9</v>
          </cell>
        </row>
        <row r="293">
          <cell r="B293" t="str">
            <v>Теплоизоляция Руф Баттс В - 40мм, Руф Баттс Н - толщ. 120 мм</v>
          </cell>
        </row>
        <row r="294">
          <cell r="B294" t="str">
            <v>Теплоизоляция Руф Баттс В - 40мм, Руф Баттс Н - толщ. 120 мм</v>
          </cell>
        </row>
        <row r="295">
          <cell r="B295" t="str">
            <v>Горизонтальная Гидроизоляция - "Logicproof"</v>
          </cell>
        </row>
        <row r="296">
          <cell r="B296" t="str">
            <v>Облицовка парапета и стен в местах перепада высот оцинкованной кровельной сталью</v>
          </cell>
        </row>
        <row r="297">
          <cell r="B297" t="str">
            <v>Теплоизоляция парапетов Руф Баттс В толщ. 80мм</v>
          </cell>
        </row>
        <row r="298">
          <cell r="B298" t="str">
            <v>Roof Walkway</v>
          </cell>
        </row>
        <row r="300">
          <cell r="B300" t="str">
            <v xml:space="preserve">Roof for Staircases </v>
          </cell>
        </row>
        <row r="301">
          <cell r="B301" t="str">
            <v>Керамзитобетон по уклону толщ. 40-160 мм</v>
          </cell>
        </row>
        <row r="302">
          <cell r="B302" t="str">
            <v xml:space="preserve">Пароизоляция - п/э плёнка 200 мкм </v>
          </cell>
        </row>
        <row r="303">
          <cell r="B303" t="str">
            <v>Теплоизоляция Руф Баттс В - 40мм, Руф Баттс Н - толщ. 120 мм</v>
          </cell>
        </row>
        <row r="304">
          <cell r="B304" t="str">
            <v>Горизонтальная Гидроизоляция - "Logicproof"</v>
          </cell>
        </row>
        <row r="305">
          <cell r="B305" t="str">
            <v>Облицовка парапета оцинкованной кровельной сталью</v>
          </cell>
        </row>
        <row r="306">
          <cell r="B306" t="str">
            <v>Теплоизоляция парапетов Руф Баттс В толщ. 40мм</v>
          </cell>
        </row>
        <row r="307">
          <cell r="B307" t="str">
            <v>Skylights</v>
          </cell>
        </row>
        <row r="309">
          <cell r="B309" t="str">
            <v>Поставка и монтаж фонарей, алюминиевый профиль, двухкамерный  стеклопакет, continuous skylight above the roof</v>
          </cell>
        </row>
        <row r="310">
          <cell r="B310" t="str">
            <v>Self-Bearing Continuous Rooflights 4mx92m (Non-Openable)</v>
          </cell>
        </row>
        <row r="311">
          <cell r="B311" t="str">
            <v>Self-Bearing Continuous Rooflights 4mx85m (Non-Openable)</v>
          </cell>
        </row>
        <row r="312">
          <cell r="B312" t="str">
            <v>Self-Bearing Continuous Rooflights 4mx170m (Non-Openable)</v>
          </cell>
        </row>
        <row r="313">
          <cell r="B313" t="str">
            <v>Self-Bearing Continuous Rooflights 4mx4m (Non-Openable)</v>
          </cell>
        </row>
        <row r="315">
          <cell r="B315" t="str">
            <v>Smoke hatches</v>
          </cell>
        </row>
        <row r="316">
          <cell r="B316" t="str">
            <v>Smoke exhaust vents, 1,2х2,4 m, dome-double skin, both layers-opal polycarbonate with PVC-aluminium frameElectric motorfor smoke &amp; heat ventilation:Hinges are at the short side,Opening angle approx. 35Free opening area is approx. 3,6 m2</v>
          </cell>
        </row>
        <row r="325">
          <cell r="B325" t="str">
            <v>Masonry works</v>
          </cell>
        </row>
        <row r="327">
          <cell r="B327" t="str">
            <v>Masonry works</v>
          </cell>
        </row>
        <row r="328">
          <cell r="B328" t="str">
            <v>Монолитные ж\б балки(под газобетонные стены) 300х700мм</v>
          </cell>
        </row>
        <row r="329">
          <cell r="B329" t="str">
            <v>Бетон В 25</v>
          </cell>
        </row>
        <row r="330">
          <cell r="B330" t="str">
            <v>Монтаж и демонтаж опалубки</v>
          </cell>
        </row>
        <row r="331">
          <cell r="B331" t="str">
            <v>Арматура</v>
          </cell>
        </row>
        <row r="332">
          <cell r="B332" t="str">
            <v>Внутренние стены из кирпичных (fairface brick wall)  блоков толщ. 250 мм (500 мм выше отметки кровли) h:11,00 м</v>
          </cell>
        </row>
        <row r="333">
          <cell r="B333" t="str">
            <v xml:space="preserve">Внутренние стены из кирпичных (fairface brick wall)  блоков толщ. 120 мм </v>
          </cell>
        </row>
        <row r="336">
          <cell r="B336" t="str">
            <v>Внутренние стены из газобетонных блоков толщ. 200 мм</v>
          </cell>
        </row>
        <row r="337">
          <cell r="B337" t="str">
            <v>Внутренние стены из газобетонных блоков толщ. 100 мм</v>
          </cell>
        </row>
        <row r="341">
          <cell r="B341" t="str">
            <v>Внутренние стены из газобетонных блоков толщ. 200 мм</v>
          </cell>
        </row>
        <row r="342">
          <cell r="B342" t="str">
            <v>Внутренние стены из газобетонных блоков толщ. 100 мм</v>
          </cell>
        </row>
        <row r="343">
          <cell r="B343" t="str">
            <v>Interior Guypsumboard partitions</v>
          </cell>
        </row>
        <row r="344">
          <cell r="B344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5">
          <cell r="B345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6">
          <cell r="B346" t="str">
            <v>Ice Rink</v>
          </cell>
        </row>
        <row r="347">
          <cell r="B347" t="str">
            <v>Ice Rink</v>
          </cell>
        </row>
        <row r="348">
          <cell r="B348" t="str">
            <v>Устройство плиты охлаждения в зоне катка, включает: теплоизоляцию, слои гидроизоляции, слой бетона с арматурой для крепления труб</v>
          </cell>
        </row>
        <row r="349">
          <cell r="B349" t="str">
            <v xml:space="preserve">Ограждение АЙС РИНКА: стойки и поручень - нержавеющая сталь, остеклённые </v>
          </cell>
        </row>
        <row r="350">
          <cell r="B350" t="str">
            <v>Облицовка стен мозаичной плиткой, (в входе главного санузлах)</v>
          </cell>
        </row>
        <row r="351">
          <cell r="B351" t="str">
            <v>Benches</v>
          </cell>
        </row>
        <row r="352">
          <cell r="B352" t="str">
            <v>Ice Rink Equipment</v>
          </cell>
        </row>
        <row r="353">
          <cell r="B353" t="str">
            <v>SUPPLEMENTARY BUILDING WORKS</v>
          </cell>
        </row>
        <row r="354">
          <cell r="B354" t="str">
            <v>Metal works(including façade supporting steel structure, interior steel doors, steel stair balustrades, internal fire rated gates)</v>
          </cell>
        </row>
        <row r="355">
          <cell r="B355" t="str">
            <v>Supplementary Steel Works</v>
          </cell>
        </row>
        <row r="357">
          <cell r="B357" t="str">
            <v xml:space="preserve">Изготовление и монтаж металлических конструкций покрытия из низколегированной стали (грунт и краска российского производства) </v>
          </cell>
        </row>
        <row r="379">
          <cell r="B379" t="str">
            <v>Balustrades</v>
          </cell>
        </row>
        <row r="380">
          <cell r="B380" t="str">
            <v>Ограждение лестницы из нержавеющей стали</v>
          </cell>
        </row>
        <row r="381">
          <cell r="B381" t="str">
            <v>Перила лестницы из нержавеющей стали</v>
          </cell>
        </row>
        <row r="382">
          <cell r="B382" t="str">
            <v>Ограждение крыльца  из окрашенной трубы</v>
          </cell>
        </row>
        <row r="383">
          <cell r="B383" t="str">
            <v xml:space="preserve">Ограждение главной лестницы из нержавеющей стали , остекленные </v>
          </cell>
        </row>
        <row r="384">
          <cell r="B384" t="str">
            <v>Ограждение лестницы  из окрашенной трубы</v>
          </cell>
        </row>
        <row r="385">
          <cell r="B385" t="str">
            <v>Перила лестницы  из окрашенной трубы</v>
          </cell>
        </row>
        <row r="386">
          <cell r="B386" t="str">
            <v xml:space="preserve">Ограждение атриума: стойки и поручень - нержавеющая сталь, остекленные </v>
          </cell>
        </row>
        <row r="387">
          <cell r="B387" t="str">
            <v>Fire Rated Gates</v>
          </cell>
        </row>
        <row r="388">
          <cell r="B388" t="str">
            <v>Внутренние сдвижные, противопожарные ворота (Forklift Charging Room) 3000x3500 mm</v>
          </cell>
        </row>
        <row r="389">
          <cell r="B389" t="str">
            <v>Fire Shutter сдвижные, 3000x3500 mm</v>
          </cell>
        </row>
        <row r="394">
          <cell r="B394" t="str">
            <v>Внутренние сдвижные, противопожарные ворота (Forklift Charging Room) 3000x3500 mm</v>
          </cell>
        </row>
        <row r="402">
          <cell r="B402" t="str">
            <v>Carpentry(including wooden doors and WC cubicles)</v>
          </cell>
        </row>
        <row r="403">
          <cell r="B403" t="str">
            <v>"LTT" перегородки в санузлах</v>
          </cell>
        </row>
        <row r="404">
          <cell r="B404" t="str">
            <v>Flooring</v>
          </cell>
        </row>
        <row r="405">
          <cell r="B405" t="str">
            <v>Стяжка из цементно-песчаного раствора толщ. 50мм</v>
          </cell>
        </row>
        <row r="406">
          <cell r="B406" t="str">
            <v>Watertight acrylic concrete type "Acrydur", ( кухня)</v>
          </cell>
        </row>
        <row r="408">
          <cell r="B408" t="str">
            <v>Самовыравнивающийся слой</v>
          </cell>
        </row>
        <row r="409">
          <cell r="B409" t="str">
            <v>Облицовка пола ПВХ плиткой "Tarkett special 788 light grey", в офисе</v>
          </cell>
        </row>
        <row r="410">
          <cell r="B410" t="str">
            <v>Облицовка пола PVC anti-static grounding bar,(серверная комната)</v>
          </cell>
        </row>
        <row r="411">
          <cell r="B411" t="str">
            <v>Облицовка пола плиткой "Terrazzo", 40х40 см, "Field Colour" (including mortar)</v>
          </cell>
        </row>
        <row r="412">
          <cell r="B412" t="str">
            <v>Облицовка пола керамической плиткой "Marazzi 200x200 mm"</v>
          </cell>
        </row>
        <row r="413">
          <cell r="B413" t="str">
            <v>Облицовка пола керамической плиткой "Marazzi 200x200 mm"</v>
          </cell>
        </row>
        <row r="414">
          <cell r="B414" t="str">
            <v>Гидроизоляция из 2х слоев гидроизола в мокрых помещениях, в санузлах</v>
          </cell>
        </row>
        <row r="415">
          <cell r="B415" t="str">
            <v>Облицовка пола эпоксидной краской, в технических помешениях и коридоре</v>
          </cell>
        </row>
        <row r="416">
          <cell r="B416" t="str">
            <v>Облицовка пола "Recessed and drained steel grid"</v>
          </cell>
        </row>
        <row r="417">
          <cell r="B417" t="str">
            <v>Облицовка пола "Recessed and drained steel grid"</v>
          </cell>
        </row>
        <row r="425">
          <cell r="B425" t="str">
            <v>Алюминиевый профиль для стыков полов</v>
          </cell>
        </row>
        <row r="426">
          <cell r="B426" t="str">
            <v xml:space="preserve">Шлифовка и упрочнение верхнего слоя Mastertop  (5 кг/м2), покрытие Mastercure </v>
          </cell>
        </row>
        <row r="427">
          <cell r="B427" t="str">
            <v>Стяжка из цементно-песчаного раствора толщ. 50мм</v>
          </cell>
        </row>
        <row r="429">
          <cell r="B429" t="str">
            <v>Самовыравнивающийся слой</v>
          </cell>
        </row>
        <row r="430">
          <cell r="B430" t="str">
            <v>Wall coverings incl. laminated panels(including office glazzed partitions)</v>
          </cell>
        </row>
        <row r="431">
          <cell r="B431" t="str">
            <v>"Fabric Awning" in IKEA grey</v>
          </cell>
        </row>
        <row r="432">
          <cell r="B432" t="str">
            <v>Модульная система перегородок, в офисе, h: 1,8 м</v>
          </cell>
        </row>
        <row r="433">
          <cell r="B433" t="str">
            <v>Модульная система перегородок, в ресторане, h: 1,0 м</v>
          </cell>
        </row>
        <row r="434">
          <cell r="B434" t="str">
            <v>Модульная система перегородок, (tempered laminated safety glass) в playroom for the children, h: 1,8 м</v>
          </cell>
        </row>
        <row r="435">
          <cell r="B435" t="str">
            <v>Модульная система перегородок, (bullet proof glazing) в cashiers office, h: 1,0 м</v>
          </cell>
        </row>
        <row r="436">
          <cell r="B436" t="str">
            <v>Обшивка металлом по металлокаркасу над "laminate panels"</v>
          </cell>
        </row>
        <row r="437">
          <cell r="B437" t="str">
            <v>Поручень на стенах коридора из нержавеющей стали</v>
          </cell>
        </row>
        <row r="438">
          <cell r="B438" t="str">
            <v xml:space="preserve">Теплоизоляция "Фасад Баттс" толщ. 110 мм </v>
          </cell>
        </row>
        <row r="439">
          <cell r="B439" t="str">
            <v>Штукатурка</v>
          </cell>
        </row>
        <row r="440">
          <cell r="B440" t="str">
            <v>Облицовка стен керамической плиткой "Marazzi 150x150 mm",на кухне, h:2,5 m</v>
          </cell>
        </row>
        <row r="441">
          <cell r="B441" t="str">
            <v>Облицовка стен керамической плиткой "Marazzi 100x100 mm",в туалетах, h:2,1m</v>
          </cell>
        </row>
        <row r="442">
          <cell r="B442" t="str">
            <v>Облицовка колонн гранитом, длинной 0,30 м</v>
          </cell>
        </row>
        <row r="443">
          <cell r="B443" t="str">
            <v>Облицовка стен мозаичной плиткой, (в входе главного санузлах)</v>
          </cell>
        </row>
        <row r="444">
          <cell r="B444" t="str">
            <v>Wintergarden header, prefaricated laminate panels</v>
          </cell>
        </row>
        <row r="445">
          <cell r="B445" t="str">
            <v>Gypsum boards above shopfronts</v>
          </cell>
        </row>
        <row r="446">
          <cell r="B446" t="str">
            <v>Neutral header, prefaricated laminate panels</v>
          </cell>
        </row>
        <row r="447">
          <cell r="B447" t="str">
            <v>Stainless steel corner profile, 1,5 m height, (кухня)</v>
          </cell>
        </row>
        <row r="448">
          <cell r="B448" t="str">
            <v>Kitchen bumper production, 200 mm up from floor, (кухня)</v>
          </cell>
        </row>
        <row r="450">
          <cell r="B450" t="str">
            <v>Оконный блок: Aлюминиевый профиль, однокамерный  стеклопакет (офис), автостоянка</v>
          </cell>
        </row>
        <row r="452">
          <cell r="B452" t="str">
            <v>Штукатурка</v>
          </cell>
        </row>
        <row r="453">
          <cell r="B453" t="str">
            <v>Облицовка стен керамической плиткой "Marazzi 100x100 mm",в туалетах, h:2,1m</v>
          </cell>
        </row>
        <row r="454">
          <cell r="B454" t="str">
            <v>Ceilings(including insulation, plaster and painting of the carpark ceiling)</v>
          </cell>
        </row>
        <row r="455">
          <cell r="B455" t="str">
            <v>Теплоизоляция "Plaster butts" толщ. 120</v>
          </cell>
        </row>
        <row r="456">
          <cell r="B456" t="str">
            <v>Подвесные потолки "Ecophone Akutex T", 60x120 mm, white acoustic panels, подвесная система Т24 Албес</v>
          </cell>
        </row>
        <row r="457">
          <cell r="B457" t="str">
            <v>Подвесные потолки "Ecophone Hygenic", 60x60 mm, white acoustic panels, подвесная система Т24 Албес</v>
          </cell>
        </row>
        <row r="461">
          <cell r="B461" t="str">
            <v>Подвесной гипсокартонный потолок</v>
          </cell>
        </row>
        <row r="462">
          <cell r="B462" t="str">
            <v>Подготовка гипсокартонных  поверхностей под окраску</v>
          </cell>
        </row>
        <row r="463">
          <cell r="B463" t="str">
            <v>Затирка ж/бетонных потолков цементно-песчаным раствором</v>
          </cell>
        </row>
        <row r="464">
          <cell r="B464" t="str">
            <v>Покраска латекской краской за 2 раза</v>
          </cell>
        </row>
        <row r="465">
          <cell r="B465" t="str">
            <v>Подвесной потолок "2х2 м open ceiling grid (3м AFF)" (вход)</v>
          </cell>
        </row>
        <row r="467">
          <cell r="B467" t="str">
            <v>Подвесные потолки "Metal panel ceiling at vestibule"</v>
          </cell>
        </row>
        <row r="469">
          <cell r="B469" t="str">
            <v>Подвесной  потолок Armstrong</v>
          </cell>
        </row>
        <row r="470">
          <cell r="B470" t="str">
            <v>Painting</v>
          </cell>
        </row>
        <row r="471">
          <cell r="B471" t="str">
            <v>Подготовка газобетонных поверхностей под окраску</v>
          </cell>
        </row>
        <row r="472">
          <cell r="B472" t="str">
            <v>Подготовка оштукатуренных поверхностей под окраску</v>
          </cell>
        </row>
        <row r="473">
          <cell r="B473" t="str">
            <v>Поклейка стеклообоев в офисе</v>
          </cell>
        </row>
        <row r="474">
          <cell r="B474" t="str">
            <v>Затирка ж/бетонных стен цементно-песчаным раствором</v>
          </cell>
        </row>
        <row r="475">
          <cell r="B475" t="str">
            <v>Подготовка гипсокартонных поверхностей под окраску</v>
          </cell>
        </row>
        <row r="476">
          <cell r="B476" t="str">
            <v>Покраска стен латекской краской за 2 раза</v>
          </cell>
        </row>
        <row r="478">
          <cell r="B478" t="str">
            <v>Подготовка оштукатуренных поверхностей под окраску</v>
          </cell>
        </row>
        <row r="479">
          <cell r="B479" t="str">
            <v>Затирка ж/бетонных стен цементно-песчаным раствором</v>
          </cell>
        </row>
        <row r="480">
          <cell r="B480" t="str">
            <v>Подготовка гипсокартонных поверхностей под окраску</v>
          </cell>
        </row>
        <row r="481">
          <cell r="B481" t="str">
            <v>Покраска стен латекской краской за 2 раза</v>
          </cell>
        </row>
        <row r="482">
          <cell r="B482" t="str">
            <v>Misc. equipment</v>
          </cell>
        </row>
        <row r="483">
          <cell r="B483" t="str">
            <v>Garbage Compaction Machine- P215-3/30 m3, Presso</v>
          </cell>
        </row>
        <row r="484">
          <cell r="B484" t="str">
            <v>Garbage Bio Compactors, P24, Presso</v>
          </cell>
        </row>
        <row r="485">
          <cell r="B485" t="str">
            <v>Bailing Presses</v>
          </cell>
        </row>
        <row r="486">
          <cell r="B486" t="str">
            <v>Dock levellers / loading doors</v>
          </cell>
        </row>
        <row r="487">
          <cell r="B487" t="str">
            <v>Гидравлический доклевеллер с поворотным козырьком HS 2021  производства «STERTIL» (Голландия), цвет - RAL 5020. Технические и эксплуатационные параметры: - поворотный козырек - 350 мм;- грузоподъемность - 10 000 кг;- длина – 3000 мм;- ширина - 2250 м</v>
          </cell>
        </row>
        <row r="488">
          <cell r="B488" t="str">
            <v xml:space="preserve">Докшелтер занавесочный с гибким каркасом WE574 «STERTIL» (Голландия). Исполнение: рама выполнена из оцинкованных стальных профилей. Занавеси из пружинящего полиэстра, RAL9011. </v>
          </cell>
        </row>
        <row r="489">
          <cell r="B489" t="str">
            <v>Резиновые упорные бамперы R45-25-10 (компл.)</v>
          </cell>
        </row>
        <row r="490">
          <cell r="B490" t="str">
            <v>Секционные ворота SPU40 3000х4500 мм, высота секций 750 мм, утепленные –  42 мм, направляющие для высокого подъема – тип Н, цвет снаружи RAL 9002, изнутри RAL 9002. Электропривод фланцевый WA400/A445 с цепью для аварийного ручного подъема</v>
          </cell>
        </row>
        <row r="491">
          <cell r="B491" t="str">
            <v>Furniture &amp; Decorative Elements</v>
          </cell>
        </row>
        <row r="492">
          <cell r="B492" t="str">
            <v>Pots for trees, diameter 600 mm, stainless steel</v>
          </cell>
        </row>
        <row r="493">
          <cell r="B493" t="str">
            <v>Pots for plants ,diameter 400 mm, stainless steel</v>
          </cell>
        </row>
        <row r="494">
          <cell r="B494" t="str">
            <v>Trees ,Ficus Benjamina height aprox. 3 meter</v>
          </cell>
        </row>
        <row r="495">
          <cell r="B495" t="str">
            <v>Plants</v>
          </cell>
        </row>
        <row r="496">
          <cell r="B496" t="str">
            <v>Benches, wood 3 meter long</v>
          </cell>
        </row>
        <row r="497">
          <cell r="B497" t="str">
            <v>Armchairs, wood, size 0,7x0,7 meter</v>
          </cell>
        </row>
        <row r="498">
          <cell r="B498" t="str">
            <v>Tables food court, stainless steel area 1 sqm.</v>
          </cell>
        </row>
        <row r="499">
          <cell r="B499" t="str">
            <v xml:space="preserve">Umbrellas </v>
          </cell>
        </row>
        <row r="500">
          <cell r="B500" t="str">
            <v>Chairs food court, stainless steel</v>
          </cell>
        </row>
        <row r="501">
          <cell r="B501" t="str">
            <v xml:space="preserve">Retail Kiosks </v>
          </cell>
        </row>
        <row r="502">
          <cell r="B502" t="str">
            <v>Transport trolleys with child seat  and lockers stop construction mounted to the floor (20 trolley , 6 stop)</v>
          </cell>
        </row>
        <row r="503">
          <cell r="B503" t="str">
            <v>Trashcans, stainless steel diametr 400 mm.</v>
          </cell>
        </row>
        <row r="504">
          <cell r="B504" t="str">
            <v>Traschans food court, stainless steel 0,5x0,5 mx height 1,3 meters</v>
          </cell>
        </row>
        <row r="505">
          <cell r="B505" t="str">
            <v>Temporary Bollards</v>
          </cell>
        </row>
        <row r="506">
          <cell r="B506" t="str">
            <v>Signs internal including construction for wall and ceiling mounting</v>
          </cell>
        </row>
        <row r="507">
          <cell r="B507" t="str">
            <v>Mall Directories mounted to the floor</v>
          </cell>
        </row>
        <row r="508">
          <cell r="B508" t="str">
            <v>Containers on wheel with lid from Company Presor type 1831 or similar</v>
          </cell>
        </row>
        <row r="509">
          <cell r="B509" t="str">
            <v>Parking lot designaters with 3 sides  mounted to rh lightning pole</v>
          </cell>
        </row>
        <row r="512">
          <cell r="B512" t="str">
            <v>Temporary trafffic barriers</v>
          </cell>
        </row>
        <row r="513">
          <cell r="B513" t="str">
            <v>Temporary trafffic barriers</v>
          </cell>
        </row>
        <row r="514">
          <cell r="B514" t="str">
            <v>Temporary trafffic barriers</v>
          </cell>
        </row>
        <row r="515">
          <cell r="B515" t="str">
            <v>Movable speed bumps</v>
          </cell>
        </row>
        <row r="516">
          <cell r="B516" t="str">
            <v>Ashcans</v>
          </cell>
        </row>
        <row r="517">
          <cell r="B517" t="str">
            <v xml:space="preserve">Coloured soft floor for children </v>
          </cell>
        </row>
        <row r="518">
          <cell r="B518" t="str">
            <v>Toy for children area</v>
          </cell>
        </row>
        <row r="519">
          <cell r="B519" t="str">
            <v xml:space="preserve">Cleaning machine from Company Alto </v>
          </cell>
        </row>
        <row r="520">
          <cell r="B520" t="str">
            <v xml:space="preserve">Staff wardrobes lockers and benches from company Promet </v>
          </cell>
        </row>
        <row r="521">
          <cell r="B521" t="str">
            <v>Staff wardrobes benches</v>
          </cell>
        </row>
        <row r="522">
          <cell r="B522" t="str">
            <v xml:space="preserve">Furnishing for Coat Check rooms for company </v>
          </cell>
        </row>
        <row r="533">
          <cell r="B533" t="str">
            <v>Carpentry(including wooden doors and WC cubicles)</v>
          </cell>
        </row>
        <row r="535">
          <cell r="B535" t="str">
            <v>HVAC-SYSTEM</v>
          </cell>
        </row>
        <row r="536">
          <cell r="B536" t="str">
            <v>Heating</v>
          </cell>
        </row>
        <row r="537">
          <cell r="B537" t="str">
            <v>Heating</v>
          </cell>
        </row>
        <row r="538">
          <cell r="B538" t="str">
            <v>Ventilation+ Air-conditioning</v>
          </cell>
        </row>
        <row r="539">
          <cell r="B539" t="str">
            <v>Ventilation+ Air-conditioning</v>
          </cell>
        </row>
        <row r="540">
          <cell r="B540" t="str">
            <v>SANITARY</v>
          </cell>
        </row>
        <row r="541">
          <cell r="B541" t="str">
            <v>Domestic sanitary(including roof drainage)</v>
          </cell>
        </row>
        <row r="542">
          <cell r="B542" t="str">
            <v>Domestic sanitary ( ROOF DRAIN INCLUDED )</v>
          </cell>
        </row>
        <row r="543">
          <cell r="B543" t="str">
            <v>FIRE PROTECTION</v>
          </cell>
        </row>
        <row r="544">
          <cell r="B544" t="str">
            <v>Sprinkler</v>
          </cell>
        </row>
        <row r="545">
          <cell r="B545" t="str">
            <v>Sprinkler</v>
          </cell>
        </row>
        <row r="546">
          <cell r="B546" t="str">
            <v>Hydrants</v>
          </cell>
        </row>
        <row r="547">
          <cell r="B547" t="str">
            <v>Hydrants</v>
          </cell>
        </row>
        <row r="548">
          <cell r="B548" t="str">
            <v>Fire alarm system</v>
          </cell>
        </row>
        <row r="549">
          <cell r="B549" t="str">
            <v>Fire alarm system</v>
          </cell>
        </row>
        <row r="550">
          <cell r="B550" t="str">
            <v>Smoke exhaust system</v>
          </cell>
        </row>
        <row r="551">
          <cell r="B551" t="str">
            <v>Smoke exhaust system</v>
          </cell>
        </row>
        <row r="552">
          <cell r="B552" t="str">
            <v>Sprinkler works for underneath parking area including garage fire alarm</v>
          </cell>
        </row>
        <row r="553">
          <cell r="B553" t="str">
            <v>Sprinkler works for underneath parking area including garage fire alarm</v>
          </cell>
        </row>
        <row r="554">
          <cell r="B554" t="str">
            <v>Second layer sprinkler including fire alarm</v>
          </cell>
        </row>
        <row r="555">
          <cell r="B555" t="str">
            <v>Second layer sprinkler including fire alarm</v>
          </cell>
        </row>
        <row r="556">
          <cell r="B556" t="str">
            <v>ELECTRICAL</v>
          </cell>
        </row>
        <row r="558">
          <cell r="B558" t="str">
            <v>High voltage</v>
          </cell>
        </row>
        <row r="559">
          <cell r="B559" t="str">
            <v>High voltage</v>
          </cell>
        </row>
        <row r="560">
          <cell r="B560" t="str">
            <v>Distribution</v>
          </cell>
        </row>
        <row r="561">
          <cell r="B561" t="str">
            <v>Distribution</v>
          </cell>
        </row>
        <row r="562">
          <cell r="B562" t="str">
            <v>Cabling</v>
          </cell>
        </row>
        <row r="563">
          <cell r="B563" t="str">
            <v>Cabling</v>
          </cell>
        </row>
        <row r="564">
          <cell r="B564" t="str">
            <v>High voltage connections</v>
          </cell>
        </row>
        <row r="565">
          <cell r="B565" t="str">
            <v>High voltage connections</v>
          </cell>
        </row>
        <row r="566">
          <cell r="B566" t="str">
            <v>Lighting building</v>
          </cell>
        </row>
        <row r="567">
          <cell r="B567" t="str">
            <v>Lighting building</v>
          </cell>
        </row>
        <row r="568">
          <cell r="B568" t="str">
            <v>Low voltage systems</v>
          </cell>
        </row>
        <row r="569">
          <cell r="B569" t="str">
            <v>Low voltage systems</v>
          </cell>
        </row>
        <row r="570">
          <cell r="B570" t="str">
            <v>Lightning protection</v>
          </cell>
        </row>
        <row r="571">
          <cell r="B571" t="str">
            <v>Lightning protection</v>
          </cell>
        </row>
        <row r="572">
          <cell r="B572" t="str">
            <v>Signage</v>
          </cell>
        </row>
        <row r="573">
          <cell r="B573" t="str">
            <v>Signage</v>
          </cell>
        </row>
        <row r="574">
          <cell r="B574" t="str">
            <v>Car and person counting system</v>
          </cell>
        </row>
        <row r="575">
          <cell r="B575" t="str">
            <v>Car and person counting system</v>
          </cell>
        </row>
        <row r="576">
          <cell r="B576" t="str">
            <v>TRANSPORT SYSTEMS</v>
          </cell>
        </row>
        <row r="577">
          <cell r="B577" t="str">
            <v>Elevators</v>
          </cell>
        </row>
        <row r="578">
          <cell r="B578" t="str">
            <v>Elevators</v>
          </cell>
        </row>
        <row r="585">
          <cell r="B585" t="str">
            <v>Escalators</v>
          </cell>
        </row>
        <row r="588">
          <cell r="B588" t="str">
            <v>Travelators</v>
          </cell>
        </row>
        <row r="589">
          <cell r="B589" t="str">
            <v>Travelators</v>
          </cell>
        </row>
        <row r="592">
          <cell r="B592" t="str">
            <v>Travelators</v>
          </cell>
        </row>
        <row r="593">
          <cell r="B593" t="str">
            <v>Travelators</v>
          </cell>
        </row>
        <row r="594">
          <cell r="B594" t="str">
            <v>Travelators</v>
          </cell>
        </row>
        <row r="595">
          <cell r="B595" t="str">
            <v>Travelators</v>
          </cell>
        </row>
        <row r="596">
          <cell r="B596" t="str">
            <v>EXTERIOR WORKS (incl. parking underneath building)</v>
          </cell>
        </row>
        <row r="597">
          <cell r="B597" t="str">
            <v>Ground works</v>
          </cell>
        </row>
        <row r="598">
          <cell r="B598" t="str">
            <v>Земляные работы</v>
          </cell>
        </row>
        <row r="603">
          <cell r="B603" t="str">
            <v>Water supply</v>
          </cell>
        </row>
        <row r="604">
          <cell r="B604" t="str">
            <v>Asphalt/Paving/Curbs/Painting</v>
          </cell>
        </row>
        <row r="610">
          <cell r="B610" t="str">
            <v>Asphalt/Paving/Curbs/Painting</v>
          </cell>
        </row>
        <row r="615">
          <cell r="B615" t="str">
            <v>Asphalt/Paving/Curbs/Painting</v>
          </cell>
        </row>
        <row r="620">
          <cell r="B620" t="str">
            <v>Underground Drainage WITH PERFORATED PIPES</v>
          </cell>
        </row>
        <row r="625">
          <cell r="B625" t="str">
            <v>Underground Drainage WITH PERFORATED PIPES</v>
          </cell>
        </row>
        <row r="629">
          <cell r="B629" t="str">
            <v>Asphalt/Paving/Curbs/Painting</v>
          </cell>
        </row>
        <row r="634">
          <cell r="B634" t="str">
            <v>Asphalt/Paving/Curbs/Painting</v>
          </cell>
        </row>
        <row r="648">
          <cell r="B648" t="str">
            <v>Asphalt/Paving/Curbs/Painting</v>
          </cell>
        </row>
        <row r="657">
          <cell r="B657" t="str">
            <v>Electrical cabling, lighting</v>
          </cell>
        </row>
        <row r="658">
          <cell r="B658" t="str">
            <v>Electrical cabling, lighting</v>
          </cell>
        </row>
        <row r="659">
          <cell r="B659" t="str">
            <v>Electrical cabling, lighting</v>
          </cell>
        </row>
        <row r="660">
          <cell r="B660" t="str">
            <v>Electrical cabling, lighting</v>
          </cell>
        </row>
        <row r="661">
          <cell r="B661" t="str">
            <v>Electrical cabling, lighting</v>
          </cell>
        </row>
        <row r="662">
          <cell r="B662" t="str">
            <v>Electrical cabling, lighting</v>
          </cell>
        </row>
        <row r="663">
          <cell r="B663" t="str">
            <v>Electrical cabling, lighting</v>
          </cell>
        </row>
        <row r="664">
          <cell r="B664" t="str">
            <v>Electrical cabling, lighting</v>
          </cell>
        </row>
        <row r="665">
          <cell r="B665" t="str">
            <v>Electrical cabling, lighting</v>
          </cell>
        </row>
        <row r="666">
          <cell r="B666" t="str">
            <v>Electrical cabling, lighting</v>
          </cell>
        </row>
        <row r="667">
          <cell r="B667" t="str">
            <v>Gas</v>
          </cell>
        </row>
        <row r="668">
          <cell r="B668" t="str">
            <v>Gas</v>
          </cell>
        </row>
        <row r="669">
          <cell r="B669" t="str">
            <v>Gas</v>
          </cell>
        </row>
        <row r="670">
          <cell r="B670" t="str">
            <v>Gas</v>
          </cell>
        </row>
        <row r="672">
          <cell r="B672" t="str">
            <v>Gas</v>
          </cell>
        </row>
        <row r="674">
          <cell r="B674" t="str">
            <v>Gas</v>
          </cell>
        </row>
        <row r="675">
          <cell r="B675" t="str">
            <v>Gas</v>
          </cell>
        </row>
        <row r="676">
          <cell r="B676" t="str">
            <v>Gas</v>
          </cell>
        </row>
        <row r="678">
          <cell r="B678" t="str">
            <v>Gas</v>
          </cell>
        </row>
        <row r="679">
          <cell r="B679" t="str">
            <v>Gas</v>
          </cell>
        </row>
        <row r="680">
          <cell r="B680" t="str">
            <v>Gas</v>
          </cell>
        </row>
        <row r="681">
          <cell r="B681" t="str">
            <v>Gas</v>
          </cell>
        </row>
        <row r="682">
          <cell r="B682" t="str">
            <v>Gas</v>
          </cell>
        </row>
        <row r="683">
          <cell r="B683" t="str">
            <v>Telephone</v>
          </cell>
        </row>
        <row r="684">
          <cell r="B684" t="str">
            <v>Telephone</v>
          </cell>
        </row>
        <row r="685">
          <cell r="B685" t="str">
            <v>Sewage/Drainage</v>
          </cell>
        </row>
        <row r="686">
          <cell r="B686" t="str">
            <v>Asphalt/Paving/Curbs/Painting</v>
          </cell>
        </row>
        <row r="693">
          <cell r="B693" t="str">
            <v>Asphalt/Paving/Curbs/Painting</v>
          </cell>
        </row>
        <row r="743">
          <cell r="B743" t="str">
            <v>Asphalt/Paving/Curbs/Painting</v>
          </cell>
        </row>
        <row r="754">
          <cell r="B754" t="str">
            <v>Asphalt/Paving/Curbs/Painting</v>
          </cell>
        </row>
        <row r="760">
          <cell r="B760" t="str">
            <v>Asphalt/Paving/Curbs/Painting</v>
          </cell>
        </row>
        <row r="762">
          <cell r="B762" t="str">
            <v>Дороги и грузовая парковка</v>
          </cell>
        </row>
        <row r="763">
          <cell r="B763" t="str">
            <v>Асфальтовое покрытие толщ. 120мм  (40+80мм)</v>
          </cell>
        </row>
        <row r="764">
          <cell r="B764" t="str">
            <v>Щебень толщ. 400мм</v>
          </cell>
        </row>
        <row r="765">
          <cell r="B765" t="str">
            <v xml:space="preserve">Песок толщ. 400мм </v>
          </cell>
        </row>
        <row r="766">
          <cell r="B766" t="str">
            <v xml:space="preserve">Песок толщ. 400мм </v>
          </cell>
        </row>
        <row r="768">
          <cell r="B768" t="str">
            <v>Дороги и грузовая парковка</v>
          </cell>
        </row>
        <row r="769">
          <cell r="B769" t="str">
            <v>Асфальтовое покрытие толщ. 120мм  (40+80мм)</v>
          </cell>
        </row>
        <row r="770">
          <cell r="B770" t="str">
            <v>Щебень толщ. 400мм</v>
          </cell>
        </row>
        <row r="771">
          <cell r="B771" t="str">
            <v xml:space="preserve">Песок толщ. 400мм </v>
          </cell>
        </row>
        <row r="773">
          <cell r="B773" t="str">
            <v>Легковая парковка</v>
          </cell>
        </row>
        <row r="774">
          <cell r="B774" t="str">
            <v>Асфальтовое покрытие толщ. 100мм  (40+60мм)</v>
          </cell>
        </row>
        <row r="775">
          <cell r="B775" t="str">
            <v>Щебень толщ. 300мм</v>
          </cell>
        </row>
        <row r="776">
          <cell r="B776" t="str">
            <v xml:space="preserve">Песок толщ. 300мм </v>
          </cell>
        </row>
        <row r="778">
          <cell r="B778" t="str">
            <v>Разметка, наружные</v>
          </cell>
        </row>
        <row r="779">
          <cell r="B779" t="str">
            <v>Площадка (главный вход)</v>
          </cell>
        </row>
        <row r="780">
          <cell r="B780" t="str">
            <v>Плитка "Terrazzo", 40х40 см, "Field Colour"</v>
          </cell>
        </row>
        <row r="781">
          <cell r="B781" t="str">
            <v>Цементно-песчаная смесь толщ. 50 мм</v>
          </cell>
        </row>
        <row r="782">
          <cell r="B782" t="str">
            <v>Цементно-песчаная смесь толщ. 50 мм</v>
          </cell>
        </row>
        <row r="783">
          <cell r="B783" t="str">
            <v xml:space="preserve">Песок толщ. 720мм </v>
          </cell>
        </row>
        <row r="784">
          <cell r="B784" t="str">
            <v>Геотекстиль</v>
          </cell>
        </row>
        <row r="785">
          <cell r="B785" t="str">
            <v>Площадка (зона входа в лестничные клетки)</v>
          </cell>
        </row>
        <row r="786">
          <cell r="B786" t="str">
            <v>Бетонные плитки</v>
          </cell>
        </row>
        <row r="787">
          <cell r="B787" t="str">
            <v>Цементно-песчаная смесь толщ. 50 мм</v>
          </cell>
        </row>
        <row r="788">
          <cell r="B788" t="str">
            <v xml:space="preserve">Песок толщ. 720мм </v>
          </cell>
        </row>
        <row r="789">
          <cell r="B789" t="str">
            <v>Геотекстиль</v>
          </cell>
        </row>
        <row r="790">
          <cell r="B790" t="str">
            <v>Бордюры</v>
          </cell>
        </row>
        <row r="791">
          <cell r="B791" t="str">
            <v xml:space="preserve">Бордюрный камень, внутренний  </v>
          </cell>
        </row>
        <row r="792">
          <cell r="B792" t="str">
            <v>Бетон В 15</v>
          </cell>
        </row>
        <row r="793">
          <cell r="B793" t="str">
            <v>Опалубка</v>
          </cell>
        </row>
        <row r="794">
          <cell r="B794" t="str">
            <v>Крыльца</v>
          </cell>
        </row>
        <row r="795">
          <cell r="B795" t="str">
            <v>Облицовка крыльца бетонными плитками, наружные</v>
          </cell>
        </row>
        <row r="796">
          <cell r="B796" t="str">
            <v>Ограждение крыльца из окрашенной трубы</v>
          </cell>
        </row>
        <row r="797">
          <cell r="B797" t="str">
            <v>Asphalt/Paving/Curbs/Painting</v>
          </cell>
        </row>
        <row r="798">
          <cell r="B798" t="str">
            <v>Дороги и грузовая парковка</v>
          </cell>
        </row>
        <row r="799">
          <cell r="B799" t="str">
            <v>Асфальтовое покрытие толщ. 120мм  (40+80мм)</v>
          </cell>
        </row>
        <row r="800">
          <cell r="B800" t="str">
            <v>Щебень толщ. 400мм</v>
          </cell>
        </row>
        <row r="801">
          <cell r="B801" t="str">
            <v xml:space="preserve">Песок толщ. 400мм </v>
          </cell>
        </row>
        <row r="802">
          <cell r="B802" t="str">
            <v xml:space="preserve">Песок толщ. 400мм </v>
          </cell>
        </row>
        <row r="804">
          <cell r="B804" t="str">
            <v>Дороги и грузовая парковка</v>
          </cell>
        </row>
        <row r="805">
          <cell r="B805" t="str">
            <v>Асфальтовое покрытие толщ. 120мм  (40+80мм)</v>
          </cell>
        </row>
        <row r="806">
          <cell r="B806" t="str">
            <v>Щебень толщ. 400мм</v>
          </cell>
        </row>
        <row r="807">
          <cell r="B807" t="str">
            <v xml:space="preserve">Песок толщ. 400мм </v>
          </cell>
        </row>
        <row r="810">
          <cell r="B810" t="str">
            <v>Легковая парковка</v>
          </cell>
        </row>
        <row r="811">
          <cell r="B811" t="str">
            <v>Асфальтовое покрытие толщ. 100мм  (40+60мм)</v>
          </cell>
        </row>
        <row r="812">
          <cell r="B812" t="str">
            <v>Щебень толщ. 300мм</v>
          </cell>
        </row>
        <row r="813">
          <cell r="B813" t="str">
            <v xml:space="preserve">Песок толщ. 300мм </v>
          </cell>
        </row>
        <row r="815">
          <cell r="B815" t="str">
            <v>Легковая парковка</v>
          </cell>
        </row>
        <row r="816">
          <cell r="B816" t="str">
            <v>Асфальтовое покрытие толщ. 100мм  (40+60мм)</v>
          </cell>
        </row>
        <row r="817">
          <cell r="B817" t="str">
            <v xml:space="preserve">Песок толщ. 300мм </v>
          </cell>
        </row>
        <row r="819">
          <cell r="B819" t="str">
            <v>Легковая парковка</v>
          </cell>
        </row>
        <row r="820">
          <cell r="B820" t="str">
            <v>Асфальтовое покрытие толщ. 100мм  (40+60мм)</v>
          </cell>
        </row>
        <row r="821">
          <cell r="B821" t="str">
            <v>Щебень толщ. 300мм</v>
          </cell>
        </row>
        <row r="822">
          <cell r="B822" t="str">
            <v>Landscaping</v>
          </cell>
        </row>
        <row r="823">
          <cell r="B823" t="str">
            <v>Газон</v>
          </cell>
        </row>
        <row r="824">
          <cell r="B824" t="str">
            <v>Почвенно-растительный слой толщ. 100мм</v>
          </cell>
        </row>
        <row r="825">
          <cell r="B825" t="str">
            <v>Посев травы</v>
          </cell>
        </row>
        <row r="826">
          <cell r="B826" t="str">
            <v>Почвенно-растительный слой толщ. 100мм</v>
          </cell>
        </row>
        <row r="827">
          <cell r="B827" t="str">
            <v>Посев травы</v>
          </cell>
        </row>
        <row r="828">
          <cell r="B828" t="str">
            <v>Почвенно-растительный слой толщ. 100мм</v>
          </cell>
        </row>
        <row r="829">
          <cell r="B829" t="str">
            <v>Почвенно-растительный слой толщ. 100мм</v>
          </cell>
        </row>
        <row r="830">
          <cell r="B830" t="str">
            <v>Посев травы</v>
          </cell>
        </row>
        <row r="831">
          <cell r="B831" t="str">
            <v>Sign Towers</v>
          </cell>
        </row>
        <row r="832">
          <cell r="B832" t="str">
            <v>Tower signage-1, Mega</v>
          </cell>
        </row>
        <row r="839">
          <cell r="B839" t="str">
            <v>Tower signage-2, Ikea</v>
          </cell>
        </row>
        <row r="844">
          <cell r="B844" t="str">
            <v>Fencing/Flagpoles/Signage/Etc.</v>
          </cell>
        </row>
        <row r="845">
          <cell r="B845" t="str">
            <v>Landscaping Elements</v>
          </cell>
        </row>
        <row r="846">
          <cell r="B846" t="str">
            <v>Speed Bumper, 7 м</v>
          </cell>
        </row>
        <row r="847">
          <cell r="B847" t="str">
            <v>Speed Bumper, бетонная, наружные</v>
          </cell>
        </row>
        <row r="848">
          <cell r="B848" t="str">
            <v>Speed Bumper, бетонная, наружные</v>
          </cell>
        </row>
        <row r="849">
          <cell r="B849" t="str">
            <v>Mall signage billboard</v>
          </cell>
        </row>
        <row r="850">
          <cell r="B850" t="str">
            <v>Flags</v>
          </cell>
        </row>
        <row r="851">
          <cell r="B851" t="str">
            <v>Benches</v>
          </cell>
        </row>
        <row r="852">
          <cell r="B852" t="str">
            <v>Ash &amp; Trash bins</v>
          </cell>
        </row>
        <row r="853">
          <cell r="B853" t="str">
            <v>Ash &amp; Trash bins</v>
          </cell>
        </row>
        <row r="854">
          <cell r="B854" t="str">
            <v>Bus stop shelters</v>
          </cell>
        </row>
        <row r="855">
          <cell r="B855" t="str">
            <v>Fencing around the loading areas</v>
          </cell>
        </row>
        <row r="856">
          <cell r="B856" t="str">
            <v>Gates for the fences around the loading areas</v>
          </cell>
        </row>
        <row r="857">
          <cell r="B857" t="str">
            <v>Christmas Tree Pole (D=600 mm)</v>
          </cell>
        </row>
        <row r="858">
          <cell r="B858" t="str">
            <v>Traffic Signs</v>
          </cell>
        </row>
        <row r="861">
          <cell r="B861" t="str">
            <v>Traffic Lights</v>
          </cell>
        </row>
        <row r="866">
          <cell r="B866" t="str">
            <v xml:space="preserve">Bollards for protection of pedestrian walkways, h: 80 cm, </v>
          </cell>
        </row>
        <row r="867">
          <cell r="B867" t="str">
            <v xml:space="preserve">Bollards for protection of pedestrian walkways, h: 80 cm, </v>
          </cell>
        </row>
        <row r="868">
          <cell r="B868" t="str">
            <v xml:space="preserve">Bollards for protection of pedestrian walkways, h: 80 cm, </v>
          </cell>
        </row>
        <row r="870">
          <cell r="B870" t="str">
            <v>Grand Total Fixed Lump Sum excl VAT: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6"/>
  <sheetViews>
    <sheetView tabSelected="1" topLeftCell="A4" zoomScale="70" zoomScaleNormal="70" zoomScaleSheetLayoutView="70" workbookViewId="0">
      <selection activeCell="L7" sqref="L7:L33"/>
    </sheetView>
  </sheetViews>
  <sheetFormatPr defaultColWidth="9.1796875" defaultRowHeight="16" customHeight="1"/>
  <cols>
    <col min="1" max="1" width="9.7265625" style="3" customWidth="1"/>
    <col min="2" max="4" width="12.7265625" style="3" customWidth="1"/>
    <col min="5" max="5" width="15.7265625" style="3" customWidth="1"/>
    <col min="6" max="7" width="59.81640625" style="3" customWidth="1"/>
    <col min="8" max="8" width="42.7265625" style="3" customWidth="1"/>
    <col min="9" max="9" width="9.7265625" style="5" customWidth="1"/>
    <col min="10" max="11" width="12.7265625" style="6" customWidth="1"/>
    <col min="12" max="12" width="42.7265625" style="6" customWidth="1"/>
    <col min="13" max="14" width="12.7265625" style="7" customWidth="1"/>
    <col min="15" max="21" width="12.7265625" style="8" customWidth="1"/>
    <col min="22" max="22" width="60.7265625" style="6" customWidth="1"/>
    <col min="23" max="25" width="9.1796875" style="3"/>
    <col min="26" max="26" width="18.54296875" style="3" bestFit="1" customWidth="1"/>
    <col min="27" max="27" width="18.81640625" style="3" bestFit="1" customWidth="1"/>
    <col min="28" max="16384" width="9.1796875" style="3"/>
  </cols>
  <sheetData>
    <row r="1" spans="1:27" ht="60" customHeight="1">
      <c r="H1" s="4"/>
    </row>
    <row r="2" spans="1:27" ht="15" customHeight="1">
      <c r="A2" s="9" t="s">
        <v>0</v>
      </c>
      <c r="B2" s="10"/>
      <c r="C2" s="10"/>
      <c r="D2" s="10"/>
      <c r="E2" s="10"/>
      <c r="F2" s="10"/>
      <c r="G2" s="10"/>
      <c r="H2" s="10"/>
      <c r="I2" s="11"/>
      <c r="J2" s="12"/>
      <c r="K2" s="12"/>
      <c r="L2" s="10"/>
      <c r="M2" s="13"/>
      <c r="N2" s="13"/>
      <c r="O2" s="14"/>
      <c r="P2" s="14"/>
      <c r="Q2" s="73" t="s">
        <v>1</v>
      </c>
      <c r="R2" s="74"/>
      <c r="S2" s="74"/>
      <c r="T2" s="74"/>
      <c r="U2" s="75"/>
      <c r="V2" s="15" t="s">
        <v>65</v>
      </c>
    </row>
    <row r="3" spans="1:27" ht="15" customHeight="1">
      <c r="A3" s="9" t="s">
        <v>2</v>
      </c>
      <c r="B3" s="10"/>
      <c r="C3" s="10"/>
      <c r="D3" s="10"/>
      <c r="E3" s="10"/>
      <c r="F3" s="10"/>
      <c r="G3" s="10"/>
      <c r="H3" s="10"/>
      <c r="I3" s="11"/>
      <c r="J3" s="12"/>
      <c r="K3" s="12"/>
      <c r="L3" s="10"/>
      <c r="M3" s="13"/>
      <c r="N3" s="13"/>
      <c r="O3" s="14"/>
      <c r="P3" s="14"/>
      <c r="Q3" s="73" t="s">
        <v>3</v>
      </c>
      <c r="R3" s="74"/>
      <c r="S3" s="74"/>
      <c r="T3" s="74"/>
      <c r="U3" s="75"/>
      <c r="V3" s="15" t="s">
        <v>64</v>
      </c>
    </row>
    <row r="4" spans="1:27" s="16" customFormat="1" ht="15" customHeight="1">
      <c r="A4" s="62" t="s">
        <v>4</v>
      </c>
      <c r="B4" s="62" t="s">
        <v>5</v>
      </c>
      <c r="C4" s="62" t="s">
        <v>6</v>
      </c>
      <c r="D4" s="62" t="s">
        <v>7</v>
      </c>
      <c r="E4" s="62" t="s">
        <v>8</v>
      </c>
      <c r="F4" s="62" t="s">
        <v>47</v>
      </c>
      <c r="G4" s="62"/>
      <c r="H4" s="79" t="s">
        <v>9</v>
      </c>
      <c r="I4" s="62" t="s">
        <v>10</v>
      </c>
      <c r="J4" s="62" t="s">
        <v>11</v>
      </c>
      <c r="K4" s="62" t="s">
        <v>48</v>
      </c>
      <c r="L4" s="80" t="s">
        <v>13</v>
      </c>
      <c r="M4" s="71" t="s">
        <v>14</v>
      </c>
      <c r="N4" s="71" t="s">
        <v>15</v>
      </c>
      <c r="O4" s="67" t="s">
        <v>16</v>
      </c>
      <c r="P4" s="72" t="s">
        <v>17</v>
      </c>
      <c r="Q4" s="63" t="s">
        <v>18</v>
      </c>
      <c r="R4" s="65" t="s">
        <v>19</v>
      </c>
      <c r="S4" s="63" t="s">
        <v>20</v>
      </c>
      <c r="T4" s="65" t="s">
        <v>21</v>
      </c>
      <c r="U4" s="63" t="s">
        <v>22</v>
      </c>
      <c r="V4" s="67" t="s">
        <v>23</v>
      </c>
    </row>
    <row r="5" spans="1:27" s="5" customFormat="1" ht="60" customHeight="1">
      <c r="A5" s="62"/>
      <c r="B5" s="62" t="s">
        <v>5</v>
      </c>
      <c r="C5" s="62" t="s">
        <v>6</v>
      </c>
      <c r="D5" s="62" t="s">
        <v>7</v>
      </c>
      <c r="E5" s="62" t="s">
        <v>8</v>
      </c>
      <c r="F5" s="62" t="s">
        <v>8</v>
      </c>
      <c r="G5" s="62"/>
      <c r="H5" s="79" t="s">
        <v>9</v>
      </c>
      <c r="I5" s="62" t="s">
        <v>10</v>
      </c>
      <c r="J5" s="62" t="s">
        <v>11</v>
      </c>
      <c r="K5" s="62" t="s">
        <v>12</v>
      </c>
      <c r="L5" s="80" t="s">
        <v>13</v>
      </c>
      <c r="M5" s="71"/>
      <c r="N5" s="71"/>
      <c r="O5" s="67" t="s">
        <v>16</v>
      </c>
      <c r="P5" s="72" t="s">
        <v>17</v>
      </c>
      <c r="Q5" s="64"/>
      <c r="R5" s="66"/>
      <c r="S5" s="64"/>
      <c r="T5" s="66"/>
      <c r="U5" s="64"/>
      <c r="V5" s="67" t="s">
        <v>24</v>
      </c>
    </row>
    <row r="6" spans="1:27" ht="16" customHeight="1">
      <c r="A6" s="17" t="s">
        <v>25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7" ht="156" customHeight="1">
      <c r="A7" s="20">
        <v>1</v>
      </c>
      <c r="B7" s="21" t="s">
        <v>26</v>
      </c>
      <c r="C7" s="22" t="s">
        <v>25</v>
      </c>
      <c r="D7" s="23" t="s">
        <v>27</v>
      </c>
      <c r="E7" s="24" t="s">
        <v>56</v>
      </c>
      <c r="F7" s="50" t="e" vm="1">
        <v>#VALUE!</v>
      </c>
      <c r="G7" s="24" t="e" vm="2">
        <v>#VALUE!</v>
      </c>
      <c r="H7" s="25" t="s">
        <v>52</v>
      </c>
      <c r="I7" s="20"/>
      <c r="J7" s="51"/>
      <c r="K7" s="26"/>
      <c r="L7" s="68" t="s">
        <v>29</v>
      </c>
      <c r="M7" s="59" t="s">
        <v>30</v>
      </c>
      <c r="N7" s="60"/>
      <c r="O7" s="60"/>
      <c r="P7" s="60"/>
      <c r="Q7" s="60"/>
      <c r="R7" s="60"/>
      <c r="S7" s="60"/>
      <c r="T7" s="60"/>
      <c r="U7" s="61"/>
      <c r="V7" s="56" t="s">
        <v>55</v>
      </c>
      <c r="X7" s="52"/>
      <c r="Z7" s="53"/>
      <c r="AA7" s="54"/>
    </row>
    <row r="8" spans="1:27" ht="156" customHeight="1">
      <c r="A8" s="20">
        <v>2</v>
      </c>
      <c r="B8" s="21" t="s">
        <v>26</v>
      </c>
      <c r="C8" s="22" t="s">
        <v>25</v>
      </c>
      <c r="D8" s="23" t="s">
        <v>27</v>
      </c>
      <c r="E8" s="24" t="s">
        <v>56</v>
      </c>
      <c r="F8" s="50" t="e" vm="1">
        <v>#VALUE!</v>
      </c>
      <c r="G8" s="24" t="e" vm="3">
        <v>#VALUE!</v>
      </c>
      <c r="H8" s="25" t="s">
        <v>53</v>
      </c>
      <c r="I8" s="20"/>
      <c r="J8" s="51"/>
      <c r="K8" s="26"/>
      <c r="L8" s="69"/>
      <c r="M8" s="59" t="s">
        <v>30</v>
      </c>
      <c r="N8" s="60"/>
      <c r="O8" s="60"/>
      <c r="P8" s="60"/>
      <c r="Q8" s="60"/>
      <c r="R8" s="60"/>
      <c r="S8" s="60"/>
      <c r="T8" s="60"/>
      <c r="U8" s="61"/>
      <c r="V8" s="57"/>
    </row>
    <row r="9" spans="1:27" ht="156" customHeight="1">
      <c r="A9" s="20">
        <v>3</v>
      </c>
      <c r="B9" s="21" t="s">
        <v>26</v>
      </c>
      <c r="C9" s="22" t="s">
        <v>25</v>
      </c>
      <c r="D9" s="23" t="s">
        <v>27</v>
      </c>
      <c r="E9" s="24" t="s">
        <v>56</v>
      </c>
      <c r="F9" s="50" t="e" vm="1">
        <v>#VALUE!</v>
      </c>
      <c r="G9" s="24" t="e" vm="4">
        <v>#VALUE!</v>
      </c>
      <c r="H9" s="25" t="s">
        <v>54</v>
      </c>
      <c r="I9" s="20"/>
      <c r="J9" s="51"/>
      <c r="K9" s="26"/>
      <c r="L9" s="69"/>
      <c r="M9" s="59" t="s">
        <v>30</v>
      </c>
      <c r="N9" s="60"/>
      <c r="O9" s="60"/>
      <c r="P9" s="60"/>
      <c r="Q9" s="60"/>
      <c r="R9" s="60"/>
      <c r="S9" s="60"/>
      <c r="T9" s="60"/>
      <c r="U9" s="61"/>
      <c r="V9" s="58"/>
    </row>
    <row r="10" spans="1:27" ht="162" customHeight="1">
      <c r="A10" s="20">
        <v>1</v>
      </c>
      <c r="B10" s="21" t="s">
        <v>26</v>
      </c>
      <c r="C10" s="22" t="s">
        <v>25</v>
      </c>
      <c r="D10" s="23" t="s">
        <v>31</v>
      </c>
      <c r="E10" s="24" t="s">
        <v>28</v>
      </c>
      <c r="F10" s="50" t="e" vm="1">
        <v>#VALUE!</v>
      </c>
      <c r="G10" s="1" t="e" vm="5">
        <v>#VALUE!</v>
      </c>
      <c r="H10" s="25" t="s">
        <v>32</v>
      </c>
      <c r="I10" s="20" t="s">
        <v>33</v>
      </c>
      <c r="J10" s="28">
        <f>11.5*2</f>
        <v>23</v>
      </c>
      <c r="K10" s="28">
        <f>ROUNDUP(J10*1.2,0)</f>
        <v>28</v>
      </c>
      <c r="L10" s="69"/>
      <c r="M10" s="29"/>
      <c r="N10" s="29"/>
      <c r="O10" s="30"/>
      <c r="P10" s="30"/>
      <c r="Q10" s="31">
        <v>45677</v>
      </c>
      <c r="R10" s="32">
        <v>0</v>
      </c>
      <c r="S10" s="31">
        <f t="shared" ref="S10:S31" si="0">Q10+R10</f>
        <v>45677</v>
      </c>
      <c r="T10" s="32">
        <v>0</v>
      </c>
      <c r="U10" s="31">
        <f t="shared" ref="U10:U31" si="1">S10+T10</f>
        <v>45677</v>
      </c>
      <c r="V10" s="27" t="s">
        <v>34</v>
      </c>
    </row>
    <row r="11" spans="1:27" ht="162" customHeight="1">
      <c r="A11" s="20">
        <v>2</v>
      </c>
      <c r="B11" s="21" t="s">
        <v>26</v>
      </c>
      <c r="C11" s="22" t="s">
        <v>25</v>
      </c>
      <c r="D11" s="23" t="s">
        <v>31</v>
      </c>
      <c r="E11" s="24" t="s">
        <v>28</v>
      </c>
      <c r="F11" s="50" t="e" vm="6">
        <v>#VALUE!</v>
      </c>
      <c r="G11" s="24" t="e" vm="7">
        <v>#VALUE!</v>
      </c>
      <c r="H11" s="25" t="s">
        <v>35</v>
      </c>
      <c r="I11" s="20" t="s">
        <v>33</v>
      </c>
      <c r="J11" s="28">
        <f>11.5*2</f>
        <v>23</v>
      </c>
      <c r="K11" s="28">
        <f t="shared" ref="K11:K32" si="2">ROUNDUP(J11*1.2,0)</f>
        <v>28</v>
      </c>
      <c r="L11" s="69"/>
      <c r="M11" s="29"/>
      <c r="N11" s="29"/>
      <c r="O11" s="30"/>
      <c r="P11" s="30"/>
      <c r="Q11" s="31">
        <v>45677</v>
      </c>
      <c r="R11" s="32">
        <v>0</v>
      </c>
      <c r="S11" s="31">
        <f t="shared" si="0"/>
        <v>45677</v>
      </c>
      <c r="T11" s="32">
        <v>0</v>
      </c>
      <c r="U11" s="31">
        <f t="shared" si="1"/>
        <v>45677</v>
      </c>
      <c r="V11" s="27" t="s">
        <v>34</v>
      </c>
    </row>
    <row r="12" spans="1:27" ht="104.25" customHeight="1">
      <c r="A12" s="20">
        <v>3</v>
      </c>
      <c r="B12" s="21" t="s">
        <v>26</v>
      </c>
      <c r="C12" s="22" t="s">
        <v>25</v>
      </c>
      <c r="D12" s="23" t="s">
        <v>31</v>
      </c>
      <c r="E12" s="24" t="s">
        <v>28</v>
      </c>
      <c r="F12" s="24" t="e" vm="8">
        <v>#VALUE!</v>
      </c>
      <c r="G12" s="24" t="e" vm="9">
        <v>#VALUE!</v>
      </c>
      <c r="H12" s="25" t="s">
        <v>36</v>
      </c>
      <c r="I12" s="20" t="s">
        <v>44</v>
      </c>
      <c r="J12" s="28">
        <v>15</v>
      </c>
      <c r="K12" s="28">
        <f t="shared" si="2"/>
        <v>18</v>
      </c>
      <c r="L12" s="69"/>
      <c r="M12" s="29"/>
      <c r="N12" s="29"/>
      <c r="O12" s="30"/>
      <c r="P12" s="30"/>
      <c r="Q12" s="31">
        <v>45677</v>
      </c>
      <c r="R12" s="32">
        <v>0</v>
      </c>
      <c r="S12" s="31">
        <f t="shared" si="0"/>
        <v>45677</v>
      </c>
      <c r="T12" s="32">
        <v>0</v>
      </c>
      <c r="U12" s="31">
        <f t="shared" si="1"/>
        <v>45677</v>
      </c>
      <c r="V12" s="27" t="s">
        <v>51</v>
      </c>
    </row>
    <row r="13" spans="1:27" ht="104.25" customHeight="1">
      <c r="A13" s="55">
        <v>4</v>
      </c>
      <c r="B13" s="21" t="s">
        <v>26</v>
      </c>
      <c r="C13" s="22" t="s">
        <v>25</v>
      </c>
      <c r="D13" s="23" t="s">
        <v>31</v>
      </c>
      <c r="E13" s="24" t="s">
        <v>28</v>
      </c>
      <c r="F13" s="24" t="e" vm="10">
        <v>#VALUE!</v>
      </c>
      <c r="G13" s="24" t="e" vm="11">
        <v>#VALUE!</v>
      </c>
      <c r="H13" s="25" t="s">
        <v>43</v>
      </c>
      <c r="I13" s="20" t="s">
        <v>44</v>
      </c>
      <c r="J13" s="28">
        <v>12</v>
      </c>
      <c r="K13" s="28">
        <f t="shared" si="2"/>
        <v>15</v>
      </c>
      <c r="L13" s="69"/>
      <c r="M13" s="29"/>
      <c r="N13" s="29"/>
      <c r="O13" s="30"/>
      <c r="P13" s="30"/>
      <c r="Q13" s="31"/>
      <c r="R13" s="32"/>
      <c r="S13" s="31"/>
      <c r="T13" s="32"/>
      <c r="U13" s="31"/>
      <c r="V13" s="27"/>
    </row>
    <row r="14" spans="1:27" ht="104.25" customHeight="1">
      <c r="A14" s="55">
        <v>5</v>
      </c>
      <c r="B14" s="21" t="s">
        <v>26</v>
      </c>
      <c r="C14" s="22" t="s">
        <v>25</v>
      </c>
      <c r="D14" s="23" t="s">
        <v>31</v>
      </c>
      <c r="E14" s="24" t="s">
        <v>28</v>
      </c>
      <c r="F14" s="24" t="e" vm="10">
        <v>#VALUE!</v>
      </c>
      <c r="G14" s="24" t="e" vm="12">
        <v>#VALUE!</v>
      </c>
      <c r="H14" s="25" t="s">
        <v>50</v>
      </c>
      <c r="I14" s="20" t="s">
        <v>44</v>
      </c>
      <c r="J14" s="49">
        <v>17</v>
      </c>
      <c r="K14" s="28">
        <f t="shared" si="2"/>
        <v>21</v>
      </c>
      <c r="L14" s="69"/>
      <c r="M14" s="29"/>
      <c r="N14" s="29"/>
      <c r="O14" s="30"/>
      <c r="P14" s="30"/>
      <c r="Q14" s="31"/>
      <c r="R14" s="32"/>
      <c r="S14" s="31"/>
      <c r="T14" s="32"/>
      <c r="U14" s="31"/>
      <c r="V14" s="27"/>
    </row>
    <row r="15" spans="1:27" ht="104.25" customHeight="1">
      <c r="A15" s="55">
        <v>6</v>
      </c>
      <c r="B15" s="21" t="s">
        <v>26</v>
      </c>
      <c r="C15" s="22" t="s">
        <v>25</v>
      </c>
      <c r="D15" s="23" t="s">
        <v>31</v>
      </c>
      <c r="E15" s="24"/>
      <c r="F15" s="24" t="e" vm="13">
        <v>#VALUE!</v>
      </c>
      <c r="G15" s="24" t="e" vm="14">
        <v>#VALUE!</v>
      </c>
      <c r="H15" s="25" t="s">
        <v>59</v>
      </c>
      <c r="I15" s="20" t="s">
        <v>44</v>
      </c>
      <c r="J15" s="49">
        <f t="shared" ref="J15:J17" si="3">138-38</f>
        <v>100</v>
      </c>
      <c r="K15" s="28">
        <f t="shared" si="2"/>
        <v>120</v>
      </c>
      <c r="L15" s="69"/>
      <c r="M15" s="29"/>
      <c r="N15" s="29"/>
      <c r="O15" s="30"/>
      <c r="P15" s="30"/>
      <c r="Q15" s="31"/>
      <c r="R15" s="32"/>
      <c r="S15" s="31"/>
      <c r="T15" s="32"/>
      <c r="U15" s="31"/>
      <c r="V15" s="27"/>
    </row>
    <row r="16" spans="1:27" ht="104.25" customHeight="1">
      <c r="A16" s="55">
        <v>7</v>
      </c>
      <c r="B16" s="21" t="s">
        <v>26</v>
      </c>
      <c r="C16" s="22" t="s">
        <v>25</v>
      </c>
      <c r="D16" s="23" t="s">
        <v>31</v>
      </c>
      <c r="E16" s="24"/>
      <c r="F16" s="24" t="e" vm="15">
        <v>#VALUE!</v>
      </c>
      <c r="G16" s="24"/>
      <c r="H16" s="25" t="s">
        <v>60</v>
      </c>
      <c r="I16" s="20" t="s">
        <v>44</v>
      </c>
      <c r="J16" s="49">
        <f t="shared" si="3"/>
        <v>100</v>
      </c>
      <c r="K16" s="28">
        <f t="shared" ref="K16:K23" si="4">ROUNDUP(J16*1.2,0)</f>
        <v>120</v>
      </c>
      <c r="L16" s="69"/>
      <c r="M16" s="29"/>
      <c r="N16" s="29"/>
      <c r="O16" s="30"/>
      <c r="P16" s="30"/>
      <c r="Q16" s="31"/>
      <c r="R16" s="32"/>
      <c r="S16" s="31"/>
      <c r="T16" s="32"/>
      <c r="U16" s="31"/>
      <c r="V16" s="27"/>
    </row>
    <row r="17" spans="1:22" ht="104.25" customHeight="1">
      <c r="A17" s="55">
        <v>8</v>
      </c>
      <c r="B17" s="21" t="s">
        <v>26</v>
      </c>
      <c r="C17" s="22" t="s">
        <v>25</v>
      </c>
      <c r="D17" s="23" t="s">
        <v>31</v>
      </c>
      <c r="E17" s="24"/>
      <c r="F17" s="24" t="e" vm="16">
        <v>#VALUE!</v>
      </c>
      <c r="G17" s="24"/>
      <c r="H17" s="25" t="s">
        <v>61</v>
      </c>
      <c r="I17" s="20" t="s">
        <v>44</v>
      </c>
      <c r="J17" s="49">
        <f t="shared" si="3"/>
        <v>100</v>
      </c>
      <c r="K17" s="28">
        <f t="shared" si="4"/>
        <v>120</v>
      </c>
      <c r="L17" s="69"/>
      <c r="M17" s="29"/>
      <c r="N17" s="29"/>
      <c r="O17" s="30"/>
      <c r="P17" s="30"/>
      <c r="Q17" s="31"/>
      <c r="R17" s="32"/>
      <c r="S17" s="31"/>
      <c r="T17" s="32"/>
      <c r="U17" s="31"/>
      <c r="V17" s="27"/>
    </row>
    <row r="18" spans="1:22" ht="104.25" customHeight="1">
      <c r="A18" s="55">
        <v>9</v>
      </c>
      <c r="B18" s="21" t="s">
        <v>26</v>
      </c>
      <c r="C18" s="22" t="s">
        <v>25</v>
      </c>
      <c r="D18" s="23" t="s">
        <v>31</v>
      </c>
      <c r="E18" s="24"/>
      <c r="F18" s="24" t="e" vm="17">
        <v>#VALUE!</v>
      </c>
      <c r="G18" s="24"/>
      <c r="H18" s="25" t="s">
        <v>62</v>
      </c>
      <c r="I18" s="20" t="s">
        <v>44</v>
      </c>
      <c r="J18" s="49">
        <f>138-38</f>
        <v>100</v>
      </c>
      <c r="K18" s="28">
        <f t="shared" si="4"/>
        <v>120</v>
      </c>
      <c r="L18" s="69"/>
      <c r="M18" s="29"/>
      <c r="N18" s="29"/>
      <c r="O18" s="30"/>
      <c r="P18" s="30"/>
      <c r="Q18" s="31"/>
      <c r="R18" s="32"/>
      <c r="S18" s="31"/>
      <c r="T18" s="32"/>
      <c r="U18" s="31"/>
      <c r="V18" s="27"/>
    </row>
    <row r="19" spans="1:22" ht="104.25" customHeight="1">
      <c r="A19" s="55">
        <v>10</v>
      </c>
      <c r="B19" s="21" t="s">
        <v>26</v>
      </c>
      <c r="C19" s="22" t="s">
        <v>25</v>
      </c>
      <c r="D19" s="23" t="s">
        <v>31</v>
      </c>
      <c r="E19" s="24"/>
      <c r="F19" s="24" t="e" vm="18">
        <v>#VALUE!</v>
      </c>
      <c r="G19" s="24"/>
      <c r="H19" s="25" t="s">
        <v>63</v>
      </c>
      <c r="I19" s="20" t="s">
        <v>44</v>
      </c>
      <c r="J19" s="49">
        <v>138</v>
      </c>
      <c r="K19" s="28">
        <f t="shared" si="4"/>
        <v>166</v>
      </c>
      <c r="L19" s="69"/>
      <c r="M19" s="29"/>
      <c r="N19" s="29"/>
      <c r="O19" s="30"/>
      <c r="P19" s="30"/>
      <c r="Q19" s="31"/>
      <c r="R19" s="32"/>
      <c r="S19" s="31"/>
      <c r="T19" s="32"/>
      <c r="U19" s="31"/>
      <c r="V19" s="27"/>
    </row>
    <row r="20" spans="1:22" ht="104.25" customHeight="1">
      <c r="A20" s="55">
        <v>11</v>
      </c>
      <c r="B20" s="21" t="s">
        <v>26</v>
      </c>
      <c r="C20" s="22" t="s">
        <v>25</v>
      </c>
      <c r="D20" s="23" t="s">
        <v>31</v>
      </c>
      <c r="E20" s="24"/>
      <c r="F20" s="24" t="e" vm="13">
        <v>#VALUE!</v>
      </c>
      <c r="G20" s="24" t="e" vm="14">
        <v>#VALUE!</v>
      </c>
      <c r="H20" s="25" t="s">
        <v>67</v>
      </c>
      <c r="I20" s="20" t="s">
        <v>44</v>
      </c>
      <c r="J20" s="49">
        <v>38</v>
      </c>
      <c r="K20" s="28">
        <f t="shared" si="4"/>
        <v>46</v>
      </c>
      <c r="L20" s="69"/>
      <c r="M20" s="29"/>
      <c r="N20" s="29"/>
      <c r="O20" s="30"/>
      <c r="P20" s="30"/>
      <c r="Q20" s="31"/>
      <c r="R20" s="32"/>
      <c r="S20" s="31"/>
      <c r="T20" s="32"/>
      <c r="U20" s="31"/>
      <c r="V20" s="27"/>
    </row>
    <row r="21" spans="1:22" ht="104.25" customHeight="1">
      <c r="A21" s="55">
        <v>12</v>
      </c>
      <c r="B21" s="21" t="s">
        <v>26</v>
      </c>
      <c r="C21" s="22" t="s">
        <v>25</v>
      </c>
      <c r="D21" s="23" t="s">
        <v>31</v>
      </c>
      <c r="E21" s="24"/>
      <c r="F21" s="24" t="e" vm="15">
        <v>#VALUE!</v>
      </c>
      <c r="G21" s="24"/>
      <c r="H21" s="25" t="s">
        <v>68</v>
      </c>
      <c r="I21" s="20" t="s">
        <v>44</v>
      </c>
      <c r="J21" s="49">
        <v>38</v>
      </c>
      <c r="K21" s="28">
        <f t="shared" si="4"/>
        <v>46</v>
      </c>
      <c r="L21" s="69"/>
      <c r="M21" s="29"/>
      <c r="N21" s="29"/>
      <c r="O21" s="30"/>
      <c r="P21" s="30"/>
      <c r="Q21" s="31"/>
      <c r="R21" s="32"/>
      <c r="S21" s="31"/>
      <c r="T21" s="32"/>
      <c r="U21" s="31"/>
      <c r="V21" s="27"/>
    </row>
    <row r="22" spans="1:22" ht="104.25" customHeight="1">
      <c r="A22" s="55">
        <v>13</v>
      </c>
      <c r="B22" s="21" t="s">
        <v>26</v>
      </c>
      <c r="C22" s="22" t="s">
        <v>25</v>
      </c>
      <c r="D22" s="23" t="s">
        <v>31</v>
      </c>
      <c r="E22" s="24"/>
      <c r="F22" s="24" t="e" vm="16">
        <v>#VALUE!</v>
      </c>
      <c r="G22" s="24"/>
      <c r="H22" s="25" t="s">
        <v>69</v>
      </c>
      <c r="I22" s="20" t="s">
        <v>44</v>
      </c>
      <c r="J22" s="49">
        <v>38</v>
      </c>
      <c r="K22" s="28">
        <f t="shared" si="4"/>
        <v>46</v>
      </c>
      <c r="L22" s="69"/>
      <c r="M22" s="29"/>
      <c r="N22" s="29"/>
      <c r="O22" s="30"/>
      <c r="P22" s="30"/>
      <c r="Q22" s="31"/>
      <c r="R22" s="32"/>
      <c r="S22" s="31"/>
      <c r="T22" s="32"/>
      <c r="U22" s="31"/>
      <c r="V22" s="27"/>
    </row>
    <row r="23" spans="1:22" ht="104.25" customHeight="1">
      <c r="A23" s="55">
        <v>14</v>
      </c>
      <c r="B23" s="21" t="s">
        <v>26</v>
      </c>
      <c r="C23" s="22" t="s">
        <v>25</v>
      </c>
      <c r="D23" s="23" t="s">
        <v>31</v>
      </c>
      <c r="E23" s="24"/>
      <c r="F23" s="24" t="e" vm="17">
        <v>#VALUE!</v>
      </c>
      <c r="G23" s="24"/>
      <c r="H23" s="25" t="s">
        <v>70</v>
      </c>
      <c r="I23" s="20" t="s">
        <v>44</v>
      </c>
      <c r="J23" s="49">
        <v>38</v>
      </c>
      <c r="K23" s="28">
        <f t="shared" si="4"/>
        <v>46</v>
      </c>
      <c r="L23" s="69"/>
      <c r="M23" s="29"/>
      <c r="N23" s="29"/>
      <c r="O23" s="30"/>
      <c r="P23" s="30"/>
      <c r="Q23" s="31"/>
      <c r="R23" s="32"/>
      <c r="S23" s="31"/>
      <c r="T23" s="32"/>
      <c r="U23" s="31"/>
      <c r="V23" s="27"/>
    </row>
    <row r="24" spans="1:22" ht="104.25" customHeight="1">
      <c r="A24" s="55">
        <v>15</v>
      </c>
      <c r="B24" s="21" t="s">
        <v>26</v>
      </c>
      <c r="C24" s="22" t="s">
        <v>25</v>
      </c>
      <c r="D24" s="23" t="s">
        <v>31</v>
      </c>
      <c r="E24" s="24" t="s">
        <v>28</v>
      </c>
      <c r="F24" s="24" t="e" vm="19">
        <v>#VALUE!</v>
      </c>
      <c r="G24" s="24" t="e" vm="20">
        <v>#VALUE!</v>
      </c>
      <c r="H24" s="2" t="s">
        <v>45</v>
      </c>
      <c r="I24" s="20" t="s">
        <v>44</v>
      </c>
      <c r="J24" s="28">
        <v>48</v>
      </c>
      <c r="K24" s="28">
        <f t="shared" si="2"/>
        <v>58</v>
      </c>
      <c r="L24" s="69"/>
      <c r="M24" s="29"/>
      <c r="N24" s="29"/>
      <c r="O24" s="30"/>
      <c r="P24" s="30"/>
      <c r="Q24" s="31"/>
      <c r="R24" s="32"/>
      <c r="S24" s="31"/>
      <c r="T24" s="32"/>
      <c r="U24" s="31"/>
      <c r="V24" s="27"/>
    </row>
    <row r="25" spans="1:22" ht="104.25" customHeight="1">
      <c r="A25" s="55">
        <v>16</v>
      </c>
      <c r="B25" s="21" t="s">
        <v>26</v>
      </c>
      <c r="C25" s="22" t="s">
        <v>25</v>
      </c>
      <c r="D25" s="23" t="s">
        <v>31</v>
      </c>
      <c r="E25" s="24" t="s">
        <v>28</v>
      </c>
      <c r="F25" s="24" t="e" vm="19">
        <v>#VALUE!</v>
      </c>
      <c r="G25" s="24" t="e" vm="21">
        <v>#VALUE!</v>
      </c>
      <c r="H25" s="2" t="s">
        <v>46</v>
      </c>
      <c r="I25" s="20" t="s">
        <v>44</v>
      </c>
      <c r="J25" s="28">
        <v>52</v>
      </c>
      <c r="K25" s="28">
        <f t="shared" si="2"/>
        <v>63</v>
      </c>
      <c r="L25" s="69"/>
      <c r="M25" s="29"/>
      <c r="N25" s="29"/>
      <c r="O25" s="30"/>
      <c r="P25" s="30"/>
      <c r="Q25" s="31"/>
      <c r="R25" s="32"/>
      <c r="S25" s="31"/>
      <c r="T25" s="32"/>
      <c r="U25" s="31"/>
      <c r="V25" s="27"/>
    </row>
    <row r="26" spans="1:22" ht="104.25" customHeight="1">
      <c r="A26" s="55">
        <v>17</v>
      </c>
      <c r="B26" s="21" t="s">
        <v>26</v>
      </c>
      <c r="C26" s="22" t="s">
        <v>25</v>
      </c>
      <c r="D26" s="23" t="s">
        <v>31</v>
      </c>
      <c r="E26" s="24" t="s">
        <v>28</v>
      </c>
      <c r="F26" s="24" t="e" vm="19">
        <v>#VALUE!</v>
      </c>
      <c r="G26" s="24" t="e" vm="22">
        <v>#VALUE!</v>
      </c>
      <c r="H26" s="2" t="s">
        <v>66</v>
      </c>
      <c r="I26" s="20" t="s">
        <v>44</v>
      </c>
      <c r="J26" s="28">
        <v>38</v>
      </c>
      <c r="K26" s="28">
        <f t="shared" si="2"/>
        <v>46</v>
      </c>
      <c r="L26" s="69"/>
      <c r="M26" s="29"/>
      <c r="N26" s="29"/>
      <c r="O26" s="30"/>
      <c r="P26" s="30"/>
      <c r="Q26" s="31"/>
      <c r="R26" s="32"/>
      <c r="S26" s="31"/>
      <c r="T26" s="32"/>
      <c r="U26" s="31"/>
      <c r="V26" s="27"/>
    </row>
    <row r="27" spans="1:22" ht="104.25" customHeight="1">
      <c r="A27" s="55">
        <v>18</v>
      </c>
      <c r="B27" s="21" t="s">
        <v>26</v>
      </c>
      <c r="C27" s="22" t="s">
        <v>25</v>
      </c>
      <c r="D27" s="23" t="s">
        <v>31</v>
      </c>
      <c r="E27" s="24" t="s">
        <v>28</v>
      </c>
      <c r="F27" s="24" t="e" vm="23">
        <v>#VALUE!</v>
      </c>
      <c r="G27" s="24" t="e" vm="24">
        <v>#VALUE!</v>
      </c>
      <c r="H27" s="25" t="s">
        <v>37</v>
      </c>
      <c r="I27" s="20" t="s">
        <v>44</v>
      </c>
      <c r="J27" s="28">
        <v>7</v>
      </c>
      <c r="K27" s="28">
        <f t="shared" si="2"/>
        <v>9</v>
      </c>
      <c r="L27" s="69"/>
      <c r="M27" s="29"/>
      <c r="N27" s="29"/>
      <c r="O27" s="30"/>
      <c r="P27" s="30"/>
      <c r="Q27" s="31">
        <v>45677</v>
      </c>
      <c r="R27" s="32">
        <v>0</v>
      </c>
      <c r="S27" s="31">
        <f t="shared" si="0"/>
        <v>45677</v>
      </c>
      <c r="T27" s="32">
        <v>0</v>
      </c>
      <c r="U27" s="31">
        <f t="shared" si="1"/>
        <v>45677</v>
      </c>
      <c r="V27" s="27"/>
    </row>
    <row r="28" spans="1:22" ht="104.25" customHeight="1">
      <c r="A28" s="55">
        <v>19</v>
      </c>
      <c r="B28" s="21" t="s">
        <v>26</v>
      </c>
      <c r="C28" s="22" t="s">
        <v>25</v>
      </c>
      <c r="D28" s="23" t="s">
        <v>31</v>
      </c>
      <c r="E28" s="24" t="s">
        <v>28</v>
      </c>
      <c r="F28" s="24" t="e" vm="25">
        <v>#VALUE!</v>
      </c>
      <c r="G28" s="24" t="e" vm="26">
        <v>#VALUE!</v>
      </c>
      <c r="H28" s="25" t="s">
        <v>38</v>
      </c>
      <c r="I28" s="20" t="s">
        <v>44</v>
      </c>
      <c r="J28" s="28">
        <v>12</v>
      </c>
      <c r="K28" s="28">
        <f t="shared" ref="K28:K29" si="5">ROUNDUP(J28*1.2,0)</f>
        <v>15</v>
      </c>
      <c r="L28" s="69"/>
      <c r="M28" s="29"/>
      <c r="N28" s="29"/>
      <c r="O28" s="30"/>
      <c r="P28" s="30"/>
      <c r="Q28" s="31"/>
      <c r="R28" s="32"/>
      <c r="S28" s="31"/>
      <c r="T28" s="32"/>
      <c r="U28" s="31"/>
      <c r="V28" s="27"/>
    </row>
    <row r="29" spans="1:22" ht="104.25" customHeight="1">
      <c r="A29" s="55">
        <v>20</v>
      </c>
      <c r="B29" s="21" t="s">
        <v>26</v>
      </c>
      <c r="C29" s="22" t="s">
        <v>25</v>
      </c>
      <c r="D29" s="23" t="s">
        <v>31</v>
      </c>
      <c r="E29" s="24" t="s">
        <v>28</v>
      </c>
      <c r="F29" s="24" t="e" vm="27">
        <v>#VALUE!</v>
      </c>
      <c r="G29" s="24" t="e" vm="26">
        <v>#VALUE!</v>
      </c>
      <c r="H29" s="25" t="s">
        <v>39</v>
      </c>
      <c r="I29" s="20" t="s">
        <v>44</v>
      </c>
      <c r="J29" s="28">
        <v>11</v>
      </c>
      <c r="K29" s="28">
        <f t="shared" si="5"/>
        <v>14</v>
      </c>
      <c r="L29" s="69"/>
      <c r="M29" s="29"/>
      <c r="N29" s="29"/>
      <c r="O29" s="30"/>
      <c r="P29" s="30"/>
      <c r="Q29" s="31"/>
      <c r="R29" s="32"/>
      <c r="S29" s="31"/>
      <c r="T29" s="32"/>
      <c r="U29" s="31"/>
      <c r="V29" s="27"/>
    </row>
    <row r="30" spans="1:22" ht="104.25" customHeight="1">
      <c r="A30" s="55">
        <v>21</v>
      </c>
      <c r="B30" s="21" t="s">
        <v>26</v>
      </c>
      <c r="C30" s="22" t="s">
        <v>25</v>
      </c>
      <c r="D30" s="23" t="s">
        <v>31</v>
      </c>
      <c r="E30" s="24" t="s">
        <v>28</v>
      </c>
      <c r="F30" s="24" t="e" vm="25">
        <v>#VALUE!</v>
      </c>
      <c r="G30" s="24" t="e" vm="28">
        <v>#VALUE!</v>
      </c>
      <c r="H30" s="25" t="s">
        <v>57</v>
      </c>
      <c r="I30" s="20" t="s">
        <v>44</v>
      </c>
      <c r="J30" s="28">
        <v>14</v>
      </c>
      <c r="K30" s="28">
        <f t="shared" si="2"/>
        <v>17</v>
      </c>
      <c r="L30" s="69"/>
      <c r="M30" s="29"/>
      <c r="N30" s="29"/>
      <c r="O30" s="30"/>
      <c r="P30" s="30"/>
      <c r="Q30" s="31">
        <v>45677</v>
      </c>
      <c r="R30" s="32">
        <v>0</v>
      </c>
      <c r="S30" s="31">
        <f t="shared" si="0"/>
        <v>45677</v>
      </c>
      <c r="T30" s="32">
        <v>0</v>
      </c>
      <c r="U30" s="31">
        <f t="shared" si="1"/>
        <v>45677</v>
      </c>
      <c r="V30" s="27" t="s">
        <v>51</v>
      </c>
    </row>
    <row r="31" spans="1:22" ht="104.25" customHeight="1">
      <c r="A31" s="55">
        <v>22</v>
      </c>
      <c r="B31" s="21" t="s">
        <v>26</v>
      </c>
      <c r="C31" s="22" t="s">
        <v>25</v>
      </c>
      <c r="D31" s="23" t="s">
        <v>31</v>
      </c>
      <c r="E31" s="24" t="s">
        <v>28</v>
      </c>
      <c r="F31" s="24" t="e" vm="27">
        <v>#VALUE!</v>
      </c>
      <c r="G31" s="24" t="e" vm="29">
        <v>#VALUE!</v>
      </c>
      <c r="H31" s="25" t="s">
        <v>58</v>
      </c>
      <c r="I31" s="20" t="s">
        <v>44</v>
      </c>
      <c r="J31" s="28">
        <v>14</v>
      </c>
      <c r="K31" s="28">
        <f t="shared" si="2"/>
        <v>17</v>
      </c>
      <c r="L31" s="69"/>
      <c r="M31" s="29"/>
      <c r="N31" s="29"/>
      <c r="O31" s="30"/>
      <c r="P31" s="30"/>
      <c r="Q31" s="31">
        <v>45677</v>
      </c>
      <c r="R31" s="32">
        <v>0</v>
      </c>
      <c r="S31" s="31">
        <f t="shared" si="0"/>
        <v>45677</v>
      </c>
      <c r="T31" s="32">
        <v>0</v>
      </c>
      <c r="U31" s="31">
        <f t="shared" si="1"/>
        <v>45677</v>
      </c>
      <c r="V31" s="27" t="s">
        <v>51</v>
      </c>
    </row>
    <row r="32" spans="1:22" ht="104.25" customHeight="1">
      <c r="A32" s="55">
        <v>23</v>
      </c>
      <c r="B32" s="21" t="s">
        <v>26</v>
      </c>
      <c r="C32" s="22" t="s">
        <v>25</v>
      </c>
      <c r="D32" s="23" t="s">
        <v>31</v>
      </c>
      <c r="E32" s="24" t="s">
        <v>28</v>
      </c>
      <c r="F32" s="24" t="e" vm="30">
        <v>#VALUE!</v>
      </c>
      <c r="G32" s="24" t="e" vm="31">
        <v>#VALUE!</v>
      </c>
      <c r="H32" s="25" t="s">
        <v>49</v>
      </c>
      <c r="I32" s="20" t="s">
        <v>44</v>
      </c>
      <c r="J32" s="28">
        <v>7</v>
      </c>
      <c r="K32" s="28">
        <f t="shared" si="2"/>
        <v>9</v>
      </c>
      <c r="L32" s="69"/>
      <c r="M32" s="29"/>
      <c r="N32" s="29"/>
      <c r="O32" s="30"/>
      <c r="P32" s="30"/>
      <c r="Q32" s="31">
        <v>45677</v>
      </c>
      <c r="R32" s="32">
        <v>0</v>
      </c>
      <c r="S32" s="31">
        <f>Q32+R32</f>
        <v>45677</v>
      </c>
      <c r="T32" s="32">
        <v>0</v>
      </c>
      <c r="U32" s="31">
        <f>S32+T32</f>
        <v>45677</v>
      </c>
      <c r="V32" s="27" t="s">
        <v>51</v>
      </c>
    </row>
    <row r="33" spans="1:22" ht="16" customHeight="1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70"/>
      <c r="M33" s="18"/>
      <c r="N33" s="18"/>
      <c r="O33" s="18"/>
      <c r="P33" s="18"/>
      <c r="Q33" s="18"/>
      <c r="R33" s="18"/>
      <c r="S33" s="18"/>
      <c r="T33" s="18"/>
      <c r="U33" s="18"/>
      <c r="V33" s="19"/>
    </row>
    <row r="34" spans="1:22" ht="15" customHeight="1">
      <c r="A34" s="5"/>
      <c r="B34" s="33"/>
      <c r="C34" s="34"/>
      <c r="D34" s="34"/>
      <c r="E34" s="35"/>
      <c r="F34" s="35"/>
      <c r="G34" s="35"/>
      <c r="H34" s="36" t="s">
        <v>40</v>
      </c>
      <c r="I34" s="37" t="s">
        <v>41</v>
      </c>
      <c r="J34" s="38">
        <v>1</v>
      </c>
      <c r="K34" s="38">
        <f t="shared" ref="K34" si="6">J34</f>
        <v>1</v>
      </c>
      <c r="L34" s="39" t="s">
        <v>28</v>
      </c>
      <c r="M34" s="40"/>
      <c r="N34" s="41">
        <v>0</v>
      </c>
      <c r="O34" s="42"/>
      <c r="P34" s="42"/>
      <c r="Q34" s="43"/>
      <c r="R34" s="43"/>
      <c r="S34" s="43"/>
      <c r="T34" s="43"/>
      <c r="U34" s="43"/>
      <c r="V34" s="44"/>
    </row>
    <row r="35" spans="1:22" ht="15" customHeight="1">
      <c r="H35" s="76" t="s">
        <v>42</v>
      </c>
      <c r="I35" s="77"/>
      <c r="J35" s="77"/>
      <c r="K35" s="77"/>
      <c r="L35" s="78"/>
      <c r="M35" s="45"/>
      <c r="N35" s="46">
        <f>SUM(N6:N34)</f>
        <v>0</v>
      </c>
      <c r="O35" s="47"/>
      <c r="P35" s="47">
        <f>SUM(P6:P34)</f>
        <v>0</v>
      </c>
      <c r="Q35" s="48"/>
      <c r="R35" s="48"/>
      <c r="S35" s="48"/>
      <c r="T35" s="48"/>
      <c r="U35" s="48"/>
    </row>
    <row r="36" spans="1:22" ht="16" customHeight="1">
      <c r="H36" s="6"/>
    </row>
    <row r="37" spans="1:22" ht="16" customHeight="1">
      <c r="H37" s="6"/>
      <c r="L37" s="3"/>
      <c r="M37" s="3"/>
      <c r="N37" s="3"/>
    </row>
    <row r="38" spans="1:22" ht="16" customHeight="1">
      <c r="H38" s="6"/>
      <c r="V38" s="6">
        <v>3</v>
      </c>
    </row>
    <row r="39" spans="1:22" ht="16" customHeight="1">
      <c r="H39" s="6"/>
    </row>
    <row r="40" spans="1:22" ht="16" customHeight="1">
      <c r="H40" s="6"/>
    </row>
    <row r="41" spans="1:22" ht="16" customHeight="1">
      <c r="H41" s="6"/>
    </row>
    <row r="42" spans="1:22" ht="16" customHeight="1">
      <c r="H42" s="6"/>
    </row>
    <row r="43" spans="1:22" ht="16" customHeight="1">
      <c r="H43" s="6"/>
    </row>
    <row r="44" spans="1:22" ht="16" customHeight="1">
      <c r="H44" s="6"/>
    </row>
    <row r="45" spans="1:22" ht="16" customHeight="1">
      <c r="H45" s="6"/>
    </row>
    <row r="46" spans="1:22" ht="16" customHeight="1">
      <c r="H46" s="6"/>
    </row>
    <row r="47" spans="1:22" ht="16" customHeight="1">
      <c r="H47" s="6"/>
    </row>
    <row r="48" spans="1:22" ht="16" customHeight="1">
      <c r="H48" s="6"/>
    </row>
    <row r="49" spans="8:8" ht="16" customHeight="1">
      <c r="H49" s="6"/>
    </row>
    <row r="50" spans="8:8" ht="16" customHeight="1">
      <c r="H50" s="6"/>
    </row>
    <row r="51" spans="8:8" ht="16" customHeight="1">
      <c r="H51" s="6"/>
    </row>
    <row r="52" spans="8:8" ht="16" customHeight="1">
      <c r="H52" s="6"/>
    </row>
    <row r="53" spans="8:8" ht="16" customHeight="1">
      <c r="H53" s="6"/>
    </row>
    <row r="54" spans="8:8" ht="16" customHeight="1">
      <c r="H54" s="6"/>
    </row>
    <row r="55" spans="8:8" ht="16" customHeight="1">
      <c r="H55" s="6"/>
    </row>
    <row r="56" spans="8:8" ht="16" customHeight="1">
      <c r="H56" s="6"/>
    </row>
  </sheetData>
  <sheetProtection formatColumns="0"/>
  <mergeCells count="30">
    <mergeCell ref="Q2:U2"/>
    <mergeCell ref="Q3:U3"/>
    <mergeCell ref="M7:U7"/>
    <mergeCell ref="H35:L35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L4:L5"/>
    <mergeCell ref="M4:M5"/>
    <mergeCell ref="G4:G5"/>
    <mergeCell ref="V7:V9"/>
    <mergeCell ref="M8:U8"/>
    <mergeCell ref="M9:U9"/>
    <mergeCell ref="F4:F5"/>
    <mergeCell ref="S4:S5"/>
    <mergeCell ref="T4:T5"/>
    <mergeCell ref="U4:U5"/>
    <mergeCell ref="V4:V5"/>
    <mergeCell ref="R4:R5"/>
    <mergeCell ref="L7:L33"/>
    <mergeCell ref="N4:N5"/>
    <mergeCell ref="O4:O5"/>
    <mergeCell ref="P4:P5"/>
    <mergeCell ref="Q4:Q5"/>
  </mergeCells>
  <phoneticPr fontId="8" type="noConversion"/>
  <dataValidations disablePrompts="1" count="5">
    <dataValidation type="list" allowBlank="1" showInputMessage="1" showErrorMessage="1" promptTitle="Pick from Dropdown" prompt="Pick from Dropdown" sqref="B35:B1048576" xr:uid="{55F423B7-7597-4CF2-8EB3-D149E78DC25E}">
      <formula1>System</formula1>
    </dataValidation>
    <dataValidation type="list" allowBlank="1" showInputMessage="1" showErrorMessage="1" promptTitle="Pick from Dropdown" prompt="Pick from Dropdown" sqref="C35:C1048576" xr:uid="{5AA2F72B-333E-4007-857A-FD48B94B6E38}">
      <formula1>OFFSET(INDIRECT(SUBSTITUTE(B35," ","_")),0,0,COUNTA(INDIRECT(SUBSTITUTE(B35," ","_"))),1)</formula1>
    </dataValidation>
    <dataValidation type="list" allowBlank="1" showInputMessage="1" showErrorMessage="1" promptTitle="Pick from Dropdown" prompt="Pick from Dropdown" sqref="D35:D1048576" xr:uid="{ADB9B991-0A62-43FA-9CB0-C01C84410227}">
      <formula1>OFFSET(INDIRECT(SUBSTITUTE(B35&amp;C35," ","_")),0,0,COUNTA(INDIRECT(SUBSTITUTE(B35&amp;C35," ","_"))),1)</formula1>
    </dataValidation>
    <dataValidation type="list" allowBlank="1" showInputMessage="1" showErrorMessage="1" promptTitle="Pick from Dropdown" prompt="Pick from Dropdown" sqref="E35:G1048576" xr:uid="{37F248F4-1BF9-49CB-AEA5-D673D7919304}">
      <formula1>OFFSET(INDIRECT(SUBSTITUTE(D35&amp;#REF!," ","_")),0,0,COUNTA(INDIRECT(SUBSTITUTE(D35&amp;#REF!," ","_"))),1)</formula1>
    </dataValidation>
    <dataValidation type="list" allowBlank="1" showInputMessage="1" showErrorMessage="1" promptTitle="Pick from Dropdown" prompt="Pick from Dropdown" sqref="H57:H1048576" xr:uid="{3E6C2119-C72E-44A7-A2FF-08B692A85876}">
      <formula1>OFFSET(INDIRECT(SUBSTITUTE(E57&amp;#REF!," ","_")),0,0,COUNTA(INDIRECT(SUBSTITUTE(E57&amp;#REF!," ","_"))),1)</formula1>
    </dataValidation>
  </dataValidations>
  <printOptions horizontalCentered="1"/>
  <pageMargins left="0.2" right="0.2" top="1.3149999999999999" bottom="0.75" header="0.3" footer="0.3"/>
  <pageSetup paperSize="8" scale="77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3FB6B32A42E4FA0F0214C0C2566ED" ma:contentTypeVersion="5" ma:contentTypeDescription="Create a new document." ma:contentTypeScope="" ma:versionID="5d91f094ec2d21ef128685435c09926f">
  <xsd:schema xmlns:xsd="http://www.w3.org/2001/XMLSchema" xmlns:xs="http://www.w3.org/2001/XMLSchema" xmlns:p="http://schemas.microsoft.com/office/2006/metadata/properties" xmlns:ns3="43a2b8d4-cad3-4249-abab-b40271d2e05d" xmlns:ns4="12766c6b-b4a0-42d6-9598-9b8f6fdee715" targetNamespace="http://schemas.microsoft.com/office/2006/metadata/properties" ma:root="true" ma:fieldsID="b0a8d88021cc31aae0cf26938cdddb63" ns3:_="" ns4:_="">
    <xsd:import namespace="43a2b8d4-cad3-4249-abab-b40271d2e05d"/>
    <xsd:import namespace="12766c6b-b4a0-42d6-9598-9b8f6fdee7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2b8d4-cad3-4249-abab-b40271d2e0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66c6b-b4a0-42d6-9598-9b8f6fdee7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958F33-8B35-4C1E-A23F-2DE9CA81C3B9}">
  <ds:schemaRefs/>
</ds:datastoreItem>
</file>

<file path=customXml/itemProps2.xml><?xml version="1.0" encoding="utf-8"?>
<ds:datastoreItem xmlns:ds="http://schemas.openxmlformats.org/officeDocument/2006/customXml" ds:itemID="{8E56A8A6-A854-4968-B8B5-AB3AB3679F97}">
  <ds:schemaRefs/>
</ds:datastoreItem>
</file>

<file path=customXml/itemProps3.xml><?xml version="1.0" encoding="utf-8"?>
<ds:datastoreItem xmlns:ds="http://schemas.openxmlformats.org/officeDocument/2006/customXml" ds:itemID="{3859E43F-8717-484D-874D-DBB9A40AAC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Architectural MTO (Panel)</vt:lpstr>
      <vt:lpstr>'Architectural MTO (Panel)'!Print_Area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CiNQ</dc:creator>
  <cp:lastModifiedBy>Amal Koyyodath Raj</cp:lastModifiedBy>
  <cp:lastPrinted>2021-03-01T13:08:00Z</cp:lastPrinted>
  <dcterms:created xsi:type="dcterms:W3CDTF">2019-08-20T07:29:00Z</dcterms:created>
  <dcterms:modified xsi:type="dcterms:W3CDTF">2025-02-24T06:17:35Z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0x010100A143FB6B32A42E4FA0F0214C0C2566ED</vt:lpwstr>
  </property>
  <property fmtid="{D5CDD505-2E9C-101B-9397-08002B2CF9AE}" pid="3" name="ICV">
    <vt:lpwstr>C8C5E9BF620040F195385450632C78DB_13</vt:lpwstr>
  </property>
  <property fmtid="{D5CDD505-2E9C-101B-9397-08002B2CF9AE}" pid="4" name="KSOProductBuildVer">
    <vt:lpwstr>1033-12.2.0.19805</vt:lpwstr>
  </property>
  <property fmtid="{D5CDD505-2E9C-101B-9397-08002B2CF9AE}" pid="5" name="KSOReadingLayout">
    <vt:bool>true</vt:bool>
  </property>
</Properties>
</file>