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eki\Downloads\"/>
    </mc:Choice>
  </mc:AlternateContent>
  <xr:revisionPtr revIDLastSave="0" documentId="13_ncr:1_{069C459C-859C-4A34-828C-6A659FEC8604}" xr6:coauthVersionLast="46" xr6:coauthVersionMax="46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BB nghiem thu" sheetId="5" r:id="rId1"/>
    <sheet name="Sheet1" sheetId="6" r:id="rId2"/>
  </sheets>
  <definedNames>
    <definedName name="_xlnm.Print_Area" localSheetId="0">'BB nghiem thu'!$A$1:$L$60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H16" i="5"/>
  <c r="I13" i="5" l="1"/>
  <c r="I11" i="5" l="1"/>
  <c r="I12" i="5"/>
  <c r="I15" i="5"/>
  <c r="I10" i="5" l="1"/>
  <c r="I16" i="5" s="1"/>
  <c r="C5" i="5" l="1"/>
  <c r="C46" i="5" l="1"/>
  <c r="F5" i="5"/>
  <c r="G46" i="5"/>
  <c r="E46" i="5"/>
  <c r="I46" i="5" l="1"/>
  <c r="K46" i="5" s="1"/>
</calcChain>
</file>

<file path=xl/sharedStrings.xml><?xml version="1.0" encoding="utf-8"?>
<sst xmlns="http://schemas.openxmlformats.org/spreadsheetml/2006/main" count="104" uniqueCount="75">
  <si>
    <t>Ghi chú</t>
  </si>
  <si>
    <t>ĐỐI TÁC OUTSOURCE</t>
  </si>
  <si>
    <t xml:space="preserve">Ngày lập: </t>
  </si>
  <si>
    <t>Từ ngày</t>
  </si>
  <si>
    <t>Đến ngày</t>
  </si>
  <si>
    <t>Nội dung nghiệm thu</t>
  </si>
  <si>
    <t>Thời gian</t>
  </si>
  <si>
    <t>lần nghiệm thu</t>
  </si>
  <si>
    <t xml:space="preserve">Kết quả (Số lỗi)
</t>
  </si>
  <si>
    <t>Người nghiệm thu</t>
  </si>
  <si>
    <t>Nghiêm trọng (critical)</t>
  </si>
  <si>
    <t>Cao (major)</t>
  </si>
  <si>
    <t>Trung bình (minor)</t>
  </si>
  <si>
    <t>Tài liệu giải pháp</t>
  </si>
  <si>
    <t>Lần 1</t>
  </si>
  <si>
    <t>Lần 2</t>
  </si>
  <si>
    <t>Lần 3</t>
  </si>
  <si>
    <t>Lần 4</t>
  </si>
  <si>
    <t>Lần 5</t>
  </si>
  <si>
    <t>Tài liệu kiểm thử</t>
  </si>
  <si>
    <t>Chương trình</t>
  </si>
  <si>
    <t>Tổng</t>
  </si>
  <si>
    <t>Nỗ lực chốt khảo sát</t>
  </si>
  <si>
    <t>Nỗ lực sau điều chỉnh
(do thay đổi YC...)
(1)</t>
  </si>
  <si>
    <t>Nỗ lực phạt đối tác
- do vi phạm kế hoạch và SLA 
(2)</t>
  </si>
  <si>
    <t xml:space="preserve">Nỗ lực cộng cho đối tác - do đội dựa án vi phạm SLA (3) </t>
  </si>
  <si>
    <t>Vấn đề phát sinh:</t>
  </si>
  <si>
    <t>Cách giải quyết:</t>
  </si>
  <si>
    <t>Đề xuất:</t>
  </si>
  <si>
    <t>Trừ đối tác (theo điều khoản HĐ hiện tại)</t>
  </si>
  <si>
    <t>Trừ đội dự án (theo điều khoản HĐ hiện tại)</t>
  </si>
  <si>
    <t>Nghiệm thu KQ test</t>
  </si>
  <si>
    <t>2. Kết quả nghiệm thu</t>
  </si>
  <si>
    <t>Tên hệ thống</t>
  </si>
  <si>
    <t>Tổng nỗ lực</t>
  </si>
  <si>
    <t>Nỗ lực (MD)</t>
  </si>
  <si>
    <t>Tên đối tác</t>
  </si>
  <si>
    <t>4. Các vấn đề trong quá trình thực hiện</t>
  </si>
  <si>
    <t>5. Kết luận</t>
  </si>
  <si>
    <t xml:space="preserve">1. Nội dung nghiệm thu: </t>
  </si>
  <si>
    <t>MD</t>
  </si>
  <si>
    <t>MM</t>
  </si>
  <si>
    <t>Nỗ lực (MM)</t>
  </si>
  <si>
    <t>Nỗ lực cuối (MD)
(1)-(2)+(3)</t>
  </si>
  <si>
    <t>Chi tiết công việc đối tác đã thực hiện</t>
  </si>
  <si>
    <t>3. Chốt nỗ lực</t>
  </si>
  <si>
    <t xml:space="preserve">Nỗ lực cuối (MM)
</t>
  </si>
  <si>
    <t>Số lượng lỗi</t>
  </si>
  <si>
    <t>Tổng Khối lượng nghiệm thu</t>
  </si>
  <si>
    <t>LÃNH ĐẠO BAN</t>
  </si>
  <si>
    <t>Ngày     Tháng     Năm 2021</t>
  </si>
  <si>
    <r>
      <rPr>
        <b/>
        <sz val="14"/>
        <rFont val="Times New Roman"/>
        <family val="1"/>
      </rPr>
      <t>Sản phẩm đầu ra</t>
    </r>
    <r>
      <rPr>
        <sz val="14"/>
        <rFont val="Times New Roman"/>
        <family val="1"/>
      </rPr>
      <t>: SourceCode + Testcase</t>
    </r>
  </si>
  <si>
    <t>Story</t>
  </si>
  <si>
    <t>Story_OS_Thay đổi thư viện VAC bổ sung mã đơn vị và tên đơn vị của userlogin</t>
  </si>
  <si>
    <t>Story_OS_Cấu hình Email cảnh báo luật</t>
  </si>
  <si>
    <t>Story_OS_Nâng cấp các chức năng QL luật đánh giá + QL Hệ thống + Giám sát luồng đánh giá</t>
  </si>
  <si>
    <t>Story_OS_Cấu hình luật BMDL cho Datalake và Cấu hình luật theo cấu trúc mới (557 luật)</t>
  </si>
  <si>
    <t>Story_OS_Nâng cấp các chức năng Quản lý luật đánh giá_Làm mới cấu trúc</t>
  </si>
  <si>
    <t>Story_OS_Agent đánh giá CLDL và Agent Xuất file ra FTP</t>
  </si>
  <si>
    <t>Edit</t>
  </si>
  <si>
    <t>Mã story(Taiga)</t>
  </si>
  <si>
    <t>VSDS</t>
  </si>
  <si>
    <t>Lifesup</t>
  </si>
  <si>
    <t>22/11/2021</t>
  </si>
  <si>
    <t>BIÊN BẢN NGHIỆM THU OUTSOURCE THÁNG 11</t>
  </si>
  <si>
    <t>23/10/2020</t>
  </si>
  <si>
    <t>ThuPP</t>
  </si>
  <si>
    <t>15/11/2021</t>
  </si>
  <si>
    <t>OS_Dashboard VPTĐ (sửa comment)</t>
  </si>
  <si>
    <t>OS_Mobile: Dựng các biểu đồ mới theo kịch bản Ban Chiến lược</t>
  </si>
  <si>
    <t>IS_Tối ưu cache và sửa comment</t>
  </si>
  <si>
    <t>OS_PYC chỉnh sửa dashboard chỉ huy ngày 10/09</t>
  </si>
  <si>
    <t>IS_PYC chỉnh sửa dashboard chỉ huy ngày 10/09 (cấu hình dashboard)</t>
  </si>
  <si>
    <t>IS_Cắt chuyển hiển thị số liệu trên Dashboard (cấu hình dashboard)</t>
  </si>
  <si>
    <t>Ngày 22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</si>
</sst>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\ _₫_-;\-* #,##0.00\ _₫_-;_-* &quot;-&quot;??\ _₫_-;_-@_-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color indexed="12"/>
      <name val="Times New Roman"/>
      <family val="1"/>
    </font>
    <font>
      <b/>
      <i/>
      <sz val="14"/>
      <name val="Times New Roman"/>
      <family val="1"/>
    </font>
    <font>
      <u/>
      <sz val="10"/>
      <color indexed="12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rgb="FFFF0000"/>
      <name val="Times New Roman"/>
      <family val="1"/>
    </font>
    <font>
      <u/>
      <sz val="10"/>
      <color theme="10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sz val="11"/>
      <color rgb="FF000000"/>
      <name val="Lato"/>
      <family val="2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2"/>
    <xf numFmtId="0" fontId="4" fillId="2" borderId="0" xfId="2" applyFont="1" applyFill="1"/>
    <xf numFmtId="0" fontId="5" fillId="2" borderId="0" xfId="2" applyFont="1" applyFill="1"/>
    <xf numFmtId="0" fontId="5" fillId="2" borderId="0" xfId="2" applyFont="1" applyFill="1" applyAlignment="1">
      <alignment vertical="top" wrapText="1"/>
    </xf>
    <xf numFmtId="0" fontId="4" fillId="2" borderId="0" xfId="2" applyFont="1" applyFill="1" applyAlignment="1">
      <alignment vertical="top" wrapText="1"/>
    </xf>
    <xf numFmtId="0" fontId="9" fillId="2" borderId="0" xfId="3" applyFill="1" applyAlignment="1" applyProtection="1"/>
    <xf numFmtId="0" fontId="10" fillId="3" borderId="1" xfId="2" applyFont="1" applyFill="1" applyBorder="1" applyAlignment="1">
      <alignment vertical="center" wrapText="1"/>
    </xf>
    <xf numFmtId="0" fontId="11" fillId="0" borderId="1" xfId="2" applyFont="1" applyBorder="1" applyAlignment="1">
      <alignment vertical="center"/>
    </xf>
    <xf numFmtId="9" fontId="11" fillId="0" borderId="1" xfId="2" applyNumberFormat="1" applyFont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0" fontId="2" fillId="0" borderId="0" xfId="2" applyFont="1"/>
    <xf numFmtId="0" fontId="12" fillId="0" borderId="0" xfId="2" applyFont="1" applyFill="1" applyBorder="1" applyAlignment="1">
      <alignment vertical="center"/>
    </xf>
    <xf numFmtId="0" fontId="8" fillId="2" borderId="0" xfId="2" applyFont="1" applyFill="1" applyAlignment="1"/>
    <xf numFmtId="0" fontId="11" fillId="0" borderId="0" xfId="2" applyFont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0" fontId="7" fillId="0" borderId="0" xfId="2" applyFont="1" applyFill="1"/>
    <xf numFmtId="0" fontId="5" fillId="0" borderId="0" xfId="2" applyFont="1" applyFill="1" applyAlignment="1">
      <alignment horizontal="right"/>
    </xf>
    <xf numFmtId="14" fontId="4" fillId="0" borderId="0" xfId="2" applyNumberFormat="1" applyFont="1" applyFill="1"/>
    <xf numFmtId="14" fontId="5" fillId="0" borderId="1" xfId="2" applyNumberFormat="1" applyFont="1" applyBorder="1" applyAlignment="1">
      <alignment horizontal="left" vertical="center" wrapText="1"/>
    </xf>
    <xf numFmtId="0" fontId="4" fillId="2" borderId="1" xfId="2" applyFont="1" applyFill="1" applyBorder="1"/>
    <xf numFmtId="0" fontId="3" fillId="2" borderId="0" xfId="2" applyFont="1" applyFill="1"/>
    <xf numFmtId="0" fontId="3" fillId="2" borderId="0" xfId="2" applyFont="1" applyFill="1" applyAlignment="1"/>
    <xf numFmtId="0" fontId="3" fillId="2" borderId="1" xfId="2" applyFont="1" applyFill="1" applyBorder="1" applyAlignment="1">
      <alignment horizontal="center"/>
    </xf>
    <xf numFmtId="0" fontId="14" fillId="2" borderId="0" xfId="2" applyFont="1" applyFill="1"/>
    <xf numFmtId="0" fontId="15" fillId="0" borderId="0" xfId="2" applyFont="1" applyFill="1"/>
    <xf numFmtId="2" fontId="15" fillId="0" borderId="0" xfId="2" applyNumberFormat="1" applyFont="1"/>
    <xf numFmtId="0" fontId="4" fillId="0" borderId="1" xfId="2" applyFont="1" applyFill="1" applyBorder="1"/>
    <xf numFmtId="0" fontId="4" fillId="0" borderId="1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/>
    </xf>
    <xf numFmtId="0" fontId="16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17" fillId="0" borderId="0" xfId="2" applyFont="1" applyFill="1"/>
    <xf numFmtId="0" fontId="17" fillId="0" borderId="0" xfId="2" applyFont="1"/>
    <xf numFmtId="0" fontId="19" fillId="0" borderId="1" xfId="2" applyFont="1" applyFill="1" applyBorder="1"/>
    <xf numFmtId="0" fontId="19" fillId="0" borderId="0" xfId="2" applyFont="1" applyFill="1"/>
    <xf numFmtId="0" fontId="20" fillId="0" borderId="1" xfId="0" applyFont="1" applyBorder="1"/>
    <xf numFmtId="0" fontId="18" fillId="0" borderId="1" xfId="0" applyFont="1" applyBorder="1" applyAlignment="1">
      <alignment horizontal="right"/>
    </xf>
    <xf numFmtId="0" fontId="11" fillId="0" borderId="1" xfId="2" applyFont="1" applyBorder="1" applyAlignment="1">
      <alignment horizontal="center" vertical="center"/>
    </xf>
    <xf numFmtId="0" fontId="3" fillId="2" borderId="0" xfId="2" applyFont="1" applyFill="1" applyAlignment="1">
      <alignment horizontal="left"/>
    </xf>
    <xf numFmtId="0" fontId="4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2" fontId="3" fillId="0" borderId="2" xfId="2" applyNumberFormat="1" applyFont="1" applyBorder="1" applyAlignment="1">
      <alignment horizontal="center"/>
    </xf>
    <xf numFmtId="2" fontId="3" fillId="0" borderId="4" xfId="2" applyNumberFormat="1" applyFont="1" applyBorder="1" applyAlignment="1">
      <alignment horizontal="center"/>
    </xf>
    <xf numFmtId="0" fontId="10" fillId="3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6" fillId="2" borderId="0" xfId="2" applyFont="1" applyFill="1" applyAlignment="1">
      <alignment horizontal="center"/>
    </xf>
    <xf numFmtId="0" fontId="3" fillId="3" borderId="1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left"/>
    </xf>
    <xf numFmtId="0" fontId="3" fillId="0" borderId="4" xfId="2" applyFont="1" applyFill="1" applyBorder="1" applyAlignment="1">
      <alignment horizontal="left"/>
    </xf>
    <xf numFmtId="0" fontId="14" fillId="2" borderId="2" xfId="2" applyFont="1" applyFill="1" applyBorder="1" applyAlignment="1">
      <alignment horizontal="left"/>
    </xf>
    <xf numFmtId="0" fontId="14" fillId="2" borderId="3" xfId="2" applyFont="1" applyFill="1" applyBorder="1" applyAlignment="1">
      <alignment horizontal="left"/>
    </xf>
    <xf numFmtId="0" fontId="14" fillId="2" borderId="4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left" vertical="top" wrapText="1"/>
    </xf>
    <xf numFmtId="0" fontId="14" fillId="2" borderId="2" xfId="2" applyFont="1" applyFill="1" applyBorder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2" fontId="14" fillId="2" borderId="2" xfId="2" applyNumberFormat="1" applyFont="1" applyFill="1" applyBorder="1" applyAlignment="1">
      <alignment horizontal="center"/>
    </xf>
    <xf numFmtId="0" fontId="14" fillId="2" borderId="2" xfId="2" applyFont="1" applyFill="1" applyBorder="1" applyAlignment="1">
      <alignment horizontal="right"/>
    </xf>
    <xf numFmtId="0" fontId="14" fillId="2" borderId="3" xfId="2" applyFont="1" applyFill="1" applyBorder="1" applyAlignment="1">
      <alignment horizontal="right"/>
    </xf>
    <xf numFmtId="0" fontId="14" fillId="2" borderId="4" xfId="2" applyFont="1" applyFill="1" applyBorder="1" applyAlignment="1">
      <alignment horizontal="right"/>
    </xf>
    <xf numFmtId="0" fontId="18" fillId="0" borderId="2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0" fontId="18" fillId="0" borderId="4" xfId="0" applyFont="1" applyBorder="1" applyAlignment="1">
      <alignment horizontal="left" wrapText="1"/>
    </xf>
    <xf numFmtId="0" fontId="3" fillId="2" borderId="0" xfId="2" applyFont="1" applyFill="1" applyBorder="1" applyAlignment="1">
      <alignment horizontal="left"/>
    </xf>
  </cellXfs>
  <cellStyles count="7">
    <cellStyle name="Comma 2" xfId="5" xr:uid="{00000000-0005-0000-0000-000000000000}"/>
    <cellStyle name="Comma 3" xfId="6" xr:uid="{00000000-0005-0000-0000-000001000000}"/>
    <cellStyle name="Hyperlink 2" xfId="3" xr:uid="{00000000-0005-0000-0000-000002000000}"/>
    <cellStyle name="Hyperlink 3" xfId="4" xr:uid="{00000000-0005-0000-0000-000003000000}"/>
    <cellStyle name="Normal" xfId="0" builtinId="0"/>
    <cellStyle name="Normal 2" xfId="2" xr:uid="{00000000-0005-0000-0000-000005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view="pageBreakPreview" topLeftCell="A7" zoomScaleNormal="100" zoomScaleSheetLayoutView="100" zoomScalePageLayoutView="70" workbookViewId="0">
      <selection activeCell="C28" sqref="C28"/>
    </sheetView>
  </sheetViews>
  <sheetFormatPr defaultColWidth="9.125" defaultRowHeight="12.75" x14ac:dyDescent="0.2"/>
  <cols>
    <col min="1" max="1" width="22.375" style="1" customWidth="1"/>
    <col min="2" max="2" width="20.125" style="1" customWidth="1"/>
    <col min="3" max="3" width="12.625" style="1" customWidth="1"/>
    <col min="4" max="4" width="13.25" style="1" customWidth="1"/>
    <col min="5" max="5" width="11.875" style="1" customWidth="1"/>
    <col min="6" max="6" width="15.125" style="1" customWidth="1"/>
    <col min="7" max="7" width="12" style="1" customWidth="1"/>
    <col min="8" max="8" width="18.125" style="1" customWidth="1"/>
    <col min="9" max="9" width="15.125" style="1" customWidth="1"/>
    <col min="10" max="10" width="15.75" style="1" customWidth="1"/>
    <col min="11" max="11" width="16.125" style="1" customWidth="1"/>
    <col min="12" max="12" width="11.25" style="1" bestFit="1" customWidth="1"/>
    <col min="13" max="13" width="5" style="1" hidden="1" customWidth="1"/>
    <col min="14" max="16384" width="9.125" style="1"/>
  </cols>
  <sheetData>
    <row r="1" spans="1:13" ht="25.5" x14ac:dyDescent="0.35">
      <c r="A1" s="60" t="s">
        <v>64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5.75" x14ac:dyDescent="0.25">
      <c r="A2" s="3"/>
      <c r="B2" s="3"/>
      <c r="C2" s="16"/>
      <c r="D2" s="16"/>
      <c r="E2" s="16"/>
      <c r="F2" s="17"/>
      <c r="G2" s="42"/>
      <c r="H2" s="42"/>
      <c r="I2" s="18"/>
      <c r="J2" s="16"/>
      <c r="K2" s="19" t="s">
        <v>2</v>
      </c>
      <c r="L2" s="20" t="s">
        <v>63</v>
      </c>
      <c r="M2" s="42"/>
    </row>
    <row r="3" spans="1:13" ht="27.75" customHeight="1" x14ac:dyDescent="0.3">
      <c r="A3" s="61" t="s">
        <v>33</v>
      </c>
      <c r="B3" s="61"/>
      <c r="C3" s="62" t="s">
        <v>61</v>
      </c>
      <c r="D3" s="63"/>
      <c r="E3" s="63"/>
      <c r="F3" s="63"/>
      <c r="G3" s="63"/>
      <c r="H3" s="63"/>
      <c r="I3" s="63"/>
      <c r="J3" s="63"/>
      <c r="K3" s="63"/>
      <c r="L3" s="63"/>
      <c r="M3" s="64"/>
    </row>
    <row r="4" spans="1:13" ht="33" customHeight="1" x14ac:dyDescent="0.3">
      <c r="A4" s="61" t="s">
        <v>36</v>
      </c>
      <c r="B4" s="61"/>
      <c r="C4" s="65" t="s">
        <v>62</v>
      </c>
      <c r="D4" s="66"/>
      <c r="E4" s="66"/>
      <c r="F4" s="66"/>
      <c r="G4" s="66"/>
      <c r="H4" s="66"/>
      <c r="I4" s="66"/>
      <c r="J4" s="66"/>
      <c r="K4" s="66"/>
      <c r="L4" s="66"/>
      <c r="M4" s="67"/>
    </row>
    <row r="5" spans="1:13" ht="33" customHeight="1" x14ac:dyDescent="0.3">
      <c r="A5" s="39" t="s">
        <v>48</v>
      </c>
      <c r="B5" s="39"/>
      <c r="C5" s="76">
        <f>H16</f>
        <v>300.96000000000004</v>
      </c>
      <c r="D5" s="74"/>
      <c r="E5" s="25" t="s">
        <v>40</v>
      </c>
      <c r="F5" s="77">
        <f>C5/22</f>
        <v>13.680000000000001</v>
      </c>
      <c r="G5" s="78"/>
      <c r="H5" s="79"/>
      <c r="I5" s="25" t="s">
        <v>41</v>
      </c>
      <c r="J5" s="72"/>
      <c r="K5" s="73"/>
      <c r="L5" s="73"/>
      <c r="M5" s="74"/>
    </row>
    <row r="6" spans="1:13" ht="36.75" customHeight="1" x14ac:dyDescent="0.3">
      <c r="A6" s="23" t="s">
        <v>39</v>
      </c>
      <c r="B6" s="2"/>
      <c r="C6" s="2"/>
      <c r="D6" s="2"/>
      <c r="E6" s="2"/>
      <c r="F6" s="2"/>
      <c r="G6" s="3"/>
      <c r="H6" s="3"/>
      <c r="I6" s="3"/>
      <c r="J6" s="3"/>
      <c r="K6" s="43"/>
      <c r="L6" s="43"/>
      <c r="M6" s="43"/>
    </row>
    <row r="7" spans="1:13" ht="21" customHeight="1" x14ac:dyDescent="0.3">
      <c r="A7" s="26" t="s">
        <v>51</v>
      </c>
      <c r="B7" s="2"/>
      <c r="C7" s="2"/>
      <c r="D7" s="2"/>
      <c r="E7" s="2"/>
      <c r="F7" s="2"/>
      <c r="G7" s="3"/>
      <c r="H7" s="3"/>
      <c r="I7" s="3"/>
      <c r="J7" s="3"/>
      <c r="K7" s="43"/>
      <c r="L7" s="43"/>
      <c r="M7" s="43"/>
    </row>
    <row r="8" spans="1:13" ht="21" customHeight="1" x14ac:dyDescent="0.25">
      <c r="A8" s="2"/>
      <c r="B8" s="2"/>
      <c r="C8" s="2"/>
      <c r="D8" s="2"/>
      <c r="E8" s="2"/>
      <c r="F8" s="2"/>
      <c r="G8" s="3"/>
      <c r="H8" s="3"/>
      <c r="I8" s="3"/>
      <c r="J8" s="3"/>
      <c r="K8" s="43"/>
      <c r="L8" s="43"/>
      <c r="M8" s="43"/>
    </row>
    <row r="9" spans="1:13" ht="24" customHeight="1" x14ac:dyDescent="0.2">
      <c r="A9" s="40" t="s">
        <v>60</v>
      </c>
      <c r="B9" s="75" t="s">
        <v>44</v>
      </c>
      <c r="C9" s="75"/>
      <c r="D9" s="75"/>
      <c r="E9" s="75"/>
      <c r="F9" s="75"/>
      <c r="G9" s="75"/>
      <c r="H9" s="41" t="s">
        <v>35</v>
      </c>
      <c r="I9" s="41" t="s">
        <v>42</v>
      </c>
      <c r="J9" s="41" t="s">
        <v>47</v>
      </c>
      <c r="K9" s="43"/>
      <c r="L9" s="43"/>
      <c r="M9" s="43"/>
    </row>
    <row r="10" spans="1:13" ht="30.75" customHeight="1" x14ac:dyDescent="0.25">
      <c r="A10" s="46">
        <v>4005459</v>
      </c>
      <c r="B10" s="80" t="s">
        <v>68</v>
      </c>
      <c r="C10" s="81"/>
      <c r="D10" s="81"/>
      <c r="E10" s="81"/>
      <c r="F10" s="81"/>
      <c r="G10" s="82"/>
      <c r="H10" s="47">
        <v>19</v>
      </c>
      <c r="I10" s="38">
        <f t="shared" ref="I10:I15" si="0">H10/22</f>
        <v>0.86363636363636365</v>
      </c>
      <c r="J10" s="22"/>
      <c r="K10" s="43"/>
      <c r="L10" s="43"/>
      <c r="M10" s="43"/>
    </row>
    <row r="11" spans="1:13" ht="30.75" customHeight="1" x14ac:dyDescent="0.25">
      <c r="A11" s="46">
        <v>4005466</v>
      </c>
      <c r="B11" s="80" t="s">
        <v>71</v>
      </c>
      <c r="C11" s="81"/>
      <c r="D11" s="81"/>
      <c r="E11" s="81"/>
      <c r="F11" s="81"/>
      <c r="G11" s="82"/>
      <c r="H11" s="47">
        <v>43.56</v>
      </c>
      <c r="I11" s="38">
        <f t="shared" si="0"/>
        <v>1.9800000000000002</v>
      </c>
      <c r="J11" s="22"/>
      <c r="K11" s="43"/>
      <c r="L11" s="43"/>
      <c r="M11" s="43"/>
    </row>
    <row r="12" spans="1:13" ht="30.75" customHeight="1" x14ac:dyDescent="0.25">
      <c r="A12" s="46">
        <v>4005467</v>
      </c>
      <c r="B12" s="80" t="s">
        <v>69</v>
      </c>
      <c r="C12" s="81"/>
      <c r="D12" s="81"/>
      <c r="E12" s="81"/>
      <c r="F12" s="81"/>
      <c r="G12" s="82"/>
      <c r="H12" s="47">
        <v>60</v>
      </c>
      <c r="I12" s="38">
        <f t="shared" si="0"/>
        <v>2.7272727272727271</v>
      </c>
      <c r="J12" s="22"/>
      <c r="K12" s="43"/>
      <c r="L12" s="43"/>
      <c r="M12" s="43"/>
    </row>
    <row r="13" spans="1:13" ht="30.75" customHeight="1" x14ac:dyDescent="0.25">
      <c r="A13" s="46">
        <v>4005468</v>
      </c>
      <c r="B13" s="80" t="s">
        <v>72</v>
      </c>
      <c r="C13" s="81"/>
      <c r="D13" s="81"/>
      <c r="E13" s="81"/>
      <c r="F13" s="81"/>
      <c r="G13" s="82"/>
      <c r="H13" s="47">
        <v>60</v>
      </c>
      <c r="I13" s="38">
        <f t="shared" ref="I13:I14" si="1">H13/22</f>
        <v>2.7272727272727271</v>
      </c>
      <c r="J13" s="22"/>
      <c r="K13" s="43"/>
      <c r="L13" s="43"/>
      <c r="M13" s="43"/>
    </row>
    <row r="14" spans="1:13" ht="30.75" customHeight="1" x14ac:dyDescent="0.25">
      <c r="A14" s="46">
        <v>4005469</v>
      </c>
      <c r="B14" s="80" t="s">
        <v>73</v>
      </c>
      <c r="C14" s="81"/>
      <c r="D14" s="81"/>
      <c r="E14" s="81"/>
      <c r="F14" s="81"/>
      <c r="G14" s="82"/>
      <c r="H14" s="47">
        <v>54.400000000000006</v>
      </c>
      <c r="I14" s="38">
        <f t="shared" si="1"/>
        <v>2.4727272727272731</v>
      </c>
      <c r="J14" s="22"/>
      <c r="K14" s="43"/>
      <c r="L14" s="43"/>
      <c r="M14" s="43"/>
    </row>
    <row r="15" spans="1:13" ht="30.75" customHeight="1" x14ac:dyDescent="0.25">
      <c r="A15" s="46">
        <v>4005470</v>
      </c>
      <c r="B15" s="80" t="s">
        <v>70</v>
      </c>
      <c r="C15" s="81"/>
      <c r="D15" s="81"/>
      <c r="E15" s="81"/>
      <c r="F15" s="81"/>
      <c r="G15" s="82"/>
      <c r="H15" s="47">
        <v>64</v>
      </c>
      <c r="I15" s="38">
        <f t="shared" si="0"/>
        <v>2.9090909090909092</v>
      </c>
      <c r="J15" s="22"/>
      <c r="K15" s="43"/>
      <c r="L15" s="43"/>
      <c r="M15" s="43"/>
    </row>
    <row r="16" spans="1:13" s="27" customFormat="1" ht="23.25" customHeight="1" x14ac:dyDescent="0.25">
      <c r="A16" s="44"/>
      <c r="B16" s="68" t="s">
        <v>34</v>
      </c>
      <c r="C16" s="69"/>
      <c r="D16" s="69"/>
      <c r="E16" s="69"/>
      <c r="F16" s="69"/>
      <c r="G16" s="70"/>
      <c r="H16" s="30">
        <f>SUM(H10:H15)</f>
        <v>300.96000000000004</v>
      </c>
      <c r="I16" s="30">
        <f>SUM(I10:I15)</f>
        <v>13.68</v>
      </c>
      <c r="J16" s="29"/>
      <c r="K16" s="43"/>
      <c r="L16" s="45"/>
      <c r="M16" s="45"/>
    </row>
    <row r="17" spans="1:13" ht="15.75" customHeight="1" x14ac:dyDescent="0.25">
      <c r="A17" s="71"/>
      <c r="B17" s="71"/>
      <c r="C17" s="4"/>
      <c r="D17" s="4"/>
      <c r="E17" s="4"/>
      <c r="F17" s="4"/>
      <c r="G17" s="5"/>
      <c r="H17" s="4"/>
      <c r="I17" s="4"/>
      <c r="J17" s="3"/>
    </row>
    <row r="18" spans="1:13" ht="10.5" customHeight="1" x14ac:dyDescent="0.2"/>
    <row r="19" spans="1:13" ht="18.75" x14ac:dyDescent="0.3">
      <c r="A19" s="83" t="s">
        <v>32</v>
      </c>
      <c r="B19" s="83"/>
      <c r="C19" s="6"/>
      <c r="D19" s="3"/>
      <c r="E19" s="3"/>
      <c r="F19" s="3"/>
      <c r="G19" s="3"/>
      <c r="H19" s="3"/>
      <c r="I19" s="3"/>
      <c r="J19" s="3"/>
    </row>
    <row r="20" spans="1:13" ht="9.75" customHeight="1" x14ac:dyDescent="0.2"/>
    <row r="21" spans="1:13" ht="43.5" customHeight="1" x14ac:dyDescent="0.2">
      <c r="A21" s="57" t="s">
        <v>5</v>
      </c>
      <c r="B21" s="57"/>
      <c r="C21" s="57" t="s">
        <v>6</v>
      </c>
      <c r="D21" s="57"/>
      <c r="E21" s="57" t="s">
        <v>7</v>
      </c>
      <c r="F21" s="57" t="s">
        <v>8</v>
      </c>
      <c r="G21" s="57"/>
      <c r="H21" s="57"/>
      <c r="I21" s="57" t="s">
        <v>9</v>
      </c>
      <c r="J21" s="57" t="s">
        <v>30</v>
      </c>
      <c r="K21" s="57" t="s">
        <v>29</v>
      </c>
      <c r="L21" s="57" t="s">
        <v>0</v>
      </c>
      <c r="M21" s="57"/>
    </row>
    <row r="22" spans="1:13" ht="46.5" customHeight="1" x14ac:dyDescent="0.2">
      <c r="A22" s="57"/>
      <c r="B22" s="57"/>
      <c r="C22" s="35" t="s">
        <v>3</v>
      </c>
      <c r="D22" s="7" t="s">
        <v>4</v>
      </c>
      <c r="E22" s="57"/>
      <c r="F22" s="35" t="s">
        <v>10</v>
      </c>
      <c r="G22" s="35" t="s">
        <v>11</v>
      </c>
      <c r="H22" s="35" t="s">
        <v>12</v>
      </c>
      <c r="I22" s="57"/>
      <c r="J22" s="57"/>
      <c r="K22" s="57"/>
      <c r="L22" s="57"/>
      <c r="M22" s="57"/>
    </row>
    <row r="23" spans="1:13" ht="18" customHeight="1" x14ac:dyDescent="0.2">
      <c r="A23" s="59" t="s">
        <v>13</v>
      </c>
      <c r="B23" s="59"/>
      <c r="C23" s="21"/>
      <c r="D23" s="21"/>
      <c r="E23" s="8" t="s">
        <v>14</v>
      </c>
      <c r="F23" s="8"/>
      <c r="G23" s="8"/>
      <c r="H23" s="8"/>
      <c r="I23" s="33"/>
      <c r="J23" s="9"/>
      <c r="K23" s="10"/>
      <c r="L23" s="48"/>
      <c r="M23" s="48"/>
    </row>
    <row r="24" spans="1:13" ht="18" customHeight="1" x14ac:dyDescent="0.2">
      <c r="A24" s="59"/>
      <c r="B24" s="59"/>
      <c r="C24" s="8"/>
      <c r="D24" s="8"/>
      <c r="E24" s="8" t="s">
        <v>15</v>
      </c>
      <c r="F24" s="8"/>
      <c r="G24" s="8"/>
      <c r="H24" s="8"/>
      <c r="I24" s="34"/>
      <c r="J24" s="34"/>
      <c r="K24" s="10"/>
      <c r="L24" s="48"/>
      <c r="M24" s="48"/>
    </row>
    <row r="25" spans="1:13" ht="18" customHeight="1" x14ac:dyDescent="0.2">
      <c r="A25" s="59"/>
      <c r="B25" s="59"/>
      <c r="C25" s="8"/>
      <c r="D25" s="8"/>
      <c r="E25" s="8" t="s">
        <v>16</v>
      </c>
      <c r="F25" s="8"/>
      <c r="G25" s="8"/>
      <c r="H25" s="8"/>
      <c r="I25" s="34"/>
      <c r="J25" s="34"/>
      <c r="K25" s="10"/>
      <c r="L25" s="48"/>
      <c r="M25" s="48"/>
    </row>
    <row r="26" spans="1:13" ht="18" customHeight="1" x14ac:dyDescent="0.2">
      <c r="A26" s="59"/>
      <c r="B26" s="59"/>
      <c r="C26" s="8"/>
      <c r="D26" s="8"/>
      <c r="E26" s="11" t="s">
        <v>17</v>
      </c>
      <c r="F26" s="8"/>
      <c r="G26" s="8"/>
      <c r="H26" s="8"/>
      <c r="I26" s="34"/>
      <c r="J26" s="34"/>
      <c r="K26" s="10"/>
      <c r="L26" s="48"/>
      <c r="M26" s="48"/>
    </row>
    <row r="27" spans="1:13" ht="18" customHeight="1" x14ac:dyDescent="0.2">
      <c r="A27" s="59"/>
      <c r="B27" s="59"/>
      <c r="C27" s="8"/>
      <c r="D27" s="8"/>
      <c r="E27" s="11" t="s">
        <v>18</v>
      </c>
      <c r="F27" s="8"/>
      <c r="G27" s="8"/>
      <c r="H27" s="8"/>
      <c r="I27" s="34"/>
      <c r="J27" s="34"/>
      <c r="K27" s="10"/>
      <c r="L27" s="48"/>
      <c r="M27" s="48"/>
    </row>
    <row r="28" spans="1:13" ht="18" customHeight="1" x14ac:dyDescent="0.35">
      <c r="A28" s="59" t="s">
        <v>19</v>
      </c>
      <c r="B28" s="59"/>
      <c r="C28" s="21">
        <v>44127</v>
      </c>
      <c r="D28" s="21" t="s">
        <v>63</v>
      </c>
      <c r="E28" s="8" t="s">
        <v>14</v>
      </c>
      <c r="F28" s="8"/>
      <c r="G28" s="8">
        <v>0</v>
      </c>
      <c r="H28" s="8">
        <v>0</v>
      </c>
      <c r="I28" s="33" t="s">
        <v>66</v>
      </c>
      <c r="J28" s="9"/>
      <c r="K28" s="10"/>
      <c r="L28" s="48"/>
      <c r="M28" s="48"/>
    </row>
    <row r="29" spans="1:13" ht="18" customHeight="1" x14ac:dyDescent="0.2">
      <c r="A29" s="59"/>
      <c r="B29" s="59"/>
      <c r="C29" s="21"/>
      <c r="D29" s="21"/>
      <c r="E29" s="8" t="s">
        <v>15</v>
      </c>
      <c r="F29" s="8"/>
      <c r="G29" s="8"/>
      <c r="H29" s="8"/>
      <c r="I29" s="33"/>
      <c r="J29" s="37"/>
      <c r="K29" s="10"/>
      <c r="L29" s="48"/>
      <c r="M29" s="48"/>
    </row>
    <row r="30" spans="1:13" ht="18" customHeight="1" x14ac:dyDescent="0.2">
      <c r="A30" s="59"/>
      <c r="B30" s="59"/>
      <c r="C30" s="8"/>
      <c r="D30" s="8"/>
      <c r="E30" s="8" t="s">
        <v>16</v>
      </c>
      <c r="F30" s="8"/>
      <c r="G30" s="8"/>
      <c r="H30" s="8"/>
      <c r="I30" s="37"/>
      <c r="J30" s="37"/>
      <c r="K30" s="10"/>
      <c r="L30" s="48"/>
      <c r="M30" s="48"/>
    </row>
    <row r="31" spans="1:13" ht="18" customHeight="1" x14ac:dyDescent="0.2">
      <c r="A31" s="59"/>
      <c r="B31" s="59"/>
      <c r="C31" s="8"/>
      <c r="D31" s="8"/>
      <c r="E31" s="11" t="s">
        <v>17</v>
      </c>
      <c r="F31" s="8"/>
      <c r="G31" s="8"/>
      <c r="H31" s="8"/>
      <c r="I31" s="37"/>
      <c r="J31" s="37"/>
      <c r="K31" s="10"/>
      <c r="L31" s="48"/>
      <c r="M31" s="48"/>
    </row>
    <row r="32" spans="1:13" ht="18" customHeight="1" x14ac:dyDescent="0.2">
      <c r="A32" s="59"/>
      <c r="B32" s="59"/>
      <c r="C32" s="8"/>
      <c r="D32" s="8"/>
      <c r="E32" s="11" t="s">
        <v>18</v>
      </c>
      <c r="F32" s="8"/>
      <c r="G32" s="8"/>
      <c r="H32" s="8"/>
      <c r="I32" s="37"/>
      <c r="J32" s="37"/>
      <c r="K32" s="10"/>
      <c r="L32" s="48"/>
      <c r="M32" s="48"/>
    </row>
    <row r="33" spans="1:13" ht="18" customHeight="1" x14ac:dyDescent="0.2">
      <c r="A33" s="59" t="s">
        <v>31</v>
      </c>
      <c r="B33" s="59"/>
      <c r="C33" s="21"/>
      <c r="D33" s="21"/>
      <c r="E33" s="8" t="s">
        <v>14</v>
      </c>
      <c r="F33" s="8"/>
      <c r="G33" s="8"/>
      <c r="H33" s="8"/>
      <c r="I33" s="34"/>
      <c r="J33" s="34"/>
      <c r="K33" s="10"/>
      <c r="L33" s="48"/>
      <c r="M33" s="48"/>
    </row>
    <row r="34" spans="1:13" ht="18" customHeight="1" x14ac:dyDescent="0.2">
      <c r="A34" s="59"/>
      <c r="B34" s="59"/>
      <c r="C34" s="8"/>
      <c r="D34" s="8"/>
      <c r="E34" s="11" t="s">
        <v>15</v>
      </c>
      <c r="F34" s="8"/>
      <c r="G34" s="8"/>
      <c r="H34" s="8"/>
      <c r="I34" s="34"/>
      <c r="J34" s="34"/>
      <c r="K34" s="10"/>
      <c r="L34" s="48"/>
      <c r="M34" s="48"/>
    </row>
    <row r="35" spans="1:13" ht="18" customHeight="1" x14ac:dyDescent="0.2">
      <c r="A35" s="59"/>
      <c r="B35" s="59"/>
      <c r="C35" s="8"/>
      <c r="D35" s="8"/>
      <c r="E35" s="11" t="s">
        <v>16</v>
      </c>
      <c r="F35" s="8"/>
      <c r="G35" s="8"/>
      <c r="H35" s="8"/>
      <c r="I35" s="34"/>
      <c r="J35" s="34"/>
      <c r="K35" s="10"/>
      <c r="L35" s="48"/>
      <c r="M35" s="48"/>
    </row>
    <row r="36" spans="1:13" ht="18" customHeight="1" x14ac:dyDescent="0.2">
      <c r="A36" s="59"/>
      <c r="B36" s="59"/>
      <c r="C36" s="8"/>
      <c r="D36" s="8"/>
      <c r="E36" s="11" t="s">
        <v>17</v>
      </c>
      <c r="F36" s="8"/>
      <c r="G36" s="8"/>
      <c r="H36" s="8"/>
      <c r="I36" s="34"/>
      <c r="J36" s="34"/>
      <c r="K36" s="10"/>
      <c r="L36" s="48"/>
      <c r="M36" s="48"/>
    </row>
    <row r="37" spans="1:13" ht="18" customHeight="1" x14ac:dyDescent="0.2">
      <c r="A37" s="59"/>
      <c r="B37" s="59"/>
      <c r="C37" s="8"/>
      <c r="D37" s="8"/>
      <c r="E37" s="11" t="s">
        <v>18</v>
      </c>
      <c r="F37" s="8"/>
      <c r="G37" s="8"/>
      <c r="H37" s="8"/>
      <c r="I37" s="34"/>
      <c r="J37" s="34"/>
      <c r="K37" s="10"/>
      <c r="L37" s="48"/>
      <c r="M37" s="48"/>
    </row>
    <row r="38" spans="1:13" ht="18" customHeight="1" x14ac:dyDescent="0.2">
      <c r="A38" s="59" t="s">
        <v>20</v>
      </c>
      <c r="B38" s="59"/>
      <c r="C38" s="21" t="s">
        <v>65</v>
      </c>
      <c r="D38" s="21" t="s">
        <v>67</v>
      </c>
      <c r="E38" s="8" t="s">
        <v>14</v>
      </c>
      <c r="F38" s="8">
        <v>0</v>
      </c>
      <c r="G38" s="8">
        <v>0</v>
      </c>
      <c r="H38" s="8">
        <v>2</v>
      </c>
      <c r="I38" s="33" t="s">
        <v>66</v>
      </c>
      <c r="J38" s="34"/>
      <c r="K38" s="10"/>
      <c r="L38" s="48"/>
      <c r="M38" s="48"/>
    </row>
    <row r="39" spans="1:13" ht="18" customHeight="1" x14ac:dyDescent="0.2">
      <c r="A39" s="59"/>
      <c r="B39" s="59"/>
      <c r="C39" s="21" t="s">
        <v>67</v>
      </c>
      <c r="D39" s="21" t="s">
        <v>63</v>
      </c>
      <c r="E39" s="8" t="s">
        <v>15</v>
      </c>
      <c r="F39" s="8">
        <v>0</v>
      </c>
      <c r="G39" s="8">
        <v>0</v>
      </c>
      <c r="H39" s="8">
        <v>0</v>
      </c>
      <c r="I39" s="33" t="s">
        <v>66</v>
      </c>
      <c r="J39" s="34"/>
      <c r="K39" s="10"/>
      <c r="L39" s="48"/>
      <c r="M39" s="48"/>
    </row>
    <row r="40" spans="1:13" ht="18" customHeight="1" x14ac:dyDescent="0.2">
      <c r="A40" s="59"/>
      <c r="B40" s="59"/>
      <c r="C40" s="8"/>
      <c r="D40" s="8"/>
      <c r="E40" s="11" t="s">
        <v>16</v>
      </c>
      <c r="F40" s="8"/>
      <c r="G40" s="8"/>
      <c r="H40" s="8"/>
      <c r="I40" s="34"/>
      <c r="J40" s="34"/>
      <c r="K40" s="10"/>
      <c r="L40" s="48"/>
      <c r="M40" s="48"/>
    </row>
    <row r="41" spans="1:13" ht="18" customHeight="1" x14ac:dyDescent="0.2">
      <c r="A41" s="59"/>
      <c r="B41" s="59"/>
      <c r="C41" s="8"/>
      <c r="D41" s="8"/>
      <c r="E41" s="11" t="s">
        <v>17</v>
      </c>
      <c r="F41" s="8"/>
      <c r="G41" s="8"/>
      <c r="H41" s="8"/>
      <c r="I41" s="34"/>
      <c r="J41" s="34"/>
      <c r="K41" s="10"/>
      <c r="L41" s="48"/>
      <c r="M41" s="48"/>
    </row>
    <row r="42" spans="1:13" ht="18" customHeight="1" x14ac:dyDescent="0.2">
      <c r="A42" s="59"/>
      <c r="B42" s="59"/>
      <c r="C42" s="8"/>
      <c r="D42" s="8"/>
      <c r="E42" s="11" t="s">
        <v>18</v>
      </c>
      <c r="F42" s="8"/>
      <c r="G42" s="8"/>
      <c r="H42" s="8"/>
      <c r="I42" s="34"/>
      <c r="J42" s="34"/>
      <c r="K42" s="10"/>
      <c r="L42" s="48"/>
      <c r="M42" s="48"/>
    </row>
    <row r="43" spans="1:13" ht="26.25" customHeight="1" x14ac:dyDescent="0.2">
      <c r="A43" s="58" t="s">
        <v>21</v>
      </c>
      <c r="B43" s="58"/>
      <c r="C43" s="8"/>
      <c r="D43" s="8"/>
      <c r="E43" s="8"/>
      <c r="F43" s="8"/>
      <c r="G43" s="8"/>
      <c r="H43" s="8"/>
      <c r="I43" s="34"/>
      <c r="J43" s="36"/>
      <c r="K43" s="36"/>
      <c r="L43" s="48"/>
      <c r="M43" s="48"/>
    </row>
    <row r="44" spans="1:13" ht="18.75" x14ac:dyDescent="0.3">
      <c r="A44" s="23" t="s">
        <v>45</v>
      </c>
      <c r="B44" s="12"/>
      <c r="C44" s="12"/>
      <c r="D44" s="12"/>
      <c r="E44" s="13"/>
    </row>
    <row r="45" spans="1:13" ht="101.25" customHeight="1" x14ac:dyDescent="0.2">
      <c r="A45" s="53" t="s">
        <v>22</v>
      </c>
      <c r="B45" s="54"/>
      <c r="C45" s="53" t="s">
        <v>23</v>
      </c>
      <c r="D45" s="54"/>
      <c r="E45" s="53" t="s">
        <v>24</v>
      </c>
      <c r="F45" s="54"/>
      <c r="G45" s="53" t="s">
        <v>25</v>
      </c>
      <c r="H45" s="54"/>
      <c r="I45" s="53" t="s">
        <v>43</v>
      </c>
      <c r="J45" s="54"/>
      <c r="K45" s="53" t="s">
        <v>46</v>
      </c>
      <c r="L45" s="54"/>
    </row>
    <row r="46" spans="1:13" s="28" customFormat="1" ht="18" customHeight="1" x14ac:dyDescent="0.3">
      <c r="A46" s="55"/>
      <c r="B46" s="56"/>
      <c r="C46" s="55">
        <f>C5</f>
        <v>300.96000000000004</v>
      </c>
      <c r="D46" s="56"/>
      <c r="E46" s="55">
        <f>K43</f>
        <v>0</v>
      </c>
      <c r="F46" s="56"/>
      <c r="G46" s="55">
        <f>J43</f>
        <v>0</v>
      </c>
      <c r="H46" s="56"/>
      <c r="I46" s="55">
        <f>C46-E46+G46</f>
        <v>300.96000000000004</v>
      </c>
      <c r="J46" s="56"/>
      <c r="K46" s="55">
        <f>I46/22</f>
        <v>13.680000000000001</v>
      </c>
      <c r="L46" s="56"/>
    </row>
    <row r="47" spans="1:13" ht="19.5" x14ac:dyDescent="0.35">
      <c r="A47" s="24" t="s">
        <v>37</v>
      </c>
      <c r="B47" s="14"/>
    </row>
    <row r="48" spans="1:13" ht="16.5" x14ac:dyDescent="0.25">
      <c r="A48" s="15" t="s">
        <v>26</v>
      </c>
    </row>
    <row r="49" spans="1:11" ht="16.5" x14ac:dyDescent="0.25">
      <c r="A49" s="15" t="s">
        <v>27</v>
      </c>
    </row>
    <row r="50" spans="1:11" ht="16.5" x14ac:dyDescent="0.25">
      <c r="A50" s="15" t="s">
        <v>28</v>
      </c>
    </row>
    <row r="51" spans="1:11" ht="18.75" x14ac:dyDescent="0.3">
      <c r="A51" s="49" t="s">
        <v>38</v>
      </c>
      <c r="B51" s="49"/>
    </row>
    <row r="53" spans="1:11" ht="15.75" x14ac:dyDescent="0.25">
      <c r="B53" s="2" t="s">
        <v>1</v>
      </c>
      <c r="C53" s="3"/>
      <c r="F53" s="50"/>
      <c r="G53" s="50"/>
      <c r="H53" s="50"/>
      <c r="J53" s="32" t="s">
        <v>49</v>
      </c>
      <c r="K53" s="32"/>
    </row>
    <row r="54" spans="1:11" ht="15.75" x14ac:dyDescent="0.25">
      <c r="B54" s="51" t="s">
        <v>74</v>
      </c>
      <c r="C54" s="51"/>
      <c r="F54" s="52"/>
      <c r="G54" s="52"/>
      <c r="H54" s="52"/>
      <c r="J54" s="31" t="s">
        <v>50</v>
      </c>
      <c r="K54" s="31"/>
    </row>
  </sheetData>
  <mergeCells count="68">
    <mergeCell ref="L38:M38"/>
    <mergeCell ref="L29:M29"/>
    <mergeCell ref="L30:M30"/>
    <mergeCell ref="L31:M31"/>
    <mergeCell ref="L32:M32"/>
    <mergeCell ref="L33:M33"/>
    <mergeCell ref="A19:B19"/>
    <mergeCell ref="A33:B37"/>
    <mergeCell ref="A28:B32"/>
    <mergeCell ref="A23:B27"/>
    <mergeCell ref="A21:B22"/>
    <mergeCell ref="B16:G16"/>
    <mergeCell ref="A17:B17"/>
    <mergeCell ref="J5:M5"/>
    <mergeCell ref="B9:G9"/>
    <mergeCell ref="C5:D5"/>
    <mergeCell ref="F5:H5"/>
    <mergeCell ref="B10:G10"/>
    <mergeCell ref="B11:G11"/>
    <mergeCell ref="B12:G12"/>
    <mergeCell ref="B15:G15"/>
    <mergeCell ref="B13:G13"/>
    <mergeCell ref="B14:G14"/>
    <mergeCell ref="A1:M1"/>
    <mergeCell ref="A3:B3"/>
    <mergeCell ref="C3:M3"/>
    <mergeCell ref="A4:B4"/>
    <mergeCell ref="C4:M4"/>
    <mergeCell ref="L21:M22"/>
    <mergeCell ref="A38:B42"/>
    <mergeCell ref="L34:M34"/>
    <mergeCell ref="L35:M35"/>
    <mergeCell ref="L40:M40"/>
    <mergeCell ref="L41:M41"/>
    <mergeCell ref="L42:M42"/>
    <mergeCell ref="L39:M39"/>
    <mergeCell ref="L26:M26"/>
    <mergeCell ref="L27:M27"/>
    <mergeCell ref="L28:M28"/>
    <mergeCell ref="L23:M23"/>
    <mergeCell ref="L24:M24"/>
    <mergeCell ref="L25:M25"/>
    <mergeCell ref="L36:M36"/>
    <mergeCell ref="L37:M37"/>
    <mergeCell ref="A46:B46"/>
    <mergeCell ref="I21:I22"/>
    <mergeCell ref="J21:J22"/>
    <mergeCell ref="K21:K22"/>
    <mergeCell ref="A43:B43"/>
    <mergeCell ref="C21:D21"/>
    <mergeCell ref="E21:E22"/>
    <mergeCell ref="F21:H21"/>
    <mergeCell ref="L43:M43"/>
    <mergeCell ref="A51:B51"/>
    <mergeCell ref="F53:H53"/>
    <mergeCell ref="B54:C54"/>
    <mergeCell ref="F54:H54"/>
    <mergeCell ref="K45:L45"/>
    <mergeCell ref="C46:D46"/>
    <mergeCell ref="E46:F46"/>
    <mergeCell ref="G46:H46"/>
    <mergeCell ref="I46:J46"/>
    <mergeCell ref="K46:L46"/>
    <mergeCell ref="A45:B45"/>
    <mergeCell ref="C45:D45"/>
    <mergeCell ref="E45:F45"/>
    <mergeCell ref="G45:H45"/>
    <mergeCell ref="I45:J45"/>
  </mergeCells>
  <pageMargins left="0.70866141732283472" right="0.51181102362204722" top="0.74803149606299213" bottom="0.74803149606299213" header="0.31496062992125984" footer="0.31496062992125984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1" sqref="D1:D6"/>
    </sheetView>
  </sheetViews>
  <sheetFormatPr defaultRowHeight="14.25" x14ac:dyDescent="0.2"/>
  <cols>
    <col min="3" max="3" width="82.625" bestFit="1" customWidth="1"/>
  </cols>
  <sheetData>
    <row r="1" spans="1:5" x14ac:dyDescent="0.2">
      <c r="A1" t="s">
        <v>52</v>
      </c>
      <c r="B1">
        <v>3887904</v>
      </c>
      <c r="C1" t="s">
        <v>53</v>
      </c>
      <c r="D1">
        <v>19.98</v>
      </c>
      <c r="E1" t="s">
        <v>59</v>
      </c>
    </row>
    <row r="2" spans="1:5" x14ac:dyDescent="0.2">
      <c r="A2" t="s">
        <v>52</v>
      </c>
      <c r="B2">
        <v>3886988</v>
      </c>
      <c r="C2" t="s">
        <v>54</v>
      </c>
      <c r="D2">
        <v>3.75</v>
      </c>
      <c r="E2" t="s">
        <v>59</v>
      </c>
    </row>
    <row r="3" spans="1:5" x14ac:dyDescent="0.2">
      <c r="A3" t="s">
        <v>52</v>
      </c>
      <c r="B3">
        <v>3886985</v>
      </c>
      <c r="C3" t="s">
        <v>55</v>
      </c>
      <c r="D3">
        <v>17</v>
      </c>
      <c r="E3" t="s">
        <v>59</v>
      </c>
    </row>
    <row r="4" spans="1:5" x14ac:dyDescent="0.2">
      <c r="A4" t="s">
        <v>52</v>
      </c>
      <c r="B4">
        <v>3886974</v>
      </c>
      <c r="C4" t="s">
        <v>56</v>
      </c>
      <c r="D4">
        <v>76.125</v>
      </c>
      <c r="E4" t="s">
        <v>59</v>
      </c>
    </row>
    <row r="5" spans="1:5" x14ac:dyDescent="0.2">
      <c r="A5" t="s">
        <v>52</v>
      </c>
      <c r="B5">
        <v>3886968</v>
      </c>
      <c r="C5" t="s">
        <v>57</v>
      </c>
      <c r="D5">
        <v>6.0125000000000002</v>
      </c>
      <c r="E5" t="s">
        <v>59</v>
      </c>
    </row>
    <row r="6" spans="1:5" x14ac:dyDescent="0.2">
      <c r="A6" t="s">
        <v>52</v>
      </c>
      <c r="B6">
        <v>3886960</v>
      </c>
      <c r="C6" t="s">
        <v>58</v>
      </c>
      <c r="D6">
        <v>13.262499999999999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BB nghiem thu</vt:lpstr>
      <vt:lpstr>Sheet1</vt:lpstr>
      <vt:lpstr>'BB nghiem thu'!Print_Area</vt:lpstr>
    </vt:vector>
  </TitlesOfParts>
  <Company>VT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tienmh</dc:creator>
  <cp:lastModifiedBy>Lê Quân Kiên</cp:lastModifiedBy>
  <cp:lastPrinted>2018-07-02T07:00:18Z</cp:lastPrinted>
  <dcterms:created xsi:type="dcterms:W3CDTF">2018-05-10T02:20:50Z</dcterms:created>
  <dcterms:modified xsi:type="dcterms:W3CDTF">2021-11-24T10:26:45Z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fbe61390-4719-4ef5-84e4-8a2cdb696b0c</vt:lpwstr>
  </property>
</Properties>
</file>