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Users\SANGEETHA KP\Downloads\"/>
    </mc:Choice>
  </mc:AlternateContent>
  <xr:revisionPtr revIDLastSave="0" documentId="13_ncr:1_{F7AEA5D0-23E3-47C3-BC11-FBE038C21486}" xr6:coauthVersionLast="47" xr6:coauthVersionMax="47" xr10:uidLastSave="{00000000-0000-0000-0000-000000000000}"/>
  <bookViews>
    <workbookView xWindow="-108" yWindow="-108" windowWidth="23256" windowHeight="12456" activeTab="2" xr2:uid="{00000000-000D-0000-FFFF-FFFF00000000}"/>
  </bookViews>
  <sheets>
    <sheet name="Introduction" sheetId="1" r:id="rId1"/>
    <sheet name="Guidelines" sheetId="2" r:id="rId2"/>
    <sheet name="Context1 World of Ecommerce" sheetId="3" r:id="rId3"/>
    <sheet name="Context2 Key Terms" sheetId="4" r:id="rId4"/>
    <sheet name="Task1" sheetId="5" r:id="rId5"/>
    <sheet name="TASK1 TABLE" sheetId="8" r:id="rId6"/>
    <sheet name="UNITS SOLD SUMMARY" sheetId="19" r:id="rId7"/>
    <sheet name="FIXED COST SUMMARY" sheetId="20" r:id="rId8"/>
    <sheet name="Task2" sheetId="6" r:id="rId9"/>
    <sheet name="BREAK EVEN ANALYSIS" sheetId="26" r:id="rId10"/>
    <sheet name="Volume Sensitivity" sheetId="29" r:id="rId11"/>
    <sheet name="Cost Sensitivity" sheetId="30" r:id="rId12"/>
    <sheet name="Price Optimization FOR CAC" sheetId="31" r:id="rId13"/>
    <sheet name="Price Optimization FOR PAT" sheetId="33" r:id="rId14"/>
    <sheet name=" TAX IMPACT ON PAT" sheetId="34" r:id="rId15"/>
    <sheet name="TAX IMPACT ON CAC" sheetId="35" r:id="rId16"/>
    <sheet name="Sheet15" sheetId="21" r:id="rId17"/>
  </sheets>
  <definedNames>
    <definedName name="CAC">Sheet15!$B$8</definedName>
    <definedName name="CORPORATEFIXEDCOSTS">Sheet15!$B$3</definedName>
    <definedName name="FIXEDCOST">'TASK1 TABLE'!$B$5</definedName>
    <definedName name="NETMARGINPERUNIT">Sheet15!$B$12</definedName>
    <definedName name="PROFITAFTERTAX">Sheet15!$B$14</definedName>
    <definedName name="SELLINGPRICE">Sheet15!$B$5</definedName>
    <definedName name="SP">Sheet15!$B$5</definedName>
    <definedName name="TACOS">'TASK1 TABLE'!$B$16</definedName>
    <definedName name="TAXRATE">Sheet15!$B$7</definedName>
    <definedName name="UNITSOLD">'TASK1 TABLE'!$B$4</definedName>
    <definedName name="UNITSSOLD">Sheet15!$B$6</definedName>
  </definedNames>
  <calcPr calcId="191029"/>
</workbook>
</file>

<file path=xl/calcChain.xml><?xml version="1.0" encoding="utf-8"?>
<calcChain xmlns="http://schemas.openxmlformats.org/spreadsheetml/2006/main">
  <c r="B12" i="21" l="1"/>
  <c r="I4" i="21" s="1"/>
  <c r="B11" i="21"/>
  <c r="I12" i="21" s="1"/>
  <c r="B10" i="21"/>
  <c r="I7" i="21" s="1"/>
  <c r="B16" i="8"/>
  <c r="B8" i="21" l="1"/>
  <c r="I8" i="21" s="1"/>
  <c r="B13" i="21"/>
  <c r="I10" i="21" s="1"/>
  <c r="I11" i="21" l="1"/>
  <c r="I5" i="21"/>
  <c r="I6" i="21"/>
  <c r="I9" i="21"/>
</calcChain>
</file>

<file path=xl/sharedStrings.xml><?xml version="1.0" encoding="utf-8"?>
<sst xmlns="http://schemas.openxmlformats.org/spreadsheetml/2006/main" count="362" uniqueCount="276">
  <si>
    <t>Position</t>
  </si>
  <si>
    <t>DT Ecommerce Data Champion</t>
  </si>
  <si>
    <t>Task1: Viability Analysis</t>
  </si>
  <si>
    <t>Required mindset</t>
  </si>
  <si>
    <t>Deep-thinking, joy of learning</t>
  </si>
  <si>
    <t>You will be asked to analyze viability of campaigns</t>
  </si>
  <si>
    <t>This introduces you to the idea of business modeling</t>
  </si>
  <si>
    <t>DT Areas of Work</t>
  </si>
  <si>
    <t>Behavioral Intelligence, Execution, BizTech Acumen, Values driven decision making, Learnability</t>
  </si>
  <si>
    <t>Task2: Model Design</t>
  </si>
  <si>
    <t>This would help you in building models to analyze viability</t>
  </si>
  <si>
    <t xml:space="preserve">You will key in values and the model will help you visualize </t>
  </si>
  <si>
    <t>the viability of TACOS in different scenarios</t>
  </si>
  <si>
    <t>Why these tasks</t>
  </si>
  <si>
    <t>About DT Data Champion Role</t>
  </si>
  <si>
    <t>Blend of business analytics, data science and data engineering. Solves real world problems, gets buyin of cross functional teams, takes ownership of the outcome</t>
  </si>
  <si>
    <t>If you're hired as a Data Champion, you would be looking at a lot of real world problems, you'd have to design and implement solutions. Task1 evaluates your problem solving capabilities while Task2 evaluates your technical execution of the solution</t>
  </si>
  <si>
    <t>If hired, what would you be taught</t>
  </si>
  <si>
    <t>DeepTech Mindset</t>
  </si>
  <si>
    <t>Ability to switch between abstract and concrete ideas, to spot core insights, to extrrapolate textual ideas to real world situations</t>
  </si>
  <si>
    <r>
      <t xml:space="preserve">You would learn </t>
    </r>
    <r>
      <rPr>
        <u/>
        <sz val="10"/>
        <color rgb="FF1155CC"/>
        <rFont val="Arial"/>
      </rPr>
      <t>Quartile.ai</t>
    </r>
    <r>
      <rPr>
        <sz val="10"/>
        <color rgb="FF000000"/>
        <rFont val="Arial"/>
        <scheme val="minor"/>
      </rPr>
      <t>, AI Prompt Workflows, Business Analytics, Ecommerce Data Science</t>
    </r>
  </si>
  <si>
    <r>
      <rPr>
        <sz val="12"/>
        <color theme="1"/>
        <rFont val="Arial"/>
      </rPr>
      <t>The tasks are</t>
    </r>
    <r>
      <rPr>
        <b/>
        <sz val="12"/>
        <color theme="1"/>
        <rFont val="Arial"/>
      </rPr>
      <t xml:space="preserve"> quite easy,</t>
    </r>
    <r>
      <rPr>
        <sz val="12"/>
        <color theme="1"/>
        <rFont val="Arial"/>
      </rPr>
      <t xml:space="preserve"> provided you follow the Pareto's law: spend 80% of the time reading and understanding, 20% time executing the task</t>
    </r>
  </si>
  <si>
    <t>Basic Guidelines</t>
  </si>
  <si>
    <t>Please go through all the subsheets carefully</t>
  </si>
  <si>
    <t>Please don't take the shortcut of jumping into the task</t>
  </si>
  <si>
    <t>Once you read the context subsheets you'd understand the task better</t>
  </si>
  <si>
    <t>Expectations</t>
  </si>
  <si>
    <t>We don't expect you to completely solve the task</t>
  </si>
  <si>
    <t>We would like to evaluate how you approach it</t>
  </si>
  <si>
    <t>It is okay if you submit a partial solution to the problem</t>
  </si>
  <si>
    <t>Context</t>
  </si>
  <si>
    <t>Some Guidance for you</t>
  </si>
  <si>
    <t>You have one subsheet explaining the concepts needed to solve this problem</t>
  </si>
  <si>
    <t>Please read every subsheet two to three times. You will eventually understand</t>
  </si>
  <si>
    <t>You have a subsheet which shows a sample view</t>
  </si>
  <si>
    <t>It would initially be intimidating since ecommerce, advertising can be new to you</t>
  </si>
  <si>
    <t>You have a subsheet which talks of automations that you could do in Task2</t>
  </si>
  <si>
    <t>Once you understand the domain, the actual problem solving becomes easier</t>
  </si>
  <si>
    <t>Tech glitches</t>
  </si>
  <si>
    <t>If the images do not load, please try a different browser</t>
  </si>
  <si>
    <t>You have view only access, you can make a copy of the sheet</t>
  </si>
  <si>
    <t>Submission</t>
  </si>
  <si>
    <t>You can enter your responses to Task One and Task Two in a Google Doc, you can set the permissions to "anyone with the link can view".</t>
  </si>
  <si>
    <t>Submission Link</t>
  </si>
  <si>
    <t>https://forms.gle/zDgUWy2GsmyoooQXA</t>
  </si>
  <si>
    <t xml:space="preserve">Introduction Story: </t>
  </si>
  <si>
    <t>Understanding the Economics Behind Business Decisions</t>
  </si>
  <si>
    <t>Imagine you’ve just been hired as a Growth Data Champion for a rising brand selling organic skincare products on Amazon. Your boss gives you access to the company’s data and says,</t>
  </si>
  <si>
    <t>“We’re doing okay, but we need to do better. Can you tell me how much we can spend on acquiring customers, how pricing or costs impact profitability, and what it takes to stay competitive? We need to scale, and we need your help to figure this out.”</t>
  </si>
  <si>
    <t>This is where your role becomes critical. Businesses don’t operate on gut feelings—they need clear answers backed by data. Every decision, whether it’s spending more on ads, changing the price of a product, or cutting costs, can make or break the bottom line. That’s why companies rely on people like you to build models that simulate different scenarios and find actionable insights.</t>
  </si>
  <si>
    <t>Why This Activity?</t>
  </si>
  <si>
    <t>This exercise is your first step into the world of business modeling and decision-making. You’re not just crunching numbers—you’re learning to ask the right questions, analyze the right data, and find solutions that could directly impact a company’s growth.</t>
  </si>
  <si>
    <t>Here’s what you’ll explore:</t>
  </si>
  <si>
    <t>Break-Even Analysis:</t>
  </si>
  <si>
    <t>How much can we spend on acquiring customers without losing money?</t>
  </si>
  <si>
    <t>This helps you understand the delicate balance between spending to grow and staying profitable.</t>
  </si>
  <si>
    <t>Volume Sensitivity:</t>
  </si>
  <si>
    <t>What happens if sales don’t go as planned?</t>
  </si>
  <si>
    <t>Businesses often face unpredictable drops in demand. Your job is to ensure they know how to stay profitable even in tough times.</t>
  </si>
  <si>
    <t>Cost Sensitivity:</t>
  </si>
  <si>
    <t>What if rent goes up or other costs increase?</t>
  </si>
  <si>
    <t>You’ll learn how fixed costs impact the bottom line and how businesses need to adjust to maintain profitability.</t>
  </si>
  <si>
    <t>Price Optimization:</t>
  </si>
  <si>
    <t>What happens if we increase the selling price?</t>
  </si>
  <si>
    <t>Pricing decisions can boost profits or scare away customers. Your analysis will reveal the sweet spot.</t>
  </si>
  <si>
    <t>Tax Impact:</t>
  </si>
  <si>
    <t>What happens when tax policies change?</t>
  </si>
  <si>
    <t>Taxes are unavoidable, and businesses need to plan for them. You’ll learn how taxes influence overall profitability.</t>
  </si>
  <si>
    <t>The Big Picture</t>
  </si>
  <si>
    <t>By the end of this exercise, you’ll have built a simple but powerful model that answers questions every CEO, marketer, and investor asks daily.</t>
  </si>
  <si>
    <t>How much can we spend?</t>
  </si>
  <si>
    <t>What happens if things don’t go as planned?</t>
  </si>
  <si>
    <t>How can we make the most money while staying competitive?</t>
  </si>
  <si>
    <t>You’ll not only understand these trends but also see how your analysis could help brands make smarter decisions to grow sustainably.</t>
  </si>
  <si>
    <t>This isn’t just an exercise—it’s a peek into the real-world challenges of scaling a brand. Ready to solve problems that matter? Let’s dive in!</t>
  </si>
  <si>
    <t>Relatable Example: Running a Juice Stand</t>
  </si>
  <si>
    <t>Let’s say you start a juice stand:</t>
  </si>
  <si>
    <t>Each juice bottle costs $15 to make (COGS).</t>
  </si>
  <si>
    <t>You sell it for $30 (SP).</t>
  </si>
  <si>
    <t>You spend $5 on ads (CAC) to get each customer.</t>
  </si>
  <si>
    <t>The shopping mall takes 15% of your price as rent (Amazon Fee).</t>
  </si>
  <si>
    <t>At the end of the month, you calculate how much profit you make after subtracting fixed costs (e.g., stall rent, $10,000) and loan interest ($1,500).</t>
  </si>
  <si>
    <t>Key Terms and Their Meaning</t>
  </si>
  <si>
    <t>1. Cost of Goods Sold (COGS)</t>
  </si>
  <si>
    <t>This is how much it costs to make one unit of your product.</t>
  </si>
  <si>
    <t>Example: If you’re selling a water bottle, the cost of the materials (plastic, cap, etc.) and manufacturing it adds up to $15 per bottle.</t>
  </si>
  <si>
    <t>2. Selling Price (SP)</t>
  </si>
  <si>
    <t>This is the price at which you sell your product to customers.</t>
  </si>
  <si>
    <t>Example: You sell the water bottle for $30.</t>
  </si>
  <si>
    <t>3. Gross Margin per Unit</t>
  </si>
  <si>
    <t>This is the profit you make on each unit before paying any other expenses.</t>
  </si>
  <si>
    <t>Formula: Gross Margin = SP - COGS</t>
  </si>
  <si>
    <t>Example: You sell the water bottle for $30 (SP), and it costs $15 to make (COGS). So, your Gross Margin = $30 - $15 = $15.</t>
  </si>
  <si>
    <t>4. Amazon Fee</t>
  </si>
  <si>
    <t>If you sell on Amazon, they take a percentage of your selling price as a fee.</t>
  </si>
  <si>
    <t>Formula: Amazon Fee = SP * 15%</t>
  </si>
  <si>
    <t>Example: If your water bottle sells for $30, Amazon takes $30 * 15% = $4.50 as their fee.</t>
  </si>
  <si>
    <t>5. Customer Acquisition Cost (CAC)</t>
  </si>
  <si>
    <t>This is how much it costs you to get one customer to buy your product. It could include advertising, discounts, or marketing expenses.</t>
  </si>
  <si>
    <t>Example: You spend $5 on ads to convince one customer to buy your water bottle, so your CAC is $5.</t>
  </si>
  <si>
    <t>6. Net Margin per Unit</t>
  </si>
  <si>
    <t>This is the final profit you make on each unit after subtracting all variable costs like Amazon fees and CAC.</t>
  </si>
  <si>
    <t>Formula: Net Margin = Gross Margin - Amazon Fee - CAC</t>
  </si>
  <si>
    <t>Example:</t>
  </si>
  <si>
    <t>Gross Margin = $15</t>
  </si>
  <si>
    <t>Amazon Fee = $4.50</t>
  </si>
  <si>
    <t>CAC = $5</t>
  </si>
  <si>
    <t>Net Margin = $15 - $4.50 - $5 = $5.50</t>
  </si>
  <si>
    <t>Monthly Calculations</t>
  </si>
  <si>
    <t>7. Monthly Profit Before Tax</t>
  </si>
  <si>
    <t>This is the total profit your business makes before paying taxes.</t>
  </si>
  <si>
    <t>Formula: Profit Before Tax = (Net Margin * Units Sold) - Fixed Costs - Interest</t>
  </si>
  <si>
    <t>Net Margin = $5.50</t>
  </si>
  <si>
    <t>Units Sold = 5,000</t>
  </si>
  <si>
    <t>Fixed Costs = $10,000</t>
  </si>
  <si>
    <t>Loan Interest = $1,500</t>
  </si>
  <si>
    <t>Profit Before Tax = ($5.50 * 5,000) - $10,000 - $1,500 = $27,000</t>
  </si>
  <si>
    <t>8. Profit After Tax</t>
  </si>
  <si>
    <t>This is the profit left after paying taxes.</t>
  </si>
  <si>
    <t>Formula: Profit After Tax = Profit Before Tax * (1 - Tax Rate)</t>
  </si>
  <si>
    <t>Profit Before Tax = $27,000</t>
  </si>
  <si>
    <t>Tax Rate = 20% (or 0.2)</t>
  </si>
  <si>
    <t>Profit After Tax = $27,000 * (1 - 0.2) = $21,600</t>
  </si>
  <si>
    <t>Target TACOS (Total Advertising Cost of Sale)</t>
  </si>
  <si>
    <t>TACOS is a percentage of your total sales revenue spent on advertising. To ensure you’re not losing money, you want your Profit After Tax to be at least $0.</t>
  </si>
  <si>
    <t>Example: If your TACOS is too high (e.g., 50%), you’re spending too much on ads and won’t be profitable. Lowering it to 10-20% might make you profitable.</t>
  </si>
  <si>
    <t>Activity1: Profitability Analysis for a Hypothetical Brand</t>
  </si>
  <si>
    <t>You are managing campaigns for a fictional brand, "HealthCare Boost," that sells a health supplement product on Amazon. The product costs $15 to produce and is sold for $30 on Amazon. Your client wants to determine the maximum CAC they can afford while ensuring overall profitability.</t>
  </si>
  <si>
    <t>Guidelines</t>
  </si>
  <si>
    <t>Open a Google Sheet:</t>
  </si>
  <si>
    <t>Create a structured table with the following fields:</t>
  </si>
  <si>
    <t>Cost of Goods Sold (COGS): $15 per unit.</t>
  </si>
  <si>
    <t>Selling Price (SP): $30 per unit.</t>
  </si>
  <si>
    <t>Gross Margin (GM): SP - COGS.</t>
  </si>
  <si>
    <t>Amazon Fee (%): 15% of SP.</t>
  </si>
  <si>
    <t>Campaign Cost (CAC): To be calculated.</t>
  </si>
  <si>
    <t>Net Profit (NP): GM - (Amazon Fee + CAC).</t>
  </si>
  <si>
    <t>Company Details:</t>
  </si>
  <si>
    <t>Fixed Corporate Costs (monthly): $10,000.</t>
  </si>
  <si>
    <t>Bank Loan Interest (monthly): $1,500.</t>
  </si>
  <si>
    <t>Tax Rate: 20% of profit.</t>
  </si>
  <si>
    <t>Target Volumes:</t>
  </si>
  <si>
    <t>The company aims to sell 5,000 units per month.</t>
  </si>
  <si>
    <t>Questions to Solve:</t>
  </si>
  <si>
    <t>What is the maximum CAC that ensures the company is profitable?</t>
  </si>
  <si>
    <t>What happens to profitability if volumes drop to 4,000 units?</t>
  </si>
  <si>
    <t>How much additional margin or volume is needed if fixed costs increase by $5,000?</t>
  </si>
  <si>
    <t>Google Sheet Setup:</t>
  </si>
  <si>
    <t>Step 1: Input Fields</t>
  </si>
  <si>
    <t>We will initially get the inputs sorted</t>
  </si>
  <si>
    <t>Unit-Level Analysis:</t>
  </si>
  <si>
    <t>Selling Price: $30</t>
  </si>
  <si>
    <t>COGS: $15</t>
  </si>
  <si>
    <t>Amazon Fee (%): 15% of SP</t>
  </si>
  <si>
    <t>CAC: Variable (calculate based on constraints)</t>
  </si>
  <si>
    <t>Monthly Analysis:</t>
  </si>
  <si>
    <t>Units Sold: 5,000 (changeable to explore scenarios)</t>
  </si>
  <si>
    <t>Fixed Costs: $10,000</t>
  </si>
  <si>
    <t>Interest: $1,500</t>
  </si>
  <si>
    <t>Tax Rate: 20%</t>
  </si>
  <si>
    <t>Step 2: Calculations</t>
  </si>
  <si>
    <t>We are now ready to start calculating the metrics</t>
  </si>
  <si>
    <r>
      <rPr>
        <b/>
        <sz val="11"/>
        <color rgb="FF000000"/>
        <rFont val="Arial"/>
      </rPr>
      <t>Gross Margin per Unit:</t>
    </r>
    <r>
      <rPr>
        <sz val="11"/>
        <color rgb="FF000000"/>
        <rFont val="Arial"/>
      </rPr>
      <t xml:space="preserve"> GM = SP - COGS</t>
    </r>
  </si>
  <si>
    <r>
      <rPr>
        <b/>
        <sz val="11"/>
        <color rgb="FF000000"/>
        <rFont val="Arial"/>
      </rPr>
      <t>Amazon Fee:</t>
    </r>
    <r>
      <rPr>
        <sz val="11"/>
        <color rgb="FF000000"/>
        <rFont val="Arial"/>
      </rPr>
      <t xml:space="preserve"> Amazon Fee = SP * 15%</t>
    </r>
  </si>
  <si>
    <r>
      <rPr>
        <b/>
        <sz val="11"/>
        <color rgb="FF000000"/>
        <rFont val="Arial"/>
      </rPr>
      <t>Net Margin per Unit:</t>
    </r>
    <r>
      <rPr>
        <sz val="11"/>
        <color rgb="FF000000"/>
        <rFont val="Arial"/>
      </rPr>
      <t xml:space="preserve"> Net Margin = GM - Amazon Fee - CAC</t>
    </r>
  </si>
  <si>
    <r>
      <rPr>
        <b/>
        <sz val="11"/>
        <color rgb="FF000000"/>
        <rFont val="Arial"/>
      </rPr>
      <t>Total Profit Before Tax:</t>
    </r>
    <r>
      <rPr>
        <sz val="11"/>
        <color rgb="FF000000"/>
        <rFont val="Arial"/>
      </rPr>
      <t xml:space="preserve"> Profit = Net Margin * Units Sold - Fixed Costs - Interest</t>
    </r>
  </si>
  <si>
    <r>
      <rPr>
        <b/>
        <sz val="11"/>
        <color rgb="FF000000"/>
        <rFont val="Arial"/>
      </rPr>
      <t>Profit After Tax:</t>
    </r>
    <r>
      <rPr>
        <sz val="11"/>
        <color rgb="FF000000"/>
        <rFont val="Arial"/>
      </rPr>
      <t xml:space="preserve"> Profit After Tax = Profit * (1 - Tax Rate)</t>
    </r>
  </si>
  <si>
    <r>
      <rPr>
        <b/>
        <sz val="11"/>
        <color rgb="FF000000"/>
        <rFont val="Arial, sans-serif"/>
      </rPr>
      <t>Target TACOS Calculation:</t>
    </r>
    <r>
      <rPr>
        <sz val="11"/>
        <color rgb="FF000000"/>
        <rFont val="Arial, sans-serif"/>
      </rPr>
      <t xml:space="preserve"> Solve for TACOS where Profit After Tax ≥ 0.</t>
    </r>
  </si>
  <si>
    <t>Step 3: Tasks for Participants</t>
  </si>
  <si>
    <t>Determine Target TACOS for 5,000 Units:</t>
  </si>
  <si>
    <t>Calculate the maximum TACOS that ensures profitability.</t>
  </si>
  <si>
    <t>Scenario Analysis:</t>
  </si>
  <si>
    <t>Reduce sales to 4,000 units and determine the new maximum TACOS</t>
  </si>
  <si>
    <t>Increase fixed costs by $5,000 and analyze the impact on TACOS</t>
  </si>
  <si>
    <t>Actionable Insights:</t>
  </si>
  <si>
    <t>What steps can the company take if the current TACOS is higher than the target?</t>
  </si>
  <si>
    <t>Step 1: Create a Template with Adjustable Inputs</t>
  </si>
  <si>
    <t>Input Fields: to punch in assumptions such as selling price, costs, taxes, and volumes.</t>
  </si>
  <si>
    <t>Dynamic Outputs: Automatically calculate profitability and other metrics based on inputs.</t>
  </si>
  <si>
    <t>Scenario Questions: Ask targeted questions to guide their exploration of the model.</t>
  </si>
  <si>
    <t>Step 2: Template Structure</t>
  </si>
  <si>
    <t>1. Input Section (Editable Cells):</t>
  </si>
  <si>
    <t>Include these inputs with clear labels and sample default values:</t>
  </si>
  <si>
    <t>Product Costs:</t>
  </si>
  <si>
    <t>Cost of Goods Sold (COGS): $15</t>
  </si>
  <si>
    <t>Amazon Fee (% of SP): 15%</t>
  </si>
  <si>
    <t>Corporate Fixed Costs (monthly): $10,000</t>
  </si>
  <si>
    <t>Bank Loan Interest (monthly): $1,500</t>
  </si>
  <si>
    <t>Revenue:</t>
  </si>
  <si>
    <t>Selling Price (SP): $30</t>
  </si>
  <si>
    <t>Units Sold: 5,000 (default)</t>
  </si>
  <si>
    <t>Tax Rate: 20% (editable)</t>
  </si>
  <si>
    <t>Customer Acquisition Cost (CAC): Variable (editable).</t>
  </si>
  <si>
    <t>2. Output Section (Auto-Calculated):</t>
  </si>
  <si>
    <t>Use formulas to calculate:</t>
  </si>
  <si>
    <r>
      <rPr>
        <b/>
        <sz val="11"/>
        <color rgb="FF000000"/>
        <rFont val="Arial"/>
      </rPr>
      <t>Gross Margin per Unit:</t>
    </r>
    <r>
      <rPr>
        <sz val="11"/>
        <color rgb="FF000000"/>
        <rFont val="Arial"/>
      </rPr>
      <t xml:space="preserve"> =SP - COGS</t>
    </r>
  </si>
  <si>
    <r>
      <rPr>
        <b/>
        <sz val="11"/>
        <color rgb="FF000000"/>
        <rFont val="Arial"/>
      </rPr>
      <t>Amazon Fee per Unit:</t>
    </r>
    <r>
      <rPr>
        <sz val="11"/>
        <color rgb="FF000000"/>
        <rFont val="Arial"/>
      </rPr>
      <t xml:space="preserve"> =SP * Amazon Fee %</t>
    </r>
  </si>
  <si>
    <r>
      <rPr>
        <b/>
        <sz val="11"/>
        <color rgb="FF000000"/>
        <rFont val="Arial"/>
      </rPr>
      <t>Net Margin per Unit:</t>
    </r>
    <r>
      <rPr>
        <sz val="11"/>
        <color rgb="FF000000"/>
        <rFont val="Arial"/>
      </rPr>
      <t xml:space="preserve"> =Gross Margin - Amazon Fee - CAC</t>
    </r>
  </si>
  <si>
    <r>
      <rPr>
        <b/>
        <sz val="11"/>
        <color rgb="FF000000"/>
        <rFont val="Arial"/>
      </rPr>
      <t>Monthly Profit Before Tax:</t>
    </r>
    <r>
      <rPr>
        <sz val="11"/>
        <color rgb="FF000000"/>
        <rFont val="Arial"/>
      </rPr>
      <t xml:space="preserve"> =Net Margin * Units Sold - Fixed Costs - Interest</t>
    </r>
  </si>
  <si>
    <r>
      <rPr>
        <b/>
        <sz val="11"/>
        <color rgb="FF000000"/>
        <rFont val="Arial"/>
      </rPr>
      <t>Profit After Tax:</t>
    </r>
    <r>
      <rPr>
        <sz val="11"/>
        <color rgb="FF000000"/>
        <rFont val="Arial"/>
      </rPr>
      <t xml:space="preserve"> =Profit Before Tax * (1 - Tax Rate)</t>
    </r>
  </si>
  <si>
    <t>3. Visual Dashboard:</t>
  </si>
  <si>
    <t>Use conditional formatting to flag when profit turns negative.</t>
  </si>
  <si>
    <t>Include a chart to show how changing assumptions (e.g., CAC or volume) affects profitability.</t>
  </si>
  <si>
    <t>Step 3: Questions to Explore the Model</t>
  </si>
  <si>
    <t>1. Break-Even Analysis</t>
  </si>
  <si>
    <t>Question: What is the maximum CAC we can afford while selling 5,000 units?</t>
  </si>
  <si>
    <t>Instruction: Adjust the CAC until Profit After Tax equals $0.</t>
  </si>
  <si>
    <t>2. Volume Sensitivity</t>
  </si>
  <si>
    <t>Question: If sales drop to 4,000 units, what happens to profitability? How does the target CAC change?</t>
  </si>
  <si>
    <t>Instruction: Change the "Units Sold" field and observe the impact.</t>
  </si>
  <si>
    <t>3. Cost Sensitivity</t>
  </si>
  <si>
    <t>Question: If corporate fixed costs increase by $5,000, how much volume is needed to stay profitable?</t>
  </si>
  <si>
    <t>Instruction: Adjust the "Fixed Costs" and "Units Sold" fields to calculate the required volume.</t>
  </si>
  <si>
    <t>4. Price Optimization</t>
  </si>
  <si>
    <t>Question: If the selling price increases to $35, how does that impact the target CAC and profitability?</t>
  </si>
  <si>
    <t>Instruction: Change the "Selling Price" field and observe the results.</t>
  </si>
  <si>
    <t>5. Tax Impact</t>
  </si>
  <si>
    <t>Question: What happens to profit after tax if the tax rate changes to 25%?</t>
  </si>
  <si>
    <t>Selling Price (SP)</t>
  </si>
  <si>
    <t>Cost of Goods Sold (COGS)</t>
  </si>
  <si>
    <t>Amazon Fee (%)</t>
  </si>
  <si>
    <t>Units Sold</t>
  </si>
  <si>
    <t>Fixed Costs</t>
  </si>
  <si>
    <t>Interest</t>
  </si>
  <si>
    <t>Tax Rate</t>
  </si>
  <si>
    <t>Amazon Fee</t>
  </si>
  <si>
    <t>Profit After Tax</t>
  </si>
  <si>
    <t>Gross Margin (GM)</t>
  </si>
  <si>
    <t>Net Margin (NM)</t>
  </si>
  <si>
    <t>Profit Before Tax</t>
  </si>
  <si>
    <t>Maximum CAC</t>
  </si>
  <si>
    <t>Total Sales Revenue</t>
  </si>
  <si>
    <t>Total Advertising Spend (CAC * Units Sold)</t>
  </si>
  <si>
    <t>TACOS</t>
  </si>
  <si>
    <t>Created by SANGEETHA KP on 27-01-2025</t>
  </si>
  <si>
    <t>Scenario Summary</t>
  </si>
  <si>
    <t>Changing Cells:</t>
  </si>
  <si>
    <t>Current Values:</t>
  </si>
  <si>
    <t>Result Cells:</t>
  </si>
  <si>
    <t>Notes:  Current Values column represents values of changing cells at</t>
  </si>
  <si>
    <t>time Scenario Summary Report was created.  Changing cells for each</t>
  </si>
  <si>
    <t>scenario are highlighted in gray.</t>
  </si>
  <si>
    <t>UNITSOLD</t>
  </si>
  <si>
    <t>FIXEDCOST</t>
  </si>
  <si>
    <t>WHEN 4000 UNITS SOLD</t>
  </si>
  <si>
    <t xml:space="preserve"> WHEN FIXEDCOST IS 5000</t>
  </si>
  <si>
    <t>Amazon Fee (% of SP)</t>
  </si>
  <si>
    <t>Corporate Fixed Costs (monthly)</t>
  </si>
  <si>
    <t>Bank Loan Interest (monthly)</t>
  </si>
  <si>
    <t>Customer Acquisition Cost (CAC)</t>
  </si>
  <si>
    <t>Gross Margin per Unit</t>
  </si>
  <si>
    <t>Amazon Fee per Unit</t>
  </si>
  <si>
    <t>Net Margin per Unit</t>
  </si>
  <si>
    <t>Monthly Profit Before Tax</t>
  </si>
  <si>
    <t>CAC</t>
  </si>
  <si>
    <t>UNITSSOLD</t>
  </si>
  <si>
    <t>PROFITAFTERTAX</t>
  </si>
  <si>
    <t>AFTER TAX IS 0</t>
  </si>
  <si>
    <t>Created by SANGEETHA KP on 27-01-2025
Modified by SANGEETHA KP on 27-01-2025</t>
  </si>
  <si>
    <t>AFTER UNITS SOLD IS 4000 AND PROFIT AFTER TAX IS 0</t>
  </si>
  <si>
    <t>CORPORATEFIXEDCOSTS</t>
  </si>
  <si>
    <t>UNITS SOLD WHEN CORPORATE FIXED COSTS 15000 AND PROFIT AFTER TAX IS &gt;0</t>
  </si>
  <si>
    <t>SELLINGPRICE</t>
  </si>
  <si>
    <t>WHEN SELLING PRICE IS $35 AND PROFIT AFTER TAX IS 0</t>
  </si>
  <si>
    <t>$12.45</t>
  </si>
  <si>
    <t>$ 41000</t>
  </si>
  <si>
    <t>PROFIT AFTER TAX WHEN CAC IS $12,45 AND SELLING PRICE IS 35</t>
  </si>
  <si>
    <t>$32800</t>
  </si>
  <si>
    <t>TAXRATE</t>
  </si>
  <si>
    <t>PROFIT AFTER TAX WHEN TAX RATE IS 25%</t>
  </si>
  <si>
    <t>$30,750</t>
  </si>
  <si>
    <t>CAC WHEN PROFIT AFTER TAX IS 0 AND TAX RATE IS 25%</t>
  </si>
  <si>
    <t>$41000</t>
  </si>
  <si>
    <t>$49,800</t>
  </si>
  <si>
    <t>$8.2</t>
  </si>
  <si>
    <t>$7.63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</si>
</sst>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0"/>
      <color rgb="FF000000"/>
      <name val="Arial"/>
      <scheme val="minor"/>
    </font>
    <font>
      <b/>
      <sz val="10"/>
      <color theme="0"/>
      <name val="Arial"/>
      <scheme val="minor"/>
    </font>
    <font>
      <sz val="10"/>
      <color theme="1"/>
      <name val="Arial"/>
      <scheme val="minor"/>
    </font>
    <font>
      <sz val="10"/>
      <color theme="0"/>
      <name val="Arial"/>
      <scheme val="minor"/>
    </font>
    <font>
      <b/>
      <sz val="10"/>
      <color theme="1"/>
      <name val="Arial"/>
      <scheme val="minor"/>
    </font>
    <font>
      <sz val="10"/>
      <color rgb="FFFFFFFF"/>
      <name val="Arial"/>
      <scheme val="minor"/>
    </font>
    <font>
      <sz val="10"/>
      <color theme="1"/>
      <name val="Arial"/>
      <scheme val="minor"/>
    </font>
    <font>
      <sz val="12"/>
      <color theme="1"/>
      <name val="Arial"/>
      <scheme val="minor"/>
    </font>
    <font>
      <sz val="10"/>
      <color rgb="FF000000"/>
      <name val="Roboto"/>
    </font>
    <font>
      <b/>
      <sz val="10"/>
      <color theme="1"/>
      <name val="Arial"/>
      <scheme val="minor"/>
    </font>
    <font>
      <u/>
      <sz val="10"/>
      <color rgb="FF0000FF"/>
      <name val="Arial"/>
    </font>
    <font>
      <u/>
      <sz val="10"/>
      <color rgb="FF0000FF"/>
      <name val="Arial"/>
    </font>
    <font>
      <b/>
      <sz val="14"/>
      <color rgb="FFFFFFFF"/>
      <name val="Arial"/>
      <scheme val="minor"/>
    </font>
    <font>
      <sz val="10"/>
      <color rgb="FFFFFFFF"/>
      <name val="Arial"/>
      <scheme val="minor"/>
    </font>
    <font>
      <sz val="11"/>
      <color theme="1"/>
      <name val="Arial"/>
      <scheme val="minor"/>
    </font>
    <font>
      <b/>
      <sz val="14"/>
      <color theme="1"/>
      <name val="Arial"/>
      <scheme val="minor"/>
    </font>
    <font>
      <b/>
      <sz val="15"/>
      <color rgb="FFFFFFFF"/>
      <name val="Arial"/>
      <scheme val="minor"/>
    </font>
    <font>
      <b/>
      <sz val="11"/>
      <color theme="1"/>
      <name val="Arial"/>
      <scheme val="minor"/>
    </font>
    <font>
      <sz val="14"/>
      <color theme="1"/>
      <name val="Arial"/>
      <scheme val="minor"/>
    </font>
    <font>
      <b/>
      <sz val="13"/>
      <color rgb="FFFFFFFF"/>
      <name val="Arial"/>
    </font>
    <font>
      <b/>
      <sz val="11"/>
      <color rgb="FF000000"/>
      <name val="Arial"/>
    </font>
    <font>
      <sz val="11"/>
      <color rgb="FF000000"/>
      <name val="Arial"/>
    </font>
    <font>
      <b/>
      <sz val="11"/>
      <color rgb="FFFFFFFF"/>
      <name val="Arial"/>
    </font>
    <font>
      <b/>
      <sz val="13"/>
      <color rgb="FF000000"/>
      <name val="Arial"/>
    </font>
    <font>
      <sz val="11"/>
      <color rgb="FF000000"/>
      <name val="Arial"/>
      <scheme val="minor"/>
    </font>
    <font>
      <sz val="10"/>
      <color rgb="FF000000"/>
      <name val="Arial"/>
      <scheme val="minor"/>
    </font>
    <font>
      <sz val="11"/>
      <color rgb="FF188038"/>
      <name val="&quot;Roboto Mono&quot;"/>
    </font>
    <font>
      <sz val="10"/>
      <color rgb="FF000000"/>
      <name val="Arial"/>
    </font>
    <font>
      <u/>
      <sz val="10"/>
      <color rgb="FF1155CC"/>
      <name val="Arial"/>
    </font>
    <font>
      <sz val="12"/>
      <color theme="1"/>
      <name val="Arial"/>
    </font>
    <font>
      <b/>
      <sz val="12"/>
      <color theme="1"/>
      <name val="Arial"/>
    </font>
    <font>
      <b/>
      <sz val="11"/>
      <color rgb="FF000000"/>
      <name val="Arial, sans-serif"/>
    </font>
    <font>
      <sz val="11"/>
      <color rgb="FF000000"/>
      <name val="Arial, sans-serif"/>
    </font>
    <font>
      <sz val="8.75"/>
      <color rgb="FF374151"/>
      <name val="Arial"/>
      <family val="2"/>
      <scheme val="minor"/>
    </font>
    <font>
      <sz val="8"/>
      <color rgb="FF374151"/>
      <name val="Arial"/>
      <family val="2"/>
      <scheme val="minor"/>
    </font>
    <font>
      <sz val="12"/>
      <color theme="1"/>
      <name val="Times New Roman"/>
      <family val="1"/>
    </font>
    <font>
      <b/>
      <sz val="12"/>
      <color theme="1"/>
      <name val="Times New Roman"/>
      <family val="1"/>
    </font>
    <font>
      <b/>
      <sz val="11"/>
      <color indexed="9"/>
      <name val="Arial"/>
      <family val="2"/>
      <scheme val="minor"/>
    </font>
    <font>
      <b/>
      <sz val="10"/>
      <color indexed="8"/>
      <name val="Arial"/>
      <family val="2"/>
      <scheme val="minor"/>
    </font>
    <font>
      <b/>
      <sz val="10"/>
      <color indexed="18"/>
      <name val="Arial"/>
      <family val="2"/>
      <scheme val="minor"/>
    </font>
    <font>
      <sz val="9"/>
      <color indexed="9"/>
      <name val="Arial"/>
      <family val="2"/>
      <scheme val="minor"/>
    </font>
    <font>
      <sz val="8"/>
      <color rgb="FF000000"/>
      <name val="Arial"/>
      <family val="2"/>
      <scheme val="minor"/>
    </font>
    <font>
      <sz val="14"/>
      <color rgb="FF374151"/>
      <name val="Times New Roman"/>
      <family val="1"/>
    </font>
    <font>
      <b/>
      <sz val="14"/>
      <color rgb="FF374151"/>
      <name val="Times New Roman"/>
      <family val="1"/>
    </font>
    <font>
      <sz val="8.75"/>
      <color rgb="FF374151"/>
      <name val="Consolas"/>
      <family val="3"/>
    </font>
    <font>
      <sz val="10"/>
      <color rgb="FF000000"/>
      <name val="Arial"/>
      <family val="2"/>
      <scheme val="minor"/>
    </font>
    <font>
      <b/>
      <sz val="12"/>
      <color rgb="FF000000"/>
      <name val="Times New Roman"/>
      <family val="1"/>
    </font>
    <font>
      <sz val="8"/>
      <name val="Arial"/>
      <family val="2"/>
      <scheme val="minor"/>
    </font>
  </fonts>
  <fills count="14">
    <fill>
      <patternFill patternType="none"/>
    </fill>
    <fill>
      <patternFill patternType="gray125"/>
    </fill>
    <fill>
      <patternFill patternType="solid">
        <fgColor theme="0"/>
        <bgColor theme="0"/>
      </patternFill>
    </fill>
    <fill>
      <patternFill patternType="solid">
        <fgColor rgb="FFC9DAF8"/>
        <bgColor rgb="FFC9DAF8"/>
      </patternFill>
    </fill>
    <fill>
      <patternFill patternType="solid">
        <fgColor rgb="FFF3F3F3"/>
        <bgColor rgb="FFF3F3F3"/>
      </patternFill>
    </fill>
    <fill>
      <patternFill patternType="solid">
        <fgColor rgb="FF0033FF"/>
        <bgColor rgb="FF0033FF"/>
      </patternFill>
    </fill>
    <fill>
      <patternFill patternType="solid">
        <fgColor rgb="FF000000"/>
        <bgColor rgb="FF000000"/>
      </patternFill>
    </fill>
    <fill>
      <patternFill patternType="solid">
        <fgColor rgb="FF0000FF"/>
        <bgColor rgb="FF0000FF"/>
      </patternFill>
    </fill>
    <fill>
      <patternFill patternType="solid">
        <fgColor rgb="FFFFFFFF"/>
        <bgColor rgb="FFFFFFFF"/>
      </patternFill>
    </fill>
    <fill>
      <patternFill patternType="solid">
        <fgColor theme="2" tint="-0.14999847407452621"/>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theme="0" tint="-0.14999847407452621"/>
        <bgColor indexed="64"/>
      </patternFill>
    </fill>
  </fills>
  <borders count="15">
    <border>
      <left/>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28">
    <xf numFmtId="0" fontId="0" fillId="0" borderId="0" xfId="0"/>
    <xf numFmtId="0" fontId="1" fillId="2" borderId="0" xfId="0" applyFont="1" applyFill="1"/>
    <xf numFmtId="0" fontId="2" fillId="0" borderId="0" xfId="0" applyFont="1" applyAlignment="1">
      <alignment wrapText="1"/>
    </xf>
    <xf numFmtId="0" fontId="2" fillId="2" borderId="0" xfId="0" applyFont="1" applyFill="1"/>
    <xf numFmtId="0" fontId="3" fillId="2" borderId="0" xfId="0" applyFont="1" applyFill="1"/>
    <xf numFmtId="0" fontId="4" fillId="3" borderId="0" xfId="0" applyFont="1" applyFill="1"/>
    <xf numFmtId="0" fontId="2" fillId="4" borderId="0" xfId="0" applyFont="1" applyFill="1"/>
    <xf numFmtId="0" fontId="5" fillId="5" borderId="0" xfId="0" applyFont="1" applyFill="1" applyAlignment="1">
      <alignment horizontal="center"/>
    </xf>
    <xf numFmtId="0" fontId="6" fillId="0" borderId="0" xfId="0" applyFont="1"/>
    <xf numFmtId="0" fontId="6" fillId="0" borderId="0" xfId="0" applyFont="1" applyAlignment="1">
      <alignment wrapText="1"/>
    </xf>
    <xf numFmtId="0" fontId="6" fillId="2" borderId="0" xfId="0" applyFont="1" applyFill="1"/>
    <xf numFmtId="0" fontId="2" fillId="4" borderId="0" xfId="0" applyFont="1" applyFill="1" applyAlignment="1">
      <alignment vertical="center" wrapText="1"/>
    </xf>
    <xf numFmtId="0" fontId="7" fillId="0" borderId="0" xfId="0" applyFont="1" applyAlignment="1">
      <alignment wrapText="1"/>
    </xf>
    <xf numFmtId="0" fontId="8" fillId="4" borderId="0" xfId="0" applyFont="1" applyFill="1"/>
    <xf numFmtId="0" fontId="4" fillId="3" borderId="0" xfId="0" applyFont="1" applyFill="1" applyAlignment="1">
      <alignment horizontal="center" vertical="center" wrapText="1"/>
    </xf>
    <xf numFmtId="0" fontId="7" fillId="0" borderId="0" xfId="0" applyFont="1" applyAlignment="1">
      <alignment horizontal="center" vertical="center" wrapText="1"/>
    </xf>
    <xf numFmtId="0" fontId="9" fillId="3" borderId="0" xfId="0" applyFont="1" applyFill="1" applyAlignment="1">
      <alignment horizontal="center" vertical="center"/>
    </xf>
    <xf numFmtId="0" fontId="10" fillId="4" borderId="0" xfId="0" applyFont="1" applyFill="1" applyAlignment="1">
      <alignment vertical="center" wrapText="1"/>
    </xf>
    <xf numFmtId="0" fontId="7" fillId="4" borderId="0" xfId="0" applyFont="1" applyFill="1" applyAlignment="1">
      <alignment horizontal="center" vertical="center" wrapText="1"/>
    </xf>
    <xf numFmtId="0" fontId="5" fillId="6" borderId="0" xfId="0" applyFont="1" applyFill="1" applyAlignment="1">
      <alignment horizontal="center"/>
    </xf>
    <xf numFmtId="0" fontId="5" fillId="7" borderId="0" xfId="0" applyFont="1" applyFill="1" applyAlignment="1">
      <alignment horizontal="center"/>
    </xf>
    <xf numFmtId="0" fontId="11" fillId="4" borderId="0" xfId="0" applyFont="1" applyFill="1"/>
    <xf numFmtId="0" fontId="12" fillId="6" borderId="0" xfId="0" applyFont="1" applyFill="1"/>
    <xf numFmtId="0" fontId="13" fillId="6" borderId="0" xfId="0" applyFont="1" applyFill="1"/>
    <xf numFmtId="0" fontId="14" fillId="3" borderId="0" xfId="0" applyFont="1" applyFill="1"/>
    <xf numFmtId="0" fontId="15" fillId="0" borderId="0" xfId="0" applyFont="1"/>
    <xf numFmtId="0" fontId="14" fillId="4" borderId="0" xfId="0" applyFont="1" applyFill="1" applyAlignment="1">
      <alignment wrapText="1"/>
    </xf>
    <xf numFmtId="0" fontId="15" fillId="3" borderId="0" xfId="0" applyFont="1" applyFill="1"/>
    <xf numFmtId="0" fontId="2" fillId="3" borderId="0" xfId="0" applyFont="1" applyFill="1"/>
    <xf numFmtId="0" fontId="15" fillId="4" borderId="0" xfId="0" applyFont="1" applyFill="1"/>
    <xf numFmtId="0" fontId="14" fillId="4" borderId="0" xfId="0" applyFont="1" applyFill="1"/>
    <xf numFmtId="0" fontId="14" fillId="0" borderId="0" xfId="0" applyFont="1"/>
    <xf numFmtId="0" fontId="16" fillId="6" borderId="0" xfId="0" applyFont="1" applyFill="1"/>
    <xf numFmtId="0" fontId="17" fillId="0" borderId="0" xfId="0" applyFont="1"/>
    <xf numFmtId="0" fontId="18" fillId="0" borderId="0" xfId="0" applyFont="1" applyAlignment="1">
      <alignment wrapText="1"/>
    </xf>
    <xf numFmtId="0" fontId="4" fillId="0" borderId="0" xfId="0" applyFont="1"/>
    <xf numFmtId="0" fontId="4" fillId="4" borderId="0" xfId="0" applyFont="1" applyFill="1"/>
    <xf numFmtId="0" fontId="2" fillId="0" borderId="0" xfId="0" applyFont="1"/>
    <xf numFmtId="0" fontId="19" fillId="6" borderId="0" xfId="0" applyFont="1" applyFill="1"/>
    <xf numFmtId="0" fontId="20" fillId="0" borderId="0" xfId="0" applyFont="1"/>
    <xf numFmtId="0" fontId="21" fillId="0" borderId="0" xfId="0" applyFont="1" applyAlignment="1">
      <alignment wrapText="1"/>
    </xf>
    <xf numFmtId="0" fontId="21" fillId="0" borderId="0" xfId="0" applyFont="1"/>
    <xf numFmtId="0" fontId="22" fillId="6" borderId="0" xfId="0" applyFont="1" applyFill="1"/>
    <xf numFmtId="0" fontId="20" fillId="3" borderId="0" xfId="0" applyFont="1" applyFill="1"/>
    <xf numFmtId="0" fontId="21" fillId="4" borderId="0" xfId="0" applyFont="1" applyFill="1"/>
    <xf numFmtId="0" fontId="23" fillId="0" borderId="0" xfId="0" applyFont="1"/>
    <xf numFmtId="0" fontId="24" fillId="4" borderId="0" xfId="0" applyFont="1" applyFill="1"/>
    <xf numFmtId="0" fontId="25" fillId="4" borderId="0" xfId="0" applyFont="1" applyFill="1"/>
    <xf numFmtId="0" fontId="20" fillId="4" borderId="0" xfId="0" applyFont="1" applyFill="1"/>
    <xf numFmtId="0" fontId="20" fillId="8" borderId="0" xfId="0" applyFont="1" applyFill="1"/>
    <xf numFmtId="0" fontId="2" fillId="8" borderId="0" xfId="0" applyFont="1" applyFill="1"/>
    <xf numFmtId="0" fontId="26" fillId="0" borderId="0" xfId="0" applyFont="1"/>
    <xf numFmtId="0" fontId="27" fillId="4" borderId="0" xfId="0" applyFont="1" applyFill="1"/>
    <xf numFmtId="0" fontId="33" fillId="0" borderId="0" xfId="0" applyFont="1" applyAlignment="1">
      <alignment vertical="center" wrapText="1"/>
    </xf>
    <xf numFmtId="9" fontId="33" fillId="0" borderId="0" xfId="0" applyNumberFormat="1" applyFont="1" applyAlignment="1">
      <alignment vertical="center" wrapText="1"/>
    </xf>
    <xf numFmtId="3" fontId="33" fillId="0" borderId="0" xfId="0" applyNumberFormat="1" applyFont="1" applyAlignment="1">
      <alignment vertical="center" wrapText="1"/>
    </xf>
    <xf numFmtId="0" fontId="34" fillId="0" borderId="0" xfId="0" applyFont="1"/>
    <xf numFmtId="0" fontId="35" fillId="0" borderId="0" xfId="0" applyFont="1" applyAlignment="1">
      <alignment vertical="center" wrapText="1"/>
    </xf>
    <xf numFmtId="0" fontId="35" fillId="0" borderId="0" xfId="0" applyFont="1"/>
    <xf numFmtId="0" fontId="35" fillId="0" borderId="0" xfId="0" applyFont="1" applyAlignment="1">
      <alignment horizontal="center" vertical="center" wrapText="1"/>
    </xf>
    <xf numFmtId="9" fontId="35" fillId="0" borderId="0" xfId="0" applyNumberFormat="1" applyFont="1" applyAlignment="1">
      <alignment horizontal="center" vertical="center" wrapText="1"/>
    </xf>
    <xf numFmtId="0" fontId="35" fillId="0" borderId="0" xfId="0" applyFont="1" applyAlignment="1">
      <alignment horizontal="center"/>
    </xf>
    <xf numFmtId="0" fontId="36" fillId="0" borderId="0" xfId="0" applyFont="1" applyAlignment="1">
      <alignment vertical="center" wrapText="1"/>
    </xf>
    <xf numFmtId="0" fontId="36" fillId="0" borderId="0" xfId="0" applyFont="1" applyAlignment="1">
      <alignment horizontal="center"/>
    </xf>
    <xf numFmtId="0" fontId="36" fillId="9" borderId="0" xfId="0" applyFont="1" applyFill="1" applyAlignment="1">
      <alignment vertical="center" wrapText="1"/>
    </xf>
    <xf numFmtId="10" fontId="36" fillId="9" borderId="0" xfId="0" applyNumberFormat="1" applyFont="1" applyFill="1" applyAlignment="1">
      <alignment horizontal="center"/>
    </xf>
    <xf numFmtId="0" fontId="37" fillId="10" borderId="3" xfId="0" applyFont="1" applyFill="1" applyBorder="1" applyAlignment="1">
      <alignment horizontal="left"/>
    </xf>
    <xf numFmtId="0" fontId="37" fillId="10" borderId="1" xfId="0" applyFont="1" applyFill="1" applyBorder="1" applyAlignment="1">
      <alignment horizontal="left"/>
    </xf>
    <xf numFmtId="0" fontId="0" fillId="0" borderId="4" xfId="0" applyBorder="1"/>
    <xf numFmtId="0" fontId="38" fillId="11" borderId="0" xfId="0" applyFont="1" applyFill="1" applyAlignment="1">
      <alignment horizontal="left"/>
    </xf>
    <xf numFmtId="0" fontId="39" fillId="11" borderId="4" xfId="0" applyFont="1" applyFill="1" applyBorder="1" applyAlignment="1">
      <alignment horizontal="left"/>
    </xf>
    <xf numFmtId="0" fontId="38" fillId="11" borderId="2" xfId="0" applyFont="1" applyFill="1" applyBorder="1" applyAlignment="1">
      <alignment horizontal="left"/>
    </xf>
    <xf numFmtId="0" fontId="40" fillId="10" borderId="1" xfId="0" applyFont="1" applyFill="1" applyBorder="1" applyAlignment="1">
      <alignment horizontal="right"/>
    </xf>
    <xf numFmtId="0" fontId="40" fillId="10" borderId="3" xfId="0" applyFont="1" applyFill="1" applyBorder="1" applyAlignment="1">
      <alignment horizontal="right"/>
    </xf>
    <xf numFmtId="0" fontId="0" fillId="12" borderId="0" xfId="0" applyFill="1"/>
    <xf numFmtId="0" fontId="41" fillId="0" borderId="0" xfId="0" applyFont="1" applyAlignment="1">
      <alignment vertical="top" wrapText="1"/>
    </xf>
    <xf numFmtId="10" fontId="0" fillId="0" borderId="2" xfId="0" applyNumberFormat="1" applyBorder="1"/>
    <xf numFmtId="11" fontId="35" fillId="0" borderId="0" xfId="0" applyNumberFormat="1" applyFont="1" applyAlignment="1">
      <alignment horizontal="center" vertical="center" wrapText="1"/>
    </xf>
    <xf numFmtId="0" fontId="43" fillId="0" borderId="5" xfId="0" applyFont="1" applyBorder="1" applyAlignment="1">
      <alignment vertical="center" wrapText="1"/>
    </xf>
    <xf numFmtId="0" fontId="43" fillId="0" borderId="6" xfId="0" applyFont="1" applyBorder="1" applyAlignment="1">
      <alignment vertical="center" wrapText="1"/>
    </xf>
    <xf numFmtId="0" fontId="43" fillId="0" borderId="7" xfId="0" applyFont="1" applyBorder="1" applyAlignment="1">
      <alignment horizontal="center" vertical="center" wrapText="1"/>
    </xf>
    <xf numFmtId="9" fontId="43" fillId="0" borderId="8" xfId="0" applyNumberFormat="1" applyFont="1" applyBorder="1" applyAlignment="1">
      <alignment horizontal="center" vertical="center" wrapText="1"/>
    </xf>
    <xf numFmtId="0" fontId="43" fillId="0" borderId="8" xfId="0" applyFont="1" applyBorder="1" applyAlignment="1">
      <alignment horizontal="center" vertical="center" wrapText="1"/>
    </xf>
    <xf numFmtId="3" fontId="43" fillId="0" borderId="8" xfId="0" applyNumberFormat="1" applyFont="1" applyBorder="1" applyAlignment="1">
      <alignment horizontal="center" vertical="center" wrapText="1"/>
    </xf>
    <xf numFmtId="0" fontId="44" fillId="0" borderId="0" xfId="0" applyFont="1" applyAlignment="1">
      <alignment vertical="center" wrapText="1"/>
    </xf>
    <xf numFmtId="0" fontId="43" fillId="13" borderId="9" xfId="0" applyFont="1" applyFill="1" applyBorder="1" applyAlignment="1">
      <alignment horizontal="center" vertical="center" wrapText="1"/>
    </xf>
    <xf numFmtId="0" fontId="43" fillId="13" borderId="10" xfId="0" applyFont="1" applyFill="1"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0" xfId="0" applyBorder="1"/>
    <xf numFmtId="0" fontId="42" fillId="0" borderId="7" xfId="0" applyFont="1" applyBorder="1"/>
    <xf numFmtId="0" fontId="42" fillId="0" borderId="8" xfId="0" applyFont="1" applyBorder="1"/>
    <xf numFmtId="0" fontId="42" fillId="0" borderId="7" xfId="0" applyFont="1" applyBorder="1" applyAlignment="1">
      <alignment vertical="center" wrapText="1"/>
    </xf>
    <xf numFmtId="0" fontId="42" fillId="0" borderId="8" xfId="0" applyFont="1" applyBorder="1" applyAlignment="1">
      <alignment vertical="center" wrapText="1"/>
    </xf>
    <xf numFmtId="0" fontId="0" fillId="0" borderId="9" xfId="0" applyBorder="1"/>
    <xf numFmtId="0" fontId="46" fillId="13" borderId="11" xfId="0" applyFont="1" applyFill="1" applyBorder="1"/>
    <xf numFmtId="0" fontId="0" fillId="0" borderId="12" xfId="0" applyBorder="1"/>
    <xf numFmtId="0" fontId="0" fillId="0" borderId="13" xfId="0" applyBorder="1"/>
    <xf numFmtId="0" fontId="0" fillId="0" borderId="14" xfId="0" applyBorder="1"/>
    <xf numFmtId="3" fontId="0" fillId="0" borderId="0" xfId="0" applyNumberFormat="1"/>
    <xf numFmtId="0" fontId="0" fillId="0" borderId="2" xfId="0" applyBorder="1"/>
    <xf numFmtId="3" fontId="0" fillId="12" borderId="0" xfId="0" applyNumberFormat="1" applyFill="1"/>
    <xf numFmtId="3" fontId="0" fillId="0" borderId="2" xfId="0" applyNumberFormat="1" applyBorder="1"/>
    <xf numFmtId="0" fontId="45" fillId="0" borderId="2" xfId="0" applyFont="1" applyBorder="1" applyAlignment="1">
      <alignment horizontal="right" vertical="top"/>
    </xf>
    <xf numFmtId="0" fontId="45" fillId="0" borderId="2" xfId="0" applyFont="1" applyBorder="1" applyAlignment="1">
      <alignment horizontal="right"/>
    </xf>
    <xf numFmtId="0" fontId="6" fillId="4" borderId="0" xfId="0" applyFont="1" applyFill="1" applyAlignment="1">
      <alignment vertical="center" wrapText="1"/>
    </xf>
    <xf numFmtId="0" fontId="0" fillId="0" borderId="0" xfId="0"/>
    <xf numFmtId="0" fontId="2" fillId="4" borderId="0" xfId="0" applyFont="1" applyFill="1"/>
    <xf numFmtId="0" fontId="4" fillId="3" borderId="0" xfId="0" applyFont="1" applyFill="1" applyAlignment="1">
      <alignment horizontal="center" vertical="center"/>
    </xf>
    <xf numFmtId="0" fontId="2" fillId="4" borderId="0" xfId="0" applyFont="1" applyFill="1" applyAlignment="1">
      <alignment vertical="center" wrapText="1"/>
    </xf>
    <xf numFmtId="0" fontId="2" fillId="4" borderId="0" xfId="0" applyFont="1" applyFill="1" applyAlignment="1">
      <alignment wrapText="1"/>
    </xf>
    <xf numFmtId="0" fontId="14" fillId="4" borderId="0" xfId="0" applyFont="1" applyFill="1" applyAlignment="1">
      <alignment wrapText="1"/>
    </xf>
    <xf numFmtId="0" fontId="14" fillId="0" borderId="0" xfId="0" applyFont="1" applyAlignment="1">
      <alignment wrapText="1"/>
    </xf>
    <xf numFmtId="0" fontId="18" fillId="4" borderId="0" xfId="0" applyFont="1" applyFill="1" applyAlignment="1">
      <alignment wrapText="1"/>
    </xf>
    <xf numFmtId="0" fontId="21" fillId="4" borderId="0" xfId="0" applyFont="1" applyFill="1" applyAlignment="1">
      <alignment wrapText="1"/>
    </xf>
    <xf numFmtId="0" fontId="21" fillId="4" borderId="0" xfId="0" applyFont="1" applyFill="1"/>
    <xf numFmtId="0" fontId="21" fillId="4" borderId="0" xfId="0" applyFont="1" applyFill="1" applyAlignment="1">
      <alignment vertical="center" wrapText="1"/>
    </xf>
    <xf numFmtId="0" fontId="20" fillId="4" borderId="0" xfId="0" applyFont="1" applyFill="1"/>
    <xf numFmtId="0" fontId="0" fillId="0" borderId="0" xfId="0" applyFill="1" applyBorder="1" applyAlignment="1"/>
    <xf numFmtId="9" fontId="0" fillId="0" borderId="0" xfId="0" applyNumberFormat="1" applyFill="1" applyBorder="1" applyAlignment="1"/>
    <xf numFmtId="0" fontId="0" fillId="0" borderId="2" xfId="0" applyFill="1" applyBorder="1" applyAlignment="1"/>
    <xf numFmtId="0" fontId="0" fillId="0" borderId="4" xfId="0" applyFill="1" applyBorder="1" applyAlignment="1"/>
    <xf numFmtId="0" fontId="38" fillId="11" borderId="0" xfId="0" applyFont="1" applyFill="1" applyBorder="1" applyAlignment="1">
      <alignment horizontal="left"/>
    </xf>
    <xf numFmtId="9" fontId="0" fillId="12" borderId="0" xfId="0" applyNumberFormat="1" applyFill="1" applyBorder="1" applyAlignment="1"/>
    <xf numFmtId="0" fontId="41" fillId="0" borderId="0" xfId="0" applyFont="1" applyFill="1" applyBorder="1" applyAlignment="1">
      <alignment vertical="top" wrapText="1"/>
    </xf>
    <xf numFmtId="0" fontId="45" fillId="0" borderId="2" xfId="0" applyFont="1" applyFill="1" applyBorder="1" applyAlignment="1">
      <alignment horizontal="right"/>
    </xf>
    <xf numFmtId="0" fontId="0" fillId="12" borderId="0" xfId="0" applyFill="1" applyBorder="1" applyAlignment="1"/>
    <xf numFmtId="0" fontId="0" fillId="0" borderId="0" xfId="0" applyAlignment="1">
      <alignment horizontal="right"/>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10458217423421"/>
          <c:y val="5.6291078284635906E-2"/>
          <c:w val="0.71108267716535434"/>
          <c:h val="0.70952003333706526"/>
        </c:manualLayout>
      </c:layout>
      <c:barChart>
        <c:barDir val="col"/>
        <c:grouping val="clustered"/>
        <c:varyColors val="0"/>
        <c:ser>
          <c:idx val="0"/>
          <c:order val="0"/>
          <c:tx>
            <c:strRef>
              <c:f>Sheet15!$H$3</c:f>
              <c:strCache>
                <c:ptCount val="1"/>
                <c:pt idx="0">
                  <c:v>CAC</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val>
            <c:numRef>
              <c:f>Sheet15!$H$4:$H$12</c:f>
              <c:numCache>
                <c:formatCode>General</c:formatCode>
                <c:ptCount val="9"/>
                <c:pt idx="0">
                  <c:v>0</c:v>
                </c:pt>
                <c:pt idx="1">
                  <c:v>5</c:v>
                </c:pt>
                <c:pt idx="2">
                  <c:v>10</c:v>
                </c:pt>
                <c:pt idx="3">
                  <c:v>15</c:v>
                </c:pt>
                <c:pt idx="4">
                  <c:v>20</c:v>
                </c:pt>
                <c:pt idx="5">
                  <c:v>25</c:v>
                </c:pt>
                <c:pt idx="6">
                  <c:v>30</c:v>
                </c:pt>
                <c:pt idx="7">
                  <c:v>35</c:v>
                </c:pt>
                <c:pt idx="8">
                  <c:v>40</c:v>
                </c:pt>
              </c:numCache>
            </c:numRef>
          </c:val>
          <c:extLst>
            <c:ext xmlns:c16="http://schemas.microsoft.com/office/drawing/2014/chart" uri="{C3380CC4-5D6E-409C-BE32-E72D297353CC}">
              <c16:uniqueId val="{00000000-9C5E-481D-9878-2E006AEA75E6}"/>
            </c:ext>
          </c:extLst>
        </c:ser>
        <c:ser>
          <c:idx val="1"/>
          <c:order val="1"/>
          <c:tx>
            <c:strRef>
              <c:f>Sheet15!$I$3</c:f>
              <c:strCache>
                <c:ptCount val="1"/>
                <c:pt idx="0">
                  <c:v>Profit After Tax</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val>
            <c:numRef>
              <c:f>Sheet15!$I$4:$I$12</c:f>
              <c:numCache>
                <c:formatCode>General</c:formatCode>
                <c:ptCount val="9"/>
                <c:pt idx="0">
                  <c:v>32800</c:v>
                </c:pt>
                <c:pt idx="1">
                  <c:v>-273422331</c:v>
                </c:pt>
                <c:pt idx="2">
                  <c:v>1344384970</c:v>
                </c:pt>
                <c:pt idx="3">
                  <c:v>70002.8</c:v>
                </c:pt>
                <c:pt idx="4">
                  <c:v>144550.69999999998</c:v>
                </c:pt>
                <c:pt idx="5">
                  <c:v>390568.75</c:v>
                </c:pt>
                <c:pt idx="6">
                  <c:v>13529670</c:v>
                </c:pt>
                <c:pt idx="7">
                  <c:v>47067204580.5</c:v>
                </c:pt>
                <c:pt idx="8">
                  <c:v>-1312015</c:v>
                </c:pt>
              </c:numCache>
            </c:numRef>
          </c:val>
          <c:extLst>
            <c:ext xmlns:c16="http://schemas.microsoft.com/office/drawing/2014/chart" uri="{C3380CC4-5D6E-409C-BE32-E72D297353CC}">
              <c16:uniqueId val="{00000001-9C5E-481D-9878-2E006AEA75E6}"/>
            </c:ext>
          </c:extLst>
        </c:ser>
        <c:dLbls>
          <c:showLegendKey val="0"/>
          <c:showVal val="0"/>
          <c:showCatName val="0"/>
          <c:showSerName val="0"/>
          <c:showPercent val="0"/>
          <c:showBubbleSize val="0"/>
        </c:dLbls>
        <c:gapWidth val="315"/>
        <c:overlap val="-40"/>
        <c:axId val="1014968848"/>
        <c:axId val="1014979888"/>
      </c:barChart>
      <c:catAx>
        <c:axId val="10149688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CAC</a:t>
                </a:r>
              </a:p>
              <a:p>
                <a:pPr>
                  <a:defRPr/>
                </a:pPr>
                <a:endParaRPr lang="en-IN"/>
              </a:p>
            </c:rich>
          </c:tx>
          <c:layout>
            <c:manualLayout>
              <c:xMode val="edge"/>
              <c:yMode val="edge"/>
              <c:x val="0.50014400333191888"/>
              <c:y val="0.6805389254029197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4979888"/>
        <c:crosses val="autoZero"/>
        <c:auto val="1"/>
        <c:lblAlgn val="ctr"/>
        <c:lblOffset val="100"/>
        <c:tickLblSkip val="1"/>
        <c:tickMarkSkip val="1"/>
        <c:noMultiLvlLbl val="0"/>
      </c:catAx>
      <c:valAx>
        <c:axId val="10149798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 Profi After Tax</a:t>
                </a:r>
              </a:p>
            </c:rich>
          </c:tx>
          <c:layout>
            <c:manualLayout>
              <c:xMode val="edge"/>
              <c:yMode val="edge"/>
              <c:x val="2.5000000000000001E-2"/>
              <c:y val="0.3340451667475214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496884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19050</xdr:colOff>
      <xdr:row>17</xdr:row>
      <xdr:rowOff>180975</xdr:rowOff>
    </xdr:from>
    <xdr:ext cx="5505450" cy="66198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11</xdr:col>
      <xdr:colOff>144780</xdr:colOff>
      <xdr:row>2</xdr:row>
      <xdr:rowOff>411480</xdr:rowOff>
    </xdr:from>
    <xdr:to>
      <xdr:col>19</xdr:col>
      <xdr:colOff>358140</xdr:colOff>
      <xdr:row>11</xdr:row>
      <xdr:rowOff>304800</xdr:rowOff>
    </xdr:to>
    <xdr:graphicFrame macro="">
      <xdr:nvGraphicFramePr>
        <xdr:cNvPr id="3" name="Chart 2">
          <a:extLst>
            <a:ext uri="{FF2B5EF4-FFF2-40B4-BE49-F238E27FC236}">
              <a16:creationId xmlns:a16="http://schemas.microsoft.com/office/drawing/2014/main" id="{519D5FA3-C1CE-0F16-FE83-DEFE772A5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quartile.ai/"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hyperlink" Target="https://forms.gle/zDgUWy2GsmyoooQX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A954"/>
  <sheetViews>
    <sheetView topLeftCell="A12" workbookViewId="0"/>
  </sheetViews>
  <sheetFormatPr defaultColWidth="12.6640625" defaultRowHeight="15.75" customHeight="1"/>
  <cols>
    <col min="2" max="2" width="19.109375" customWidth="1"/>
    <col min="5" max="5" width="28.109375" customWidth="1"/>
    <col min="6" max="6" width="53.33203125" customWidth="1"/>
    <col min="7" max="7" width="16" customWidth="1"/>
    <col min="8" max="8" width="43.21875" customWidth="1"/>
  </cols>
  <sheetData>
    <row r="1" spans="1:27">
      <c r="B1" s="1"/>
      <c r="C1" s="1"/>
      <c r="E1" s="2"/>
      <c r="G1" s="3"/>
    </row>
    <row r="2" spans="1:27">
      <c r="B2" s="4"/>
      <c r="C2" s="4"/>
      <c r="D2" s="4"/>
    </row>
    <row r="3" spans="1:27">
      <c r="B3" s="5" t="s">
        <v>0</v>
      </c>
      <c r="C3" s="107" t="s">
        <v>1</v>
      </c>
      <c r="D3" s="106"/>
      <c r="F3" s="7" t="s">
        <v>2</v>
      </c>
    </row>
    <row r="4" spans="1:27">
      <c r="A4" s="8"/>
      <c r="B4" s="5" t="s">
        <v>3</v>
      </c>
      <c r="C4" s="107" t="s">
        <v>4</v>
      </c>
      <c r="D4" s="106"/>
      <c r="F4" s="6" t="s">
        <v>5</v>
      </c>
      <c r="H4" s="8"/>
      <c r="I4" s="8"/>
      <c r="J4" s="8"/>
      <c r="K4" s="8"/>
      <c r="L4" s="8"/>
      <c r="M4" s="8"/>
      <c r="N4" s="8"/>
      <c r="O4" s="8"/>
      <c r="P4" s="8"/>
      <c r="Q4" s="8"/>
      <c r="R4" s="8"/>
      <c r="S4" s="8"/>
      <c r="T4" s="8"/>
      <c r="U4" s="8"/>
      <c r="V4" s="8"/>
      <c r="W4" s="8"/>
      <c r="X4" s="8"/>
      <c r="Y4" s="8"/>
      <c r="Z4" s="8"/>
      <c r="AA4" s="8"/>
    </row>
    <row r="5" spans="1:27">
      <c r="A5" s="8"/>
      <c r="B5" s="8"/>
      <c r="C5" s="8"/>
      <c r="D5" s="8"/>
      <c r="E5" s="9"/>
      <c r="F5" s="6" t="s">
        <v>6</v>
      </c>
      <c r="G5" s="10"/>
      <c r="H5" s="8"/>
      <c r="I5" s="8"/>
      <c r="J5" s="8"/>
      <c r="K5" s="8"/>
      <c r="L5" s="8"/>
      <c r="M5" s="8"/>
      <c r="N5" s="8"/>
      <c r="O5" s="8"/>
      <c r="P5" s="8"/>
      <c r="Q5" s="8"/>
      <c r="R5" s="8"/>
      <c r="S5" s="8"/>
      <c r="T5" s="8"/>
      <c r="U5" s="8"/>
      <c r="V5" s="8"/>
      <c r="W5" s="8"/>
      <c r="X5" s="8"/>
      <c r="Y5" s="8"/>
      <c r="Z5" s="8"/>
      <c r="AA5" s="8"/>
    </row>
    <row r="6" spans="1:27">
      <c r="A6" s="8"/>
      <c r="B6" s="108" t="s">
        <v>7</v>
      </c>
      <c r="C6" s="109" t="s">
        <v>8</v>
      </c>
      <c r="D6" s="106"/>
      <c r="E6" s="9"/>
      <c r="G6" s="10"/>
      <c r="H6" s="8"/>
      <c r="I6" s="8"/>
      <c r="J6" s="8"/>
      <c r="K6" s="8"/>
      <c r="L6" s="8"/>
      <c r="M6" s="8"/>
      <c r="N6" s="8"/>
      <c r="O6" s="8"/>
      <c r="P6" s="8"/>
      <c r="Q6" s="8"/>
      <c r="R6" s="8"/>
      <c r="S6" s="8"/>
      <c r="T6" s="8"/>
      <c r="U6" s="8"/>
      <c r="V6" s="8"/>
      <c r="W6" s="8"/>
      <c r="X6" s="8"/>
      <c r="Y6" s="8"/>
      <c r="Z6" s="8"/>
      <c r="AA6" s="8"/>
    </row>
    <row r="7" spans="1:27">
      <c r="B7" s="106"/>
      <c r="C7" s="106"/>
      <c r="D7" s="106"/>
      <c r="E7" s="12"/>
      <c r="F7" s="7" t="s">
        <v>9</v>
      </c>
      <c r="G7" s="3"/>
    </row>
    <row r="8" spans="1:27">
      <c r="B8" s="106"/>
      <c r="C8" s="106"/>
      <c r="D8" s="106"/>
      <c r="E8" s="2"/>
      <c r="F8" s="11" t="s">
        <v>10</v>
      </c>
      <c r="G8" s="3"/>
    </row>
    <row r="9" spans="1:27">
      <c r="B9" s="106"/>
      <c r="C9" s="106"/>
      <c r="D9" s="106"/>
      <c r="E9" s="2"/>
      <c r="F9" s="13" t="s">
        <v>11</v>
      </c>
      <c r="G9" s="3"/>
    </row>
    <row r="10" spans="1:27">
      <c r="B10" s="106"/>
      <c r="C10" s="106"/>
      <c r="D10" s="106"/>
      <c r="E10" s="2"/>
      <c r="F10" s="13" t="s">
        <v>12</v>
      </c>
      <c r="G10" s="3"/>
    </row>
    <row r="11" spans="1:27">
      <c r="E11" s="2"/>
      <c r="G11" s="3"/>
      <c r="H11" s="3"/>
      <c r="I11" s="3"/>
      <c r="J11" s="3"/>
      <c r="K11" s="3"/>
      <c r="L11" s="3"/>
    </row>
    <row r="12" spans="1:27">
      <c r="E12" s="2"/>
      <c r="F12" s="7" t="s">
        <v>13</v>
      </c>
      <c r="G12" s="3"/>
      <c r="H12" s="3"/>
      <c r="I12" s="3"/>
      <c r="J12" s="3"/>
      <c r="K12" s="3"/>
      <c r="L12" s="3"/>
    </row>
    <row r="13" spans="1:27">
      <c r="B13" s="14" t="s">
        <v>14</v>
      </c>
      <c r="C13" s="110" t="s">
        <v>15</v>
      </c>
      <c r="D13" s="106"/>
      <c r="E13" s="2"/>
      <c r="F13" s="11" t="s">
        <v>16</v>
      </c>
      <c r="G13" s="3"/>
    </row>
    <row r="14" spans="1:27">
      <c r="B14" s="15"/>
      <c r="D14" s="3"/>
      <c r="E14" s="2"/>
      <c r="G14" s="3"/>
    </row>
    <row r="15" spans="1:27">
      <c r="B15" s="15"/>
      <c r="D15" s="3"/>
      <c r="E15" s="2"/>
      <c r="F15" s="7" t="s">
        <v>17</v>
      </c>
      <c r="G15" s="3"/>
    </row>
    <row r="16" spans="1:27">
      <c r="B16" s="16" t="s">
        <v>18</v>
      </c>
      <c r="C16" s="105" t="s">
        <v>19</v>
      </c>
      <c r="D16" s="106"/>
      <c r="E16" s="2"/>
      <c r="F16" s="17" t="s">
        <v>20</v>
      </c>
      <c r="G16" s="3"/>
    </row>
    <row r="17" spans="5:7">
      <c r="E17" s="2"/>
      <c r="G17" s="3"/>
    </row>
    <row r="18" spans="5:7">
      <c r="E18" s="2"/>
      <c r="G18" s="3"/>
    </row>
    <row r="19" spans="5:7">
      <c r="E19" s="2"/>
      <c r="G19" s="3"/>
    </row>
    <row r="20" spans="5:7">
      <c r="E20" s="2"/>
      <c r="G20" s="3"/>
    </row>
    <row r="21" spans="5:7">
      <c r="E21" s="2"/>
      <c r="G21" s="3"/>
    </row>
    <row r="22" spans="5:7">
      <c r="E22" s="2"/>
      <c r="G22" s="3"/>
    </row>
    <row r="23" spans="5:7">
      <c r="E23" s="2"/>
      <c r="G23" s="3"/>
    </row>
    <row r="24" spans="5:7">
      <c r="E24" s="2"/>
      <c r="G24" s="3"/>
    </row>
    <row r="25" spans="5:7">
      <c r="E25" s="2"/>
      <c r="G25" s="3"/>
    </row>
    <row r="26" spans="5:7">
      <c r="E26" s="2"/>
      <c r="F26" s="18" t="s">
        <v>21</v>
      </c>
      <c r="G26" s="3"/>
    </row>
    <row r="27" spans="5:7">
      <c r="E27" s="2"/>
      <c r="G27" s="3"/>
    </row>
    <row r="28" spans="5:7">
      <c r="E28" s="2"/>
      <c r="G28" s="3"/>
    </row>
    <row r="29" spans="5:7">
      <c r="E29" s="2"/>
      <c r="G29" s="3"/>
    </row>
    <row r="30" spans="5:7">
      <c r="E30" s="2"/>
      <c r="G30" s="3"/>
    </row>
    <row r="31" spans="5:7">
      <c r="E31" s="2"/>
      <c r="G31" s="3"/>
    </row>
    <row r="32" spans="5:7">
      <c r="E32" s="2"/>
      <c r="G32" s="3"/>
    </row>
    <row r="33" spans="5:7">
      <c r="E33" s="2"/>
      <c r="G33" s="3"/>
    </row>
    <row r="34" spans="5:7">
      <c r="E34" s="2"/>
      <c r="G34" s="3"/>
    </row>
    <row r="35" spans="5:7">
      <c r="E35" s="2"/>
      <c r="G35" s="3"/>
    </row>
    <row r="36" spans="5:7">
      <c r="E36" s="2"/>
      <c r="G36" s="3"/>
    </row>
    <row r="37" spans="5:7">
      <c r="E37" s="2"/>
      <c r="G37" s="3"/>
    </row>
    <row r="38" spans="5:7">
      <c r="E38" s="2"/>
      <c r="G38" s="3"/>
    </row>
    <row r="39" spans="5:7">
      <c r="E39" s="2"/>
      <c r="G39" s="3"/>
    </row>
    <row r="40" spans="5:7">
      <c r="E40" s="2"/>
      <c r="G40" s="3"/>
    </row>
    <row r="41" spans="5:7">
      <c r="E41" s="2"/>
      <c r="G41" s="3"/>
    </row>
    <row r="42" spans="5:7">
      <c r="E42" s="2"/>
      <c r="G42" s="3"/>
    </row>
    <row r="43" spans="5:7">
      <c r="E43" s="2"/>
      <c r="G43" s="3"/>
    </row>
    <row r="44" spans="5:7">
      <c r="E44" s="2"/>
      <c r="G44" s="3"/>
    </row>
    <row r="45" spans="5:7">
      <c r="E45" s="2"/>
      <c r="G45" s="3"/>
    </row>
    <row r="46" spans="5:7">
      <c r="E46" s="2"/>
      <c r="G46" s="3"/>
    </row>
    <row r="47" spans="5:7">
      <c r="E47" s="2"/>
      <c r="G47" s="3"/>
    </row>
    <row r="48" spans="5:7">
      <c r="E48" s="2"/>
      <c r="G48" s="3"/>
    </row>
    <row r="49" spans="5:7">
      <c r="E49" s="2"/>
      <c r="G49" s="3"/>
    </row>
    <row r="50" spans="5:7">
      <c r="E50" s="2"/>
      <c r="G50" s="3"/>
    </row>
    <row r="51" spans="5:7">
      <c r="E51" s="2"/>
      <c r="G51" s="3"/>
    </row>
    <row r="52" spans="5:7">
      <c r="E52" s="2"/>
      <c r="G52" s="3"/>
    </row>
    <row r="53" spans="5:7">
      <c r="E53" s="2"/>
      <c r="G53" s="3"/>
    </row>
    <row r="54" spans="5:7">
      <c r="E54" s="2"/>
      <c r="G54" s="3"/>
    </row>
    <row r="55" spans="5:7">
      <c r="E55" s="2"/>
      <c r="G55" s="3"/>
    </row>
    <row r="56" spans="5:7">
      <c r="E56" s="2"/>
      <c r="G56" s="3"/>
    </row>
    <row r="57" spans="5:7">
      <c r="E57" s="2"/>
      <c r="G57" s="3"/>
    </row>
    <row r="58" spans="5:7">
      <c r="E58" s="2"/>
      <c r="G58" s="3"/>
    </row>
    <row r="59" spans="5:7">
      <c r="E59" s="2"/>
      <c r="G59" s="3"/>
    </row>
    <row r="60" spans="5:7">
      <c r="E60" s="2"/>
      <c r="G60" s="3"/>
    </row>
    <row r="61" spans="5:7">
      <c r="E61" s="2"/>
      <c r="G61" s="3"/>
    </row>
    <row r="62" spans="5:7">
      <c r="E62" s="2"/>
      <c r="G62" s="3"/>
    </row>
    <row r="63" spans="5:7">
      <c r="E63" s="2"/>
      <c r="G63" s="3"/>
    </row>
    <row r="64" spans="5:7">
      <c r="E64" s="2"/>
      <c r="G64" s="3"/>
    </row>
    <row r="65" spans="5:7">
      <c r="E65" s="2"/>
      <c r="G65" s="3"/>
    </row>
    <row r="66" spans="5:7">
      <c r="E66" s="2"/>
      <c r="G66" s="3"/>
    </row>
    <row r="67" spans="5:7">
      <c r="E67" s="2"/>
      <c r="G67" s="3"/>
    </row>
    <row r="68" spans="5:7">
      <c r="E68" s="2"/>
      <c r="G68" s="3"/>
    </row>
    <row r="69" spans="5:7">
      <c r="E69" s="2"/>
      <c r="G69" s="3"/>
    </row>
    <row r="70" spans="5:7">
      <c r="E70" s="2"/>
      <c r="G70" s="3"/>
    </row>
    <row r="71" spans="5:7">
      <c r="E71" s="2"/>
      <c r="G71" s="3"/>
    </row>
    <row r="72" spans="5:7">
      <c r="E72" s="2"/>
      <c r="G72" s="3"/>
    </row>
    <row r="73" spans="5:7">
      <c r="E73" s="2"/>
      <c r="G73" s="3"/>
    </row>
    <row r="74" spans="5:7">
      <c r="E74" s="2"/>
      <c r="G74" s="3"/>
    </row>
    <row r="75" spans="5:7">
      <c r="E75" s="2"/>
      <c r="G75" s="3"/>
    </row>
    <row r="76" spans="5:7">
      <c r="E76" s="2"/>
      <c r="G76" s="3"/>
    </row>
    <row r="77" spans="5:7">
      <c r="E77" s="2"/>
      <c r="G77" s="3"/>
    </row>
    <row r="78" spans="5:7">
      <c r="E78" s="2"/>
      <c r="G78" s="3"/>
    </row>
    <row r="79" spans="5:7">
      <c r="E79" s="2"/>
      <c r="G79" s="3"/>
    </row>
    <row r="80" spans="5:7">
      <c r="E80" s="2"/>
      <c r="G80" s="3"/>
    </row>
    <row r="81" spans="5:7">
      <c r="E81" s="2"/>
      <c r="G81" s="3"/>
    </row>
    <row r="82" spans="5:7">
      <c r="E82" s="2"/>
      <c r="G82" s="3"/>
    </row>
    <row r="83" spans="5:7">
      <c r="E83" s="2"/>
      <c r="G83" s="3"/>
    </row>
    <row r="84" spans="5:7">
      <c r="E84" s="2"/>
      <c r="G84" s="3"/>
    </row>
    <row r="85" spans="5:7">
      <c r="E85" s="2"/>
      <c r="G85" s="3"/>
    </row>
    <row r="86" spans="5:7">
      <c r="E86" s="2"/>
      <c r="G86" s="3"/>
    </row>
    <row r="87" spans="5:7">
      <c r="E87" s="2"/>
      <c r="G87" s="3"/>
    </row>
    <row r="88" spans="5:7">
      <c r="E88" s="2"/>
      <c r="G88" s="3"/>
    </row>
    <row r="89" spans="5:7">
      <c r="E89" s="2"/>
      <c r="G89" s="3"/>
    </row>
    <row r="90" spans="5:7">
      <c r="E90" s="2"/>
      <c r="G90" s="3"/>
    </row>
    <row r="91" spans="5:7">
      <c r="E91" s="2"/>
      <c r="G91" s="3"/>
    </row>
    <row r="92" spans="5:7">
      <c r="E92" s="2"/>
      <c r="G92" s="3"/>
    </row>
    <row r="93" spans="5:7">
      <c r="E93" s="2"/>
      <c r="G93" s="3"/>
    </row>
    <row r="94" spans="5:7">
      <c r="E94" s="2"/>
      <c r="G94" s="3"/>
    </row>
    <row r="95" spans="5:7">
      <c r="E95" s="2"/>
      <c r="G95" s="3"/>
    </row>
    <row r="96" spans="5:7">
      <c r="E96" s="2"/>
      <c r="G96" s="3"/>
    </row>
    <row r="97" spans="5:7">
      <c r="E97" s="2"/>
      <c r="G97" s="3"/>
    </row>
    <row r="98" spans="5:7">
      <c r="E98" s="2"/>
      <c r="G98" s="3"/>
    </row>
    <row r="99" spans="5:7">
      <c r="E99" s="2"/>
      <c r="G99" s="3"/>
    </row>
    <row r="100" spans="5:7">
      <c r="E100" s="2"/>
      <c r="G100" s="3"/>
    </row>
    <row r="101" spans="5:7">
      <c r="E101" s="2"/>
      <c r="G101" s="3"/>
    </row>
    <row r="102" spans="5:7">
      <c r="E102" s="2"/>
      <c r="G102" s="3"/>
    </row>
    <row r="103" spans="5:7">
      <c r="E103" s="2"/>
      <c r="G103" s="3"/>
    </row>
    <row r="104" spans="5:7">
      <c r="E104" s="2"/>
      <c r="G104" s="3"/>
    </row>
    <row r="105" spans="5:7">
      <c r="E105" s="2"/>
      <c r="G105" s="3"/>
    </row>
    <row r="106" spans="5:7">
      <c r="E106" s="2"/>
      <c r="G106" s="3"/>
    </row>
    <row r="107" spans="5:7">
      <c r="E107" s="2"/>
      <c r="G107" s="3"/>
    </row>
    <row r="108" spans="5:7">
      <c r="E108" s="2"/>
      <c r="G108" s="3"/>
    </row>
    <row r="109" spans="5:7">
      <c r="E109" s="2"/>
      <c r="G109" s="3"/>
    </row>
    <row r="110" spans="5:7">
      <c r="E110" s="2"/>
      <c r="G110" s="3"/>
    </row>
    <row r="111" spans="5:7">
      <c r="E111" s="2"/>
      <c r="G111" s="3"/>
    </row>
    <row r="112" spans="5:7">
      <c r="E112" s="2"/>
      <c r="G112" s="3"/>
    </row>
    <row r="113" spans="5:7">
      <c r="E113" s="2"/>
      <c r="G113" s="3"/>
    </row>
    <row r="114" spans="5:7">
      <c r="E114" s="2"/>
      <c r="G114" s="3"/>
    </row>
    <row r="115" spans="5:7">
      <c r="E115" s="2"/>
      <c r="G115" s="3"/>
    </row>
    <row r="116" spans="5:7">
      <c r="E116" s="2"/>
      <c r="G116" s="3"/>
    </row>
    <row r="117" spans="5:7">
      <c r="E117" s="2"/>
      <c r="G117" s="3"/>
    </row>
    <row r="118" spans="5:7">
      <c r="E118" s="2"/>
      <c r="G118" s="3"/>
    </row>
    <row r="119" spans="5:7">
      <c r="E119" s="2"/>
      <c r="G119" s="3"/>
    </row>
    <row r="120" spans="5:7">
      <c r="E120" s="2"/>
      <c r="G120" s="3"/>
    </row>
    <row r="121" spans="5:7">
      <c r="E121" s="2"/>
      <c r="G121" s="3"/>
    </row>
    <row r="122" spans="5:7">
      <c r="E122" s="2"/>
      <c r="G122" s="3"/>
    </row>
    <row r="123" spans="5:7">
      <c r="E123" s="2"/>
      <c r="G123" s="3"/>
    </row>
    <row r="124" spans="5:7">
      <c r="E124" s="2"/>
      <c r="G124" s="3"/>
    </row>
    <row r="125" spans="5:7">
      <c r="E125" s="2"/>
      <c r="G125" s="3"/>
    </row>
    <row r="126" spans="5:7">
      <c r="E126" s="2"/>
      <c r="G126" s="3"/>
    </row>
    <row r="127" spans="5:7">
      <c r="E127" s="2"/>
      <c r="G127" s="3"/>
    </row>
    <row r="128" spans="5:7">
      <c r="E128" s="2"/>
      <c r="G128" s="3"/>
    </row>
    <row r="129" spans="5:7">
      <c r="E129" s="2"/>
      <c r="G129" s="3"/>
    </row>
    <row r="130" spans="5:7">
      <c r="E130" s="2"/>
      <c r="G130" s="3"/>
    </row>
    <row r="131" spans="5:7">
      <c r="E131" s="2"/>
      <c r="G131" s="3"/>
    </row>
    <row r="132" spans="5:7">
      <c r="E132" s="2"/>
      <c r="G132" s="3"/>
    </row>
    <row r="133" spans="5:7">
      <c r="E133" s="2"/>
      <c r="G133" s="3"/>
    </row>
    <row r="134" spans="5:7">
      <c r="E134" s="2"/>
      <c r="G134" s="3"/>
    </row>
    <row r="135" spans="5:7">
      <c r="E135" s="2"/>
      <c r="G135" s="3"/>
    </row>
    <row r="136" spans="5:7">
      <c r="E136" s="2"/>
      <c r="G136" s="3"/>
    </row>
    <row r="137" spans="5:7">
      <c r="E137" s="2"/>
      <c r="G137" s="3"/>
    </row>
    <row r="138" spans="5:7">
      <c r="E138" s="2"/>
      <c r="G138" s="3"/>
    </row>
    <row r="139" spans="5:7">
      <c r="E139" s="2"/>
      <c r="G139" s="3"/>
    </row>
    <row r="140" spans="5:7">
      <c r="E140" s="2"/>
      <c r="G140" s="3"/>
    </row>
    <row r="141" spans="5:7">
      <c r="E141" s="2"/>
      <c r="G141" s="3"/>
    </row>
    <row r="142" spans="5:7">
      <c r="E142" s="2"/>
      <c r="G142" s="3"/>
    </row>
    <row r="143" spans="5:7">
      <c r="E143" s="2"/>
      <c r="G143" s="3"/>
    </row>
    <row r="144" spans="5:7">
      <c r="E144" s="2"/>
      <c r="G144" s="3"/>
    </row>
    <row r="145" spans="5:7">
      <c r="E145" s="2"/>
      <c r="G145" s="3"/>
    </row>
    <row r="146" spans="5:7">
      <c r="E146" s="2"/>
      <c r="G146" s="3"/>
    </row>
    <row r="147" spans="5:7">
      <c r="E147" s="2"/>
      <c r="G147" s="3"/>
    </row>
    <row r="148" spans="5:7">
      <c r="E148" s="2"/>
      <c r="G148" s="3"/>
    </row>
    <row r="149" spans="5:7">
      <c r="E149" s="2"/>
      <c r="G149" s="3"/>
    </row>
    <row r="150" spans="5:7">
      <c r="E150" s="2"/>
      <c r="G150" s="3"/>
    </row>
    <row r="151" spans="5:7">
      <c r="E151" s="2"/>
      <c r="G151" s="3"/>
    </row>
    <row r="152" spans="5:7">
      <c r="E152" s="2"/>
      <c r="G152" s="3"/>
    </row>
    <row r="153" spans="5:7">
      <c r="E153" s="2"/>
      <c r="G153" s="3"/>
    </row>
    <row r="154" spans="5:7">
      <c r="E154" s="2"/>
      <c r="G154" s="3"/>
    </row>
    <row r="155" spans="5:7">
      <c r="E155" s="2"/>
      <c r="G155" s="3"/>
    </row>
    <row r="156" spans="5:7">
      <c r="E156" s="2"/>
      <c r="G156" s="3"/>
    </row>
    <row r="157" spans="5:7">
      <c r="E157" s="2"/>
      <c r="G157" s="3"/>
    </row>
    <row r="158" spans="5:7">
      <c r="E158" s="2"/>
      <c r="G158" s="3"/>
    </row>
    <row r="159" spans="5:7">
      <c r="E159" s="2"/>
      <c r="G159" s="3"/>
    </row>
    <row r="160" spans="5:7">
      <c r="E160" s="2"/>
      <c r="G160" s="3"/>
    </row>
    <row r="161" spans="5:7">
      <c r="E161" s="2"/>
      <c r="G161" s="3"/>
    </row>
    <row r="162" spans="5:7">
      <c r="E162" s="2"/>
      <c r="G162" s="3"/>
    </row>
    <row r="163" spans="5:7">
      <c r="E163" s="2"/>
      <c r="G163" s="3"/>
    </row>
    <row r="164" spans="5:7">
      <c r="E164" s="2"/>
      <c r="G164" s="3"/>
    </row>
    <row r="165" spans="5:7">
      <c r="E165" s="2"/>
      <c r="G165" s="3"/>
    </row>
    <row r="166" spans="5:7">
      <c r="E166" s="2"/>
      <c r="G166" s="3"/>
    </row>
    <row r="167" spans="5:7">
      <c r="E167" s="2"/>
      <c r="G167" s="3"/>
    </row>
    <row r="168" spans="5:7">
      <c r="E168" s="2"/>
      <c r="G168" s="3"/>
    </row>
    <row r="169" spans="5:7">
      <c r="E169" s="2"/>
      <c r="G169" s="3"/>
    </row>
    <row r="170" spans="5:7">
      <c r="E170" s="2"/>
      <c r="G170" s="3"/>
    </row>
    <row r="171" spans="5:7">
      <c r="E171" s="2"/>
      <c r="G171" s="3"/>
    </row>
    <row r="172" spans="5:7">
      <c r="E172" s="2"/>
      <c r="G172" s="3"/>
    </row>
    <row r="173" spans="5:7">
      <c r="E173" s="2"/>
      <c r="G173" s="3"/>
    </row>
    <row r="174" spans="5:7">
      <c r="E174" s="2"/>
      <c r="G174" s="3"/>
    </row>
    <row r="175" spans="5:7">
      <c r="E175" s="2"/>
      <c r="G175" s="3"/>
    </row>
    <row r="176" spans="5:7">
      <c r="E176" s="2"/>
      <c r="G176" s="3"/>
    </row>
    <row r="177" spans="5:7">
      <c r="E177" s="2"/>
      <c r="G177" s="3"/>
    </row>
    <row r="178" spans="5:7">
      <c r="E178" s="2"/>
      <c r="G178" s="3"/>
    </row>
    <row r="179" spans="5:7">
      <c r="E179" s="2"/>
      <c r="G179" s="3"/>
    </row>
    <row r="180" spans="5:7">
      <c r="E180" s="2"/>
      <c r="G180" s="3"/>
    </row>
    <row r="181" spans="5:7">
      <c r="E181" s="2"/>
      <c r="G181" s="3"/>
    </row>
    <row r="182" spans="5:7">
      <c r="E182" s="2"/>
      <c r="G182" s="3"/>
    </row>
    <row r="183" spans="5:7">
      <c r="E183" s="2"/>
      <c r="G183" s="3"/>
    </row>
    <row r="184" spans="5:7">
      <c r="E184" s="2"/>
      <c r="G184" s="3"/>
    </row>
    <row r="185" spans="5:7">
      <c r="E185" s="2"/>
      <c r="G185" s="3"/>
    </row>
    <row r="186" spans="5:7">
      <c r="E186" s="2"/>
      <c r="G186" s="3"/>
    </row>
    <row r="187" spans="5:7">
      <c r="E187" s="2"/>
      <c r="G187" s="3"/>
    </row>
    <row r="188" spans="5:7">
      <c r="E188" s="2"/>
      <c r="G188" s="3"/>
    </row>
    <row r="189" spans="5:7">
      <c r="E189" s="2"/>
      <c r="G189" s="3"/>
    </row>
    <row r="190" spans="5:7">
      <c r="E190" s="2"/>
      <c r="G190" s="3"/>
    </row>
    <row r="191" spans="5:7">
      <c r="E191" s="2"/>
      <c r="G191" s="3"/>
    </row>
    <row r="192" spans="5:7">
      <c r="E192" s="2"/>
      <c r="G192" s="3"/>
    </row>
    <row r="193" spans="5:7">
      <c r="E193" s="2"/>
      <c r="G193" s="3"/>
    </row>
    <row r="194" spans="5:7">
      <c r="E194" s="2"/>
      <c r="G194" s="3"/>
    </row>
    <row r="195" spans="5:7">
      <c r="E195" s="2"/>
      <c r="G195" s="3"/>
    </row>
    <row r="196" spans="5:7">
      <c r="E196" s="2"/>
      <c r="G196" s="3"/>
    </row>
    <row r="197" spans="5:7">
      <c r="E197" s="2"/>
      <c r="G197" s="3"/>
    </row>
    <row r="198" spans="5:7">
      <c r="E198" s="2"/>
      <c r="G198" s="3"/>
    </row>
    <row r="199" spans="5:7">
      <c r="E199" s="2"/>
      <c r="G199" s="3"/>
    </row>
    <row r="200" spans="5:7">
      <c r="E200" s="2"/>
      <c r="G200" s="3"/>
    </row>
    <row r="201" spans="5:7">
      <c r="E201" s="2"/>
      <c r="G201" s="3"/>
    </row>
    <row r="202" spans="5:7">
      <c r="E202" s="2"/>
      <c r="G202" s="3"/>
    </row>
    <row r="203" spans="5:7">
      <c r="E203" s="2"/>
      <c r="G203" s="3"/>
    </row>
    <row r="204" spans="5:7">
      <c r="E204" s="2"/>
      <c r="G204" s="3"/>
    </row>
    <row r="205" spans="5:7">
      <c r="E205" s="2"/>
      <c r="G205" s="3"/>
    </row>
    <row r="206" spans="5:7">
      <c r="E206" s="2"/>
      <c r="G206" s="3"/>
    </row>
    <row r="207" spans="5:7">
      <c r="E207" s="2"/>
      <c r="G207" s="3"/>
    </row>
    <row r="208" spans="5:7">
      <c r="E208" s="2"/>
      <c r="G208" s="3"/>
    </row>
    <row r="209" spans="5:7">
      <c r="E209" s="2"/>
      <c r="G209" s="3"/>
    </row>
    <row r="210" spans="5:7">
      <c r="E210" s="2"/>
      <c r="G210" s="3"/>
    </row>
    <row r="211" spans="5:7">
      <c r="E211" s="2"/>
      <c r="G211" s="3"/>
    </row>
    <row r="212" spans="5:7">
      <c r="E212" s="2"/>
      <c r="G212" s="3"/>
    </row>
    <row r="213" spans="5:7">
      <c r="E213" s="2"/>
      <c r="G213" s="3"/>
    </row>
    <row r="214" spans="5:7">
      <c r="E214" s="2"/>
      <c r="G214" s="3"/>
    </row>
    <row r="215" spans="5:7">
      <c r="E215" s="2"/>
      <c r="G215" s="3"/>
    </row>
    <row r="216" spans="5:7">
      <c r="E216" s="2"/>
      <c r="G216" s="3"/>
    </row>
    <row r="217" spans="5:7">
      <c r="E217" s="2"/>
      <c r="G217" s="3"/>
    </row>
    <row r="218" spans="5:7">
      <c r="E218" s="2"/>
      <c r="G218" s="3"/>
    </row>
    <row r="219" spans="5:7">
      <c r="E219" s="2"/>
      <c r="G219" s="3"/>
    </row>
    <row r="220" spans="5:7">
      <c r="E220" s="2"/>
      <c r="G220" s="3"/>
    </row>
    <row r="221" spans="5:7">
      <c r="E221" s="2"/>
      <c r="G221" s="3"/>
    </row>
    <row r="222" spans="5:7">
      <c r="E222" s="2"/>
      <c r="G222" s="3"/>
    </row>
    <row r="223" spans="5:7">
      <c r="E223" s="2"/>
      <c r="G223" s="3"/>
    </row>
    <row r="224" spans="5:7">
      <c r="E224" s="2"/>
      <c r="G224" s="3"/>
    </row>
    <row r="225" spans="5:7">
      <c r="E225" s="2"/>
      <c r="G225" s="3"/>
    </row>
    <row r="226" spans="5:7">
      <c r="E226" s="2"/>
      <c r="G226" s="3"/>
    </row>
    <row r="227" spans="5:7">
      <c r="E227" s="2"/>
      <c r="G227" s="3"/>
    </row>
    <row r="228" spans="5:7">
      <c r="E228" s="2"/>
      <c r="G228" s="3"/>
    </row>
    <row r="229" spans="5:7">
      <c r="E229" s="2"/>
      <c r="G229" s="3"/>
    </row>
    <row r="230" spans="5:7">
      <c r="E230" s="2"/>
      <c r="G230" s="3"/>
    </row>
    <row r="231" spans="5:7">
      <c r="E231" s="2"/>
      <c r="G231" s="3"/>
    </row>
    <row r="232" spans="5:7">
      <c r="E232" s="2"/>
      <c r="G232" s="3"/>
    </row>
    <row r="233" spans="5:7">
      <c r="E233" s="2"/>
      <c r="G233" s="3"/>
    </row>
    <row r="234" spans="5:7">
      <c r="E234" s="2"/>
      <c r="G234" s="3"/>
    </row>
    <row r="235" spans="5:7">
      <c r="E235" s="2"/>
      <c r="G235" s="3"/>
    </row>
    <row r="236" spans="5:7">
      <c r="E236" s="2"/>
      <c r="G236" s="3"/>
    </row>
    <row r="237" spans="5:7">
      <c r="E237" s="2"/>
      <c r="G237" s="3"/>
    </row>
    <row r="238" spans="5:7">
      <c r="E238" s="2"/>
      <c r="G238" s="3"/>
    </row>
    <row r="239" spans="5:7">
      <c r="E239" s="2"/>
      <c r="G239" s="3"/>
    </row>
    <row r="240" spans="5:7">
      <c r="E240" s="2"/>
      <c r="G240" s="3"/>
    </row>
    <row r="241" spans="5:7">
      <c r="E241" s="2"/>
      <c r="G241" s="3"/>
    </row>
    <row r="242" spans="5:7">
      <c r="E242" s="2"/>
      <c r="G242" s="3"/>
    </row>
    <row r="243" spans="5:7">
      <c r="E243" s="2"/>
      <c r="G243" s="3"/>
    </row>
    <row r="244" spans="5:7">
      <c r="E244" s="2"/>
      <c r="G244" s="3"/>
    </row>
    <row r="245" spans="5:7">
      <c r="E245" s="2"/>
      <c r="G245" s="3"/>
    </row>
    <row r="246" spans="5:7">
      <c r="E246" s="2"/>
      <c r="G246" s="3"/>
    </row>
    <row r="247" spans="5:7">
      <c r="E247" s="2"/>
      <c r="G247" s="3"/>
    </row>
    <row r="248" spans="5:7">
      <c r="E248" s="2"/>
      <c r="G248" s="3"/>
    </row>
    <row r="249" spans="5:7">
      <c r="E249" s="2"/>
      <c r="G249" s="3"/>
    </row>
    <row r="250" spans="5:7">
      <c r="E250" s="2"/>
      <c r="G250" s="3"/>
    </row>
    <row r="251" spans="5:7">
      <c r="E251" s="2"/>
      <c r="G251" s="3"/>
    </row>
    <row r="252" spans="5:7">
      <c r="E252" s="2"/>
      <c r="G252" s="3"/>
    </row>
    <row r="253" spans="5:7">
      <c r="E253" s="2"/>
      <c r="G253" s="3"/>
    </row>
    <row r="254" spans="5:7">
      <c r="E254" s="2"/>
      <c r="G254" s="3"/>
    </row>
    <row r="255" spans="5:7">
      <c r="E255" s="2"/>
      <c r="G255" s="3"/>
    </row>
    <row r="256" spans="5:7">
      <c r="E256" s="2"/>
      <c r="G256" s="3"/>
    </row>
    <row r="257" spans="5:7">
      <c r="E257" s="2"/>
      <c r="G257" s="3"/>
    </row>
    <row r="258" spans="5:7">
      <c r="E258" s="2"/>
      <c r="G258" s="3"/>
    </row>
    <row r="259" spans="5:7">
      <c r="E259" s="2"/>
      <c r="G259" s="3"/>
    </row>
    <row r="260" spans="5:7">
      <c r="E260" s="2"/>
      <c r="G260" s="3"/>
    </row>
    <row r="261" spans="5:7">
      <c r="E261" s="2"/>
      <c r="G261" s="3"/>
    </row>
    <row r="262" spans="5:7">
      <c r="E262" s="2"/>
      <c r="G262" s="3"/>
    </row>
    <row r="263" spans="5:7">
      <c r="E263" s="2"/>
      <c r="G263" s="3"/>
    </row>
    <row r="264" spans="5:7">
      <c r="E264" s="2"/>
      <c r="G264" s="3"/>
    </row>
    <row r="265" spans="5:7">
      <c r="E265" s="2"/>
      <c r="G265" s="3"/>
    </row>
    <row r="266" spans="5:7">
      <c r="E266" s="2"/>
      <c r="G266" s="3"/>
    </row>
    <row r="267" spans="5:7">
      <c r="E267" s="2"/>
      <c r="G267" s="3"/>
    </row>
    <row r="268" spans="5:7">
      <c r="E268" s="2"/>
      <c r="G268" s="3"/>
    </row>
    <row r="269" spans="5:7">
      <c r="E269" s="2"/>
      <c r="G269" s="3"/>
    </row>
    <row r="270" spans="5:7">
      <c r="E270" s="2"/>
      <c r="G270" s="3"/>
    </row>
    <row r="271" spans="5:7">
      <c r="E271" s="2"/>
      <c r="G271" s="3"/>
    </row>
    <row r="272" spans="5:7">
      <c r="E272" s="2"/>
      <c r="G272" s="3"/>
    </row>
    <row r="273" spans="5:7">
      <c r="E273" s="2"/>
      <c r="G273" s="3"/>
    </row>
    <row r="274" spans="5:7">
      <c r="E274" s="2"/>
      <c r="G274" s="3"/>
    </row>
    <row r="275" spans="5:7">
      <c r="E275" s="2"/>
      <c r="G275" s="3"/>
    </row>
    <row r="276" spans="5:7">
      <c r="E276" s="2"/>
      <c r="G276" s="3"/>
    </row>
    <row r="277" spans="5:7">
      <c r="E277" s="2"/>
      <c r="G277" s="3"/>
    </row>
    <row r="278" spans="5:7">
      <c r="E278" s="2"/>
      <c r="G278" s="3"/>
    </row>
    <row r="279" spans="5:7">
      <c r="E279" s="2"/>
      <c r="G279" s="3"/>
    </row>
    <row r="280" spans="5:7">
      <c r="E280" s="2"/>
      <c r="G280" s="3"/>
    </row>
    <row r="281" spans="5:7">
      <c r="E281" s="2"/>
      <c r="G281" s="3"/>
    </row>
    <row r="282" spans="5:7">
      <c r="E282" s="2"/>
      <c r="G282" s="3"/>
    </row>
    <row r="283" spans="5:7">
      <c r="E283" s="2"/>
      <c r="G283" s="3"/>
    </row>
    <row r="284" spans="5:7">
      <c r="E284" s="2"/>
      <c r="G284" s="3"/>
    </row>
    <row r="285" spans="5:7">
      <c r="E285" s="2"/>
      <c r="G285" s="3"/>
    </row>
    <row r="286" spans="5:7">
      <c r="E286" s="2"/>
      <c r="G286" s="3"/>
    </row>
    <row r="287" spans="5:7">
      <c r="E287" s="2"/>
      <c r="G287" s="3"/>
    </row>
    <row r="288" spans="5:7">
      <c r="E288" s="2"/>
      <c r="G288" s="3"/>
    </row>
    <row r="289" spans="5:7">
      <c r="E289" s="2"/>
      <c r="G289" s="3"/>
    </row>
    <row r="290" spans="5:7">
      <c r="E290" s="2"/>
      <c r="G290" s="3"/>
    </row>
    <row r="291" spans="5:7">
      <c r="E291" s="2"/>
      <c r="G291" s="3"/>
    </row>
    <row r="292" spans="5:7">
      <c r="E292" s="2"/>
      <c r="G292" s="3"/>
    </row>
    <row r="293" spans="5:7">
      <c r="E293" s="2"/>
      <c r="G293" s="3"/>
    </row>
    <row r="294" spans="5:7">
      <c r="E294" s="2"/>
      <c r="G294" s="3"/>
    </row>
    <row r="295" spans="5:7">
      <c r="E295" s="2"/>
      <c r="G295" s="3"/>
    </row>
    <row r="296" spans="5:7">
      <c r="E296" s="2"/>
      <c r="G296" s="3"/>
    </row>
    <row r="297" spans="5:7">
      <c r="E297" s="2"/>
      <c r="G297" s="3"/>
    </row>
    <row r="298" spans="5:7">
      <c r="E298" s="2"/>
      <c r="G298" s="3"/>
    </row>
    <row r="299" spans="5:7">
      <c r="E299" s="2"/>
      <c r="G299" s="3"/>
    </row>
    <row r="300" spans="5:7">
      <c r="E300" s="2"/>
      <c r="G300" s="3"/>
    </row>
    <row r="301" spans="5:7">
      <c r="E301" s="2"/>
      <c r="G301" s="3"/>
    </row>
    <row r="302" spans="5:7">
      <c r="E302" s="2"/>
      <c r="G302" s="3"/>
    </row>
    <row r="303" spans="5:7">
      <c r="E303" s="2"/>
      <c r="G303" s="3"/>
    </row>
    <row r="304" spans="5:7">
      <c r="E304" s="2"/>
      <c r="G304" s="3"/>
    </row>
    <row r="305" spans="5:7">
      <c r="E305" s="2"/>
      <c r="G305" s="3"/>
    </row>
    <row r="306" spans="5:7">
      <c r="E306" s="2"/>
      <c r="G306" s="3"/>
    </row>
    <row r="307" spans="5:7">
      <c r="E307" s="2"/>
      <c r="G307" s="3"/>
    </row>
    <row r="308" spans="5:7">
      <c r="E308" s="2"/>
      <c r="G308" s="3"/>
    </row>
    <row r="309" spans="5:7">
      <c r="E309" s="2"/>
      <c r="G309" s="3"/>
    </row>
    <row r="310" spans="5:7">
      <c r="E310" s="2"/>
      <c r="G310" s="3"/>
    </row>
    <row r="311" spans="5:7">
      <c r="E311" s="2"/>
      <c r="G311" s="3"/>
    </row>
    <row r="312" spans="5:7">
      <c r="E312" s="2"/>
      <c r="G312" s="3"/>
    </row>
    <row r="313" spans="5:7">
      <c r="E313" s="2"/>
      <c r="G313" s="3"/>
    </row>
    <row r="314" spans="5:7">
      <c r="E314" s="2"/>
      <c r="G314" s="3"/>
    </row>
    <row r="315" spans="5:7">
      <c r="E315" s="2"/>
      <c r="G315" s="3"/>
    </row>
    <row r="316" spans="5:7">
      <c r="E316" s="2"/>
      <c r="G316" s="3"/>
    </row>
    <row r="317" spans="5:7">
      <c r="E317" s="2"/>
      <c r="G317" s="3"/>
    </row>
    <row r="318" spans="5:7">
      <c r="E318" s="2"/>
      <c r="G318" s="3"/>
    </row>
    <row r="319" spans="5:7">
      <c r="E319" s="2"/>
      <c r="G319" s="3"/>
    </row>
    <row r="320" spans="5:7">
      <c r="E320" s="2"/>
      <c r="G320" s="3"/>
    </row>
    <row r="321" spans="5:7">
      <c r="E321" s="2"/>
      <c r="G321" s="3"/>
    </row>
    <row r="322" spans="5:7">
      <c r="E322" s="2"/>
      <c r="G322" s="3"/>
    </row>
    <row r="323" spans="5:7">
      <c r="E323" s="2"/>
      <c r="G323" s="3"/>
    </row>
    <row r="324" spans="5:7">
      <c r="E324" s="2"/>
      <c r="G324" s="3"/>
    </row>
    <row r="325" spans="5:7">
      <c r="E325" s="2"/>
      <c r="G325" s="3"/>
    </row>
    <row r="326" spans="5:7">
      <c r="E326" s="2"/>
      <c r="G326" s="3"/>
    </row>
    <row r="327" spans="5:7">
      <c r="E327" s="2"/>
      <c r="G327" s="3"/>
    </row>
    <row r="328" spans="5:7">
      <c r="E328" s="2"/>
      <c r="G328" s="3"/>
    </row>
    <row r="329" spans="5:7">
      <c r="E329" s="2"/>
      <c r="G329" s="3"/>
    </row>
    <row r="330" spans="5:7">
      <c r="E330" s="2"/>
      <c r="G330" s="3"/>
    </row>
    <row r="331" spans="5:7">
      <c r="E331" s="2"/>
      <c r="G331" s="3"/>
    </row>
    <row r="332" spans="5:7">
      <c r="E332" s="2"/>
      <c r="G332" s="3"/>
    </row>
    <row r="333" spans="5:7">
      <c r="E333" s="2"/>
      <c r="G333" s="3"/>
    </row>
    <row r="334" spans="5:7">
      <c r="E334" s="2"/>
      <c r="G334" s="3"/>
    </row>
    <row r="335" spans="5:7">
      <c r="E335" s="2"/>
      <c r="G335" s="3"/>
    </row>
    <row r="336" spans="5:7">
      <c r="E336" s="2"/>
      <c r="G336" s="3"/>
    </row>
    <row r="337" spans="5:7">
      <c r="E337" s="2"/>
      <c r="G337" s="3"/>
    </row>
    <row r="338" spans="5:7">
      <c r="E338" s="2"/>
      <c r="G338" s="3"/>
    </row>
    <row r="339" spans="5:7">
      <c r="E339" s="2"/>
      <c r="G339" s="3"/>
    </row>
    <row r="340" spans="5:7">
      <c r="E340" s="2"/>
      <c r="G340" s="3"/>
    </row>
    <row r="341" spans="5:7">
      <c r="E341" s="2"/>
      <c r="G341" s="3"/>
    </row>
    <row r="342" spans="5:7">
      <c r="E342" s="2"/>
      <c r="G342" s="3"/>
    </row>
    <row r="343" spans="5:7">
      <c r="E343" s="2"/>
      <c r="G343" s="3"/>
    </row>
    <row r="344" spans="5:7">
      <c r="E344" s="2"/>
      <c r="G344" s="3"/>
    </row>
    <row r="345" spans="5:7">
      <c r="E345" s="2"/>
      <c r="G345" s="3"/>
    </row>
    <row r="346" spans="5:7">
      <c r="E346" s="2"/>
      <c r="G346" s="3"/>
    </row>
    <row r="347" spans="5:7">
      <c r="E347" s="2"/>
      <c r="G347" s="3"/>
    </row>
    <row r="348" spans="5:7">
      <c r="E348" s="2"/>
      <c r="G348" s="3"/>
    </row>
    <row r="349" spans="5:7">
      <c r="E349" s="2"/>
      <c r="G349" s="3"/>
    </row>
    <row r="350" spans="5:7">
      <c r="E350" s="2"/>
      <c r="G350" s="3"/>
    </row>
    <row r="351" spans="5:7">
      <c r="E351" s="2"/>
      <c r="G351" s="3"/>
    </row>
    <row r="352" spans="5:7">
      <c r="E352" s="2"/>
      <c r="G352" s="3"/>
    </row>
    <row r="353" spans="5:7">
      <c r="E353" s="2"/>
      <c r="G353" s="3"/>
    </row>
    <row r="354" spans="5:7">
      <c r="E354" s="2"/>
      <c r="G354" s="3"/>
    </row>
    <row r="355" spans="5:7">
      <c r="E355" s="2"/>
      <c r="G355" s="3"/>
    </row>
    <row r="356" spans="5:7">
      <c r="E356" s="2"/>
      <c r="G356" s="3"/>
    </row>
    <row r="357" spans="5:7">
      <c r="E357" s="2"/>
      <c r="G357" s="3"/>
    </row>
    <row r="358" spans="5:7">
      <c r="E358" s="2"/>
      <c r="G358" s="3"/>
    </row>
    <row r="359" spans="5:7">
      <c r="E359" s="2"/>
      <c r="G359" s="3"/>
    </row>
    <row r="360" spans="5:7">
      <c r="E360" s="2"/>
      <c r="G360" s="3"/>
    </row>
    <row r="361" spans="5:7">
      <c r="E361" s="2"/>
      <c r="G361" s="3"/>
    </row>
    <row r="362" spans="5:7">
      <c r="E362" s="2"/>
      <c r="G362" s="3"/>
    </row>
    <row r="363" spans="5:7">
      <c r="E363" s="2"/>
      <c r="G363" s="3"/>
    </row>
    <row r="364" spans="5:7">
      <c r="E364" s="2"/>
      <c r="G364" s="3"/>
    </row>
    <row r="365" spans="5:7">
      <c r="E365" s="2"/>
      <c r="G365" s="3"/>
    </row>
    <row r="366" spans="5:7">
      <c r="E366" s="2"/>
      <c r="G366" s="3"/>
    </row>
    <row r="367" spans="5:7">
      <c r="E367" s="2"/>
      <c r="G367" s="3"/>
    </row>
    <row r="368" spans="5:7">
      <c r="E368" s="2"/>
      <c r="G368" s="3"/>
    </row>
    <row r="369" spans="5:7">
      <c r="E369" s="2"/>
      <c r="G369" s="3"/>
    </row>
    <row r="370" spans="5:7">
      <c r="E370" s="2"/>
      <c r="G370" s="3"/>
    </row>
    <row r="371" spans="5:7">
      <c r="E371" s="2"/>
      <c r="G371" s="3"/>
    </row>
    <row r="372" spans="5:7">
      <c r="E372" s="2"/>
      <c r="G372" s="3"/>
    </row>
    <row r="373" spans="5:7">
      <c r="E373" s="2"/>
      <c r="G373" s="3"/>
    </row>
    <row r="374" spans="5:7">
      <c r="E374" s="2"/>
      <c r="G374" s="3"/>
    </row>
    <row r="375" spans="5:7">
      <c r="E375" s="2"/>
      <c r="G375" s="3"/>
    </row>
    <row r="376" spans="5:7">
      <c r="E376" s="2"/>
      <c r="G376" s="3"/>
    </row>
    <row r="377" spans="5:7">
      <c r="E377" s="2"/>
      <c r="G377" s="3"/>
    </row>
    <row r="378" spans="5:7">
      <c r="E378" s="2"/>
      <c r="G378" s="3"/>
    </row>
    <row r="379" spans="5:7">
      <c r="E379" s="2"/>
      <c r="G379" s="3"/>
    </row>
    <row r="380" spans="5:7">
      <c r="E380" s="2"/>
      <c r="G380" s="3"/>
    </row>
    <row r="381" spans="5:7">
      <c r="E381" s="2"/>
      <c r="G381" s="3"/>
    </row>
    <row r="382" spans="5:7">
      <c r="E382" s="2"/>
      <c r="G382" s="3"/>
    </row>
    <row r="383" spans="5:7">
      <c r="E383" s="2"/>
      <c r="G383" s="3"/>
    </row>
    <row r="384" spans="5:7">
      <c r="E384" s="2"/>
      <c r="G384" s="3"/>
    </row>
    <row r="385" spans="5:7">
      <c r="E385" s="2"/>
      <c r="G385" s="3"/>
    </row>
    <row r="386" spans="5:7">
      <c r="E386" s="2"/>
      <c r="G386" s="3"/>
    </row>
    <row r="387" spans="5:7">
      <c r="E387" s="2"/>
      <c r="G387" s="3"/>
    </row>
    <row r="388" spans="5:7">
      <c r="E388" s="2"/>
      <c r="G388" s="3"/>
    </row>
    <row r="389" spans="5:7">
      <c r="E389" s="2"/>
      <c r="G389" s="3"/>
    </row>
    <row r="390" spans="5:7">
      <c r="E390" s="2"/>
      <c r="G390" s="3"/>
    </row>
    <row r="391" spans="5:7">
      <c r="E391" s="2"/>
      <c r="G391" s="3"/>
    </row>
    <row r="392" spans="5:7">
      <c r="E392" s="2"/>
      <c r="G392" s="3"/>
    </row>
    <row r="393" spans="5:7">
      <c r="E393" s="2"/>
      <c r="G393" s="3"/>
    </row>
    <row r="394" spans="5:7">
      <c r="E394" s="2"/>
      <c r="G394" s="3"/>
    </row>
    <row r="395" spans="5:7">
      <c r="E395" s="2"/>
      <c r="G395" s="3"/>
    </row>
    <row r="396" spans="5:7">
      <c r="E396" s="2"/>
      <c r="G396" s="3"/>
    </row>
    <row r="397" spans="5:7">
      <c r="E397" s="2"/>
      <c r="G397" s="3"/>
    </row>
    <row r="398" spans="5:7">
      <c r="E398" s="2"/>
      <c r="G398" s="3"/>
    </row>
    <row r="399" spans="5:7">
      <c r="E399" s="2"/>
      <c r="G399" s="3"/>
    </row>
    <row r="400" spans="5:7">
      <c r="E400" s="2"/>
      <c r="G400" s="3"/>
    </row>
    <row r="401" spans="5:7">
      <c r="E401" s="2"/>
      <c r="G401" s="3"/>
    </row>
    <row r="402" spans="5:7">
      <c r="E402" s="2"/>
      <c r="G402" s="3"/>
    </row>
    <row r="403" spans="5:7">
      <c r="E403" s="2"/>
      <c r="G403" s="3"/>
    </row>
    <row r="404" spans="5:7">
      <c r="E404" s="2"/>
      <c r="G404" s="3"/>
    </row>
    <row r="405" spans="5:7">
      <c r="E405" s="2"/>
      <c r="G405" s="3"/>
    </row>
    <row r="406" spans="5:7">
      <c r="E406" s="2"/>
      <c r="G406" s="3"/>
    </row>
    <row r="407" spans="5:7">
      <c r="E407" s="2"/>
      <c r="G407" s="3"/>
    </row>
    <row r="408" spans="5:7">
      <c r="E408" s="2"/>
      <c r="G408" s="3"/>
    </row>
    <row r="409" spans="5:7">
      <c r="E409" s="2"/>
      <c r="G409" s="3"/>
    </row>
    <row r="410" spans="5:7">
      <c r="E410" s="2"/>
      <c r="G410" s="3"/>
    </row>
    <row r="411" spans="5:7">
      <c r="E411" s="2"/>
      <c r="G411" s="3"/>
    </row>
    <row r="412" spans="5:7">
      <c r="E412" s="2"/>
      <c r="G412" s="3"/>
    </row>
    <row r="413" spans="5:7">
      <c r="E413" s="2"/>
      <c r="G413" s="3"/>
    </row>
    <row r="414" spans="5:7">
      <c r="E414" s="2"/>
      <c r="G414" s="3"/>
    </row>
    <row r="415" spans="5:7">
      <c r="E415" s="2"/>
      <c r="G415" s="3"/>
    </row>
    <row r="416" spans="5:7">
      <c r="E416" s="2"/>
      <c r="G416" s="3"/>
    </row>
    <row r="417" spans="5:7">
      <c r="E417" s="2"/>
      <c r="G417" s="3"/>
    </row>
    <row r="418" spans="5:7">
      <c r="E418" s="2"/>
      <c r="G418" s="3"/>
    </row>
    <row r="419" spans="5:7">
      <c r="E419" s="2"/>
      <c r="G419" s="3"/>
    </row>
    <row r="420" spans="5:7">
      <c r="E420" s="2"/>
      <c r="G420" s="3"/>
    </row>
    <row r="421" spans="5:7">
      <c r="E421" s="2"/>
      <c r="G421" s="3"/>
    </row>
    <row r="422" spans="5:7">
      <c r="E422" s="2"/>
      <c r="G422" s="3"/>
    </row>
    <row r="423" spans="5:7">
      <c r="E423" s="2"/>
      <c r="G423" s="3"/>
    </row>
    <row r="424" spans="5:7">
      <c r="E424" s="2"/>
      <c r="G424" s="3"/>
    </row>
    <row r="425" spans="5:7">
      <c r="E425" s="2"/>
      <c r="G425" s="3"/>
    </row>
    <row r="426" spans="5:7">
      <c r="E426" s="2"/>
      <c r="G426" s="3"/>
    </row>
    <row r="427" spans="5:7">
      <c r="E427" s="2"/>
      <c r="G427" s="3"/>
    </row>
    <row r="428" spans="5:7">
      <c r="E428" s="2"/>
      <c r="G428" s="3"/>
    </row>
    <row r="429" spans="5:7">
      <c r="E429" s="2"/>
      <c r="G429" s="3"/>
    </row>
    <row r="430" spans="5:7">
      <c r="E430" s="2"/>
      <c r="G430" s="3"/>
    </row>
    <row r="431" spans="5:7">
      <c r="E431" s="2"/>
      <c r="G431" s="3"/>
    </row>
    <row r="432" spans="5:7">
      <c r="E432" s="2"/>
      <c r="G432" s="3"/>
    </row>
    <row r="433" spans="5:7">
      <c r="E433" s="2"/>
      <c r="G433" s="3"/>
    </row>
    <row r="434" spans="5:7">
      <c r="E434" s="2"/>
      <c r="G434" s="3"/>
    </row>
    <row r="435" spans="5:7">
      <c r="E435" s="2"/>
      <c r="G435" s="3"/>
    </row>
    <row r="436" spans="5:7">
      <c r="E436" s="2"/>
      <c r="G436" s="3"/>
    </row>
    <row r="437" spans="5:7">
      <c r="E437" s="2"/>
      <c r="G437" s="3"/>
    </row>
    <row r="438" spans="5:7">
      <c r="E438" s="2"/>
      <c r="G438" s="3"/>
    </row>
    <row r="439" spans="5:7">
      <c r="E439" s="2"/>
      <c r="G439" s="3"/>
    </row>
    <row r="440" spans="5:7">
      <c r="E440" s="2"/>
      <c r="G440" s="3"/>
    </row>
    <row r="441" spans="5:7">
      <c r="E441" s="2"/>
      <c r="G441" s="3"/>
    </row>
    <row r="442" spans="5:7">
      <c r="E442" s="2"/>
      <c r="G442" s="3"/>
    </row>
    <row r="443" spans="5:7">
      <c r="E443" s="2"/>
      <c r="G443" s="3"/>
    </row>
    <row r="444" spans="5:7">
      <c r="E444" s="2"/>
      <c r="G444" s="3"/>
    </row>
    <row r="445" spans="5:7">
      <c r="E445" s="2"/>
      <c r="G445" s="3"/>
    </row>
    <row r="446" spans="5:7">
      <c r="E446" s="2"/>
      <c r="G446" s="3"/>
    </row>
    <row r="447" spans="5:7">
      <c r="E447" s="2"/>
      <c r="G447" s="3"/>
    </row>
    <row r="448" spans="5:7">
      <c r="E448" s="2"/>
      <c r="G448" s="3"/>
    </row>
    <row r="449" spans="5:7">
      <c r="E449" s="2"/>
      <c r="G449" s="3"/>
    </row>
    <row r="450" spans="5:7">
      <c r="E450" s="2"/>
      <c r="G450" s="3"/>
    </row>
    <row r="451" spans="5:7">
      <c r="E451" s="2"/>
      <c r="G451" s="3"/>
    </row>
    <row r="452" spans="5:7">
      <c r="E452" s="2"/>
      <c r="G452" s="3"/>
    </row>
    <row r="453" spans="5:7">
      <c r="E453" s="2"/>
      <c r="G453" s="3"/>
    </row>
    <row r="454" spans="5:7">
      <c r="E454" s="2"/>
      <c r="G454" s="3"/>
    </row>
    <row r="455" spans="5:7">
      <c r="E455" s="2"/>
      <c r="G455" s="3"/>
    </row>
    <row r="456" spans="5:7">
      <c r="E456" s="2"/>
      <c r="G456" s="3"/>
    </row>
    <row r="457" spans="5:7">
      <c r="E457" s="2"/>
      <c r="G457" s="3"/>
    </row>
    <row r="458" spans="5:7">
      <c r="E458" s="2"/>
      <c r="G458" s="3"/>
    </row>
    <row r="459" spans="5:7">
      <c r="E459" s="2"/>
      <c r="G459" s="3"/>
    </row>
    <row r="460" spans="5:7">
      <c r="E460" s="2"/>
      <c r="G460" s="3"/>
    </row>
    <row r="461" spans="5:7">
      <c r="E461" s="2"/>
      <c r="G461" s="3"/>
    </row>
    <row r="462" spans="5:7">
      <c r="E462" s="2"/>
      <c r="G462" s="3"/>
    </row>
    <row r="463" spans="5:7">
      <c r="E463" s="2"/>
      <c r="G463" s="3"/>
    </row>
    <row r="464" spans="5:7">
      <c r="E464" s="2"/>
      <c r="G464" s="3"/>
    </row>
    <row r="465" spans="5:7">
      <c r="E465" s="2"/>
      <c r="G465" s="3"/>
    </row>
    <row r="466" spans="5:7">
      <c r="E466" s="2"/>
      <c r="G466" s="3"/>
    </row>
    <row r="467" spans="5:7">
      <c r="E467" s="2"/>
      <c r="G467" s="3"/>
    </row>
    <row r="468" spans="5:7">
      <c r="E468" s="2"/>
      <c r="G468" s="3"/>
    </row>
    <row r="469" spans="5:7">
      <c r="E469" s="2"/>
      <c r="G469" s="3"/>
    </row>
    <row r="470" spans="5:7">
      <c r="E470" s="2"/>
      <c r="G470" s="3"/>
    </row>
    <row r="471" spans="5:7">
      <c r="E471" s="2"/>
      <c r="G471" s="3"/>
    </row>
    <row r="472" spans="5:7">
      <c r="E472" s="2"/>
      <c r="G472" s="3"/>
    </row>
    <row r="473" spans="5:7">
      <c r="E473" s="2"/>
      <c r="G473" s="3"/>
    </row>
    <row r="474" spans="5:7">
      <c r="E474" s="2"/>
      <c r="G474" s="3"/>
    </row>
    <row r="475" spans="5:7">
      <c r="E475" s="2"/>
      <c r="G475" s="3"/>
    </row>
    <row r="476" spans="5:7">
      <c r="E476" s="2"/>
      <c r="G476" s="3"/>
    </row>
    <row r="477" spans="5:7">
      <c r="E477" s="2"/>
      <c r="G477" s="3"/>
    </row>
    <row r="478" spans="5:7">
      <c r="E478" s="2"/>
      <c r="G478" s="3"/>
    </row>
    <row r="479" spans="5:7">
      <c r="E479" s="2"/>
      <c r="G479" s="3"/>
    </row>
    <row r="480" spans="5:7">
      <c r="E480" s="2"/>
      <c r="G480" s="3"/>
    </row>
    <row r="481" spans="5:7">
      <c r="E481" s="2"/>
      <c r="G481" s="3"/>
    </row>
    <row r="482" spans="5:7">
      <c r="E482" s="2"/>
      <c r="G482" s="3"/>
    </row>
    <row r="483" spans="5:7">
      <c r="E483" s="2"/>
      <c r="G483" s="3"/>
    </row>
    <row r="484" spans="5:7">
      <c r="E484" s="2"/>
      <c r="G484" s="3"/>
    </row>
    <row r="485" spans="5:7">
      <c r="E485" s="2"/>
      <c r="G485" s="3"/>
    </row>
    <row r="486" spans="5:7">
      <c r="E486" s="2"/>
      <c r="G486" s="3"/>
    </row>
    <row r="487" spans="5:7">
      <c r="E487" s="2"/>
      <c r="G487" s="3"/>
    </row>
    <row r="488" spans="5:7">
      <c r="E488" s="2"/>
      <c r="G488" s="3"/>
    </row>
    <row r="489" spans="5:7">
      <c r="E489" s="2"/>
      <c r="G489" s="3"/>
    </row>
    <row r="490" spans="5:7">
      <c r="E490" s="2"/>
      <c r="G490" s="3"/>
    </row>
    <row r="491" spans="5:7">
      <c r="E491" s="2"/>
      <c r="G491" s="3"/>
    </row>
    <row r="492" spans="5:7">
      <c r="E492" s="2"/>
      <c r="G492" s="3"/>
    </row>
    <row r="493" spans="5:7">
      <c r="E493" s="2"/>
      <c r="G493" s="3"/>
    </row>
    <row r="494" spans="5:7">
      <c r="E494" s="2"/>
      <c r="G494" s="3"/>
    </row>
    <row r="495" spans="5:7">
      <c r="E495" s="2"/>
      <c r="G495" s="3"/>
    </row>
    <row r="496" spans="5:7">
      <c r="E496" s="2"/>
      <c r="G496" s="3"/>
    </row>
    <row r="497" spans="5:7">
      <c r="E497" s="2"/>
      <c r="G497" s="3"/>
    </row>
    <row r="498" spans="5:7">
      <c r="E498" s="2"/>
      <c r="G498" s="3"/>
    </row>
    <row r="499" spans="5:7">
      <c r="E499" s="2"/>
      <c r="G499" s="3"/>
    </row>
    <row r="500" spans="5:7">
      <c r="E500" s="2"/>
      <c r="G500" s="3"/>
    </row>
    <row r="501" spans="5:7">
      <c r="E501" s="2"/>
      <c r="G501" s="3"/>
    </row>
    <row r="502" spans="5:7">
      <c r="E502" s="2"/>
      <c r="G502" s="3"/>
    </row>
    <row r="503" spans="5:7">
      <c r="E503" s="2"/>
      <c r="G503" s="3"/>
    </row>
    <row r="504" spans="5:7">
      <c r="E504" s="2"/>
      <c r="G504" s="3"/>
    </row>
    <row r="505" spans="5:7">
      <c r="E505" s="2"/>
      <c r="G505" s="3"/>
    </row>
    <row r="506" spans="5:7">
      <c r="E506" s="2"/>
      <c r="G506" s="3"/>
    </row>
    <row r="507" spans="5:7">
      <c r="E507" s="2"/>
      <c r="G507" s="3"/>
    </row>
    <row r="508" spans="5:7">
      <c r="E508" s="2"/>
      <c r="G508" s="3"/>
    </row>
    <row r="509" spans="5:7">
      <c r="E509" s="2"/>
      <c r="G509" s="3"/>
    </row>
    <row r="510" spans="5:7">
      <c r="E510" s="2"/>
      <c r="G510" s="3"/>
    </row>
    <row r="511" spans="5:7">
      <c r="E511" s="2"/>
      <c r="G511" s="3"/>
    </row>
    <row r="512" spans="5:7">
      <c r="E512" s="2"/>
      <c r="G512" s="3"/>
    </row>
    <row r="513" spans="5:7">
      <c r="E513" s="2"/>
      <c r="G513" s="3"/>
    </row>
    <row r="514" spans="5:7">
      <c r="E514" s="2"/>
      <c r="G514" s="3"/>
    </row>
    <row r="515" spans="5:7">
      <c r="E515" s="2"/>
      <c r="G515" s="3"/>
    </row>
    <row r="516" spans="5:7">
      <c r="E516" s="2"/>
      <c r="G516" s="3"/>
    </row>
    <row r="517" spans="5:7">
      <c r="E517" s="2"/>
      <c r="G517" s="3"/>
    </row>
    <row r="518" spans="5:7">
      <c r="E518" s="2"/>
      <c r="G518" s="3"/>
    </row>
    <row r="519" spans="5:7">
      <c r="E519" s="2"/>
      <c r="G519" s="3"/>
    </row>
    <row r="520" spans="5:7">
      <c r="E520" s="2"/>
      <c r="G520" s="3"/>
    </row>
    <row r="521" spans="5:7">
      <c r="E521" s="2"/>
      <c r="G521" s="3"/>
    </row>
    <row r="522" spans="5:7">
      <c r="E522" s="2"/>
      <c r="G522" s="3"/>
    </row>
    <row r="523" spans="5:7">
      <c r="E523" s="2"/>
      <c r="G523" s="3"/>
    </row>
    <row r="524" spans="5:7">
      <c r="E524" s="2"/>
      <c r="G524" s="3"/>
    </row>
    <row r="525" spans="5:7">
      <c r="E525" s="2"/>
      <c r="G525" s="3"/>
    </row>
    <row r="526" spans="5:7">
      <c r="E526" s="2"/>
      <c r="G526" s="3"/>
    </row>
    <row r="527" spans="5:7">
      <c r="E527" s="2"/>
      <c r="G527" s="3"/>
    </row>
    <row r="528" spans="5:7">
      <c r="E528" s="2"/>
      <c r="G528" s="3"/>
    </row>
    <row r="529" spans="5:7">
      <c r="E529" s="2"/>
      <c r="G529" s="3"/>
    </row>
    <row r="530" spans="5:7">
      <c r="E530" s="2"/>
      <c r="G530" s="3"/>
    </row>
    <row r="531" spans="5:7">
      <c r="E531" s="2"/>
      <c r="G531" s="3"/>
    </row>
    <row r="532" spans="5:7">
      <c r="E532" s="2"/>
      <c r="G532" s="3"/>
    </row>
    <row r="533" spans="5:7">
      <c r="E533" s="2"/>
      <c r="G533" s="3"/>
    </row>
    <row r="534" spans="5:7">
      <c r="E534" s="2"/>
      <c r="G534" s="3"/>
    </row>
    <row r="535" spans="5:7">
      <c r="E535" s="2"/>
      <c r="G535" s="3"/>
    </row>
    <row r="536" spans="5:7">
      <c r="E536" s="2"/>
      <c r="G536" s="3"/>
    </row>
    <row r="537" spans="5:7">
      <c r="E537" s="2"/>
      <c r="G537" s="3"/>
    </row>
    <row r="538" spans="5:7">
      <c r="E538" s="2"/>
      <c r="G538" s="3"/>
    </row>
    <row r="539" spans="5:7">
      <c r="E539" s="2"/>
      <c r="G539" s="3"/>
    </row>
    <row r="540" spans="5:7">
      <c r="E540" s="2"/>
      <c r="G540" s="3"/>
    </row>
    <row r="541" spans="5:7">
      <c r="E541" s="2"/>
      <c r="G541" s="3"/>
    </row>
    <row r="542" spans="5:7">
      <c r="E542" s="2"/>
      <c r="G542" s="3"/>
    </row>
    <row r="543" spans="5:7">
      <c r="E543" s="2"/>
      <c r="G543" s="3"/>
    </row>
    <row r="544" spans="5:7">
      <c r="E544" s="2"/>
      <c r="G544" s="3"/>
    </row>
    <row r="545" spans="5:7">
      <c r="E545" s="2"/>
      <c r="G545" s="3"/>
    </row>
    <row r="546" spans="5:7">
      <c r="E546" s="2"/>
      <c r="G546" s="3"/>
    </row>
    <row r="547" spans="5:7">
      <c r="E547" s="2"/>
      <c r="G547" s="3"/>
    </row>
    <row r="548" spans="5:7">
      <c r="E548" s="2"/>
      <c r="G548" s="3"/>
    </row>
    <row r="549" spans="5:7">
      <c r="E549" s="2"/>
      <c r="G549" s="3"/>
    </row>
    <row r="550" spans="5:7">
      <c r="E550" s="2"/>
      <c r="G550" s="3"/>
    </row>
    <row r="551" spans="5:7">
      <c r="E551" s="2"/>
      <c r="G551" s="3"/>
    </row>
    <row r="552" spans="5:7">
      <c r="E552" s="2"/>
      <c r="G552" s="3"/>
    </row>
    <row r="553" spans="5:7">
      <c r="E553" s="2"/>
      <c r="G553" s="3"/>
    </row>
    <row r="554" spans="5:7">
      <c r="E554" s="2"/>
      <c r="G554" s="3"/>
    </row>
    <row r="555" spans="5:7">
      <c r="E555" s="2"/>
      <c r="G555" s="3"/>
    </row>
    <row r="556" spans="5:7">
      <c r="E556" s="2"/>
      <c r="G556" s="3"/>
    </row>
    <row r="557" spans="5:7">
      <c r="E557" s="2"/>
      <c r="G557" s="3"/>
    </row>
    <row r="558" spans="5:7">
      <c r="E558" s="2"/>
      <c r="G558" s="3"/>
    </row>
    <row r="559" spans="5:7">
      <c r="E559" s="2"/>
      <c r="G559" s="3"/>
    </row>
    <row r="560" spans="5:7">
      <c r="E560" s="2"/>
      <c r="G560" s="3"/>
    </row>
    <row r="561" spans="5:7">
      <c r="E561" s="2"/>
      <c r="G561" s="3"/>
    </row>
    <row r="562" spans="5:7">
      <c r="E562" s="2"/>
      <c r="G562" s="3"/>
    </row>
    <row r="563" spans="5:7">
      <c r="E563" s="2"/>
      <c r="G563" s="3"/>
    </row>
    <row r="564" spans="5:7">
      <c r="E564" s="2"/>
      <c r="G564" s="3"/>
    </row>
    <row r="565" spans="5:7">
      <c r="E565" s="2"/>
      <c r="G565" s="3"/>
    </row>
    <row r="566" spans="5:7">
      <c r="E566" s="2"/>
      <c r="G566" s="3"/>
    </row>
    <row r="567" spans="5:7">
      <c r="E567" s="2"/>
      <c r="G567" s="3"/>
    </row>
    <row r="568" spans="5:7">
      <c r="E568" s="2"/>
      <c r="G568" s="3"/>
    </row>
    <row r="569" spans="5:7">
      <c r="E569" s="2"/>
      <c r="G569" s="3"/>
    </row>
    <row r="570" spans="5:7">
      <c r="E570" s="2"/>
      <c r="G570" s="3"/>
    </row>
    <row r="571" spans="5:7">
      <c r="E571" s="2"/>
      <c r="G571" s="3"/>
    </row>
    <row r="572" spans="5:7">
      <c r="E572" s="2"/>
      <c r="G572" s="3"/>
    </row>
    <row r="573" spans="5:7">
      <c r="E573" s="2"/>
      <c r="G573" s="3"/>
    </row>
    <row r="574" spans="5:7">
      <c r="E574" s="2"/>
      <c r="G574" s="3"/>
    </row>
    <row r="575" spans="5:7">
      <c r="E575" s="2"/>
      <c r="G575" s="3"/>
    </row>
    <row r="576" spans="5:7">
      <c r="E576" s="2"/>
      <c r="G576" s="3"/>
    </row>
    <row r="577" spans="5:7">
      <c r="E577" s="2"/>
      <c r="G577" s="3"/>
    </row>
    <row r="578" spans="5:7">
      <c r="E578" s="2"/>
      <c r="G578" s="3"/>
    </row>
    <row r="579" spans="5:7">
      <c r="E579" s="2"/>
      <c r="G579" s="3"/>
    </row>
    <row r="580" spans="5:7">
      <c r="E580" s="2"/>
      <c r="G580" s="3"/>
    </row>
    <row r="581" spans="5:7">
      <c r="E581" s="2"/>
      <c r="G581" s="3"/>
    </row>
    <row r="582" spans="5:7">
      <c r="E582" s="2"/>
      <c r="G582" s="3"/>
    </row>
    <row r="583" spans="5:7">
      <c r="E583" s="2"/>
      <c r="G583" s="3"/>
    </row>
    <row r="584" spans="5:7">
      <c r="E584" s="2"/>
      <c r="G584" s="3"/>
    </row>
    <row r="585" spans="5:7">
      <c r="E585" s="2"/>
      <c r="G585" s="3"/>
    </row>
    <row r="586" spans="5:7">
      <c r="E586" s="2"/>
      <c r="G586" s="3"/>
    </row>
    <row r="587" spans="5:7">
      <c r="E587" s="2"/>
      <c r="G587" s="3"/>
    </row>
    <row r="588" spans="5:7">
      <c r="E588" s="2"/>
      <c r="G588" s="3"/>
    </row>
    <row r="589" spans="5:7">
      <c r="E589" s="2"/>
      <c r="G589" s="3"/>
    </row>
    <row r="590" spans="5:7">
      <c r="E590" s="2"/>
      <c r="G590" s="3"/>
    </row>
    <row r="591" spans="5:7">
      <c r="E591" s="2"/>
      <c r="G591" s="3"/>
    </row>
    <row r="592" spans="5:7">
      <c r="E592" s="2"/>
      <c r="G592" s="3"/>
    </row>
    <row r="593" spans="5:7">
      <c r="E593" s="2"/>
      <c r="G593" s="3"/>
    </row>
    <row r="594" spans="5:7">
      <c r="E594" s="2"/>
      <c r="G594" s="3"/>
    </row>
    <row r="595" spans="5:7">
      <c r="E595" s="2"/>
      <c r="G595" s="3"/>
    </row>
    <row r="596" spans="5:7">
      <c r="E596" s="2"/>
      <c r="G596" s="3"/>
    </row>
    <row r="597" spans="5:7">
      <c r="E597" s="2"/>
      <c r="G597" s="3"/>
    </row>
    <row r="598" spans="5:7">
      <c r="E598" s="2"/>
      <c r="G598" s="3"/>
    </row>
    <row r="599" spans="5:7">
      <c r="E599" s="2"/>
      <c r="G599" s="3"/>
    </row>
    <row r="600" spans="5:7">
      <c r="E600" s="2"/>
      <c r="G600" s="3"/>
    </row>
    <row r="601" spans="5:7">
      <c r="E601" s="2"/>
      <c r="G601" s="3"/>
    </row>
    <row r="602" spans="5:7">
      <c r="E602" s="2"/>
      <c r="G602" s="3"/>
    </row>
    <row r="603" spans="5:7">
      <c r="E603" s="2"/>
      <c r="G603" s="3"/>
    </row>
    <row r="604" spans="5:7">
      <c r="E604" s="2"/>
      <c r="G604" s="3"/>
    </row>
    <row r="605" spans="5:7">
      <c r="E605" s="2"/>
      <c r="G605" s="3"/>
    </row>
    <row r="606" spans="5:7">
      <c r="E606" s="2"/>
      <c r="G606" s="3"/>
    </row>
    <row r="607" spans="5:7">
      <c r="E607" s="2"/>
      <c r="G607" s="3"/>
    </row>
    <row r="608" spans="5:7">
      <c r="E608" s="2"/>
      <c r="G608" s="3"/>
    </row>
    <row r="609" spans="5:7">
      <c r="E609" s="2"/>
      <c r="G609" s="3"/>
    </row>
    <row r="610" spans="5:7">
      <c r="E610" s="2"/>
      <c r="G610" s="3"/>
    </row>
    <row r="611" spans="5:7">
      <c r="E611" s="2"/>
      <c r="G611" s="3"/>
    </row>
    <row r="612" spans="5:7">
      <c r="E612" s="2"/>
      <c r="G612" s="3"/>
    </row>
    <row r="613" spans="5:7">
      <c r="E613" s="2"/>
      <c r="G613" s="3"/>
    </row>
    <row r="614" spans="5:7">
      <c r="E614" s="2"/>
      <c r="G614" s="3"/>
    </row>
    <row r="615" spans="5:7">
      <c r="E615" s="2"/>
      <c r="G615" s="3"/>
    </row>
    <row r="616" spans="5:7">
      <c r="E616" s="2"/>
      <c r="G616" s="3"/>
    </row>
    <row r="617" spans="5:7">
      <c r="E617" s="2"/>
      <c r="G617" s="3"/>
    </row>
    <row r="618" spans="5:7">
      <c r="E618" s="2"/>
      <c r="G618" s="3"/>
    </row>
    <row r="619" spans="5:7">
      <c r="E619" s="2"/>
      <c r="G619" s="3"/>
    </row>
    <row r="620" spans="5:7">
      <c r="E620" s="2"/>
      <c r="G620" s="3"/>
    </row>
    <row r="621" spans="5:7">
      <c r="E621" s="2"/>
      <c r="G621" s="3"/>
    </row>
    <row r="622" spans="5:7">
      <c r="E622" s="2"/>
      <c r="G622" s="3"/>
    </row>
    <row r="623" spans="5:7">
      <c r="E623" s="2"/>
      <c r="G623" s="3"/>
    </row>
    <row r="624" spans="5:7">
      <c r="E624" s="2"/>
      <c r="G624" s="3"/>
    </row>
    <row r="625" spans="5:7">
      <c r="E625" s="2"/>
      <c r="G625" s="3"/>
    </row>
    <row r="626" spans="5:7">
      <c r="E626" s="2"/>
      <c r="G626" s="3"/>
    </row>
    <row r="627" spans="5:7">
      <c r="E627" s="2"/>
      <c r="G627" s="3"/>
    </row>
    <row r="628" spans="5:7">
      <c r="E628" s="2"/>
      <c r="G628" s="3"/>
    </row>
    <row r="629" spans="5:7">
      <c r="E629" s="2"/>
      <c r="G629" s="3"/>
    </row>
    <row r="630" spans="5:7">
      <c r="E630" s="2"/>
      <c r="G630" s="3"/>
    </row>
    <row r="631" spans="5:7">
      <c r="E631" s="2"/>
      <c r="G631" s="3"/>
    </row>
    <row r="632" spans="5:7">
      <c r="E632" s="2"/>
      <c r="G632" s="3"/>
    </row>
    <row r="633" spans="5:7">
      <c r="E633" s="2"/>
      <c r="G633" s="3"/>
    </row>
    <row r="634" spans="5:7">
      <c r="E634" s="2"/>
      <c r="G634" s="3"/>
    </row>
    <row r="635" spans="5:7">
      <c r="E635" s="2"/>
      <c r="G635" s="3"/>
    </row>
    <row r="636" spans="5:7">
      <c r="E636" s="2"/>
      <c r="G636" s="3"/>
    </row>
    <row r="637" spans="5:7">
      <c r="E637" s="2"/>
      <c r="G637" s="3"/>
    </row>
    <row r="638" spans="5:7">
      <c r="E638" s="2"/>
      <c r="G638" s="3"/>
    </row>
    <row r="639" spans="5:7">
      <c r="E639" s="2"/>
      <c r="G639" s="3"/>
    </row>
    <row r="640" spans="5:7">
      <c r="E640" s="2"/>
      <c r="G640" s="3"/>
    </row>
    <row r="641" spans="5:7">
      <c r="E641" s="2"/>
      <c r="G641" s="3"/>
    </row>
    <row r="642" spans="5:7">
      <c r="E642" s="2"/>
      <c r="G642" s="3"/>
    </row>
    <row r="643" spans="5:7">
      <c r="E643" s="2"/>
      <c r="G643" s="3"/>
    </row>
    <row r="644" spans="5:7">
      <c r="E644" s="2"/>
      <c r="G644" s="3"/>
    </row>
    <row r="645" spans="5:7">
      <c r="E645" s="2"/>
      <c r="G645" s="3"/>
    </row>
    <row r="646" spans="5:7">
      <c r="E646" s="2"/>
      <c r="G646" s="3"/>
    </row>
    <row r="647" spans="5:7">
      <c r="E647" s="2"/>
      <c r="G647" s="3"/>
    </row>
    <row r="648" spans="5:7">
      <c r="E648" s="2"/>
      <c r="G648" s="3"/>
    </row>
    <row r="649" spans="5:7">
      <c r="E649" s="2"/>
      <c r="G649" s="3"/>
    </row>
    <row r="650" spans="5:7">
      <c r="E650" s="2"/>
      <c r="G650" s="3"/>
    </row>
    <row r="651" spans="5:7">
      <c r="E651" s="2"/>
      <c r="G651" s="3"/>
    </row>
    <row r="652" spans="5:7">
      <c r="E652" s="2"/>
      <c r="G652" s="3"/>
    </row>
    <row r="653" spans="5:7">
      <c r="E653" s="2"/>
      <c r="G653" s="3"/>
    </row>
    <row r="654" spans="5:7">
      <c r="E654" s="2"/>
      <c r="G654" s="3"/>
    </row>
    <row r="655" spans="5:7">
      <c r="E655" s="2"/>
      <c r="G655" s="3"/>
    </row>
    <row r="656" spans="5:7">
      <c r="E656" s="2"/>
      <c r="G656" s="3"/>
    </row>
    <row r="657" spans="5:7">
      <c r="E657" s="2"/>
      <c r="G657" s="3"/>
    </row>
    <row r="658" spans="5:7">
      <c r="E658" s="2"/>
      <c r="G658" s="3"/>
    </row>
    <row r="659" spans="5:7">
      <c r="E659" s="2"/>
      <c r="G659" s="3"/>
    </row>
    <row r="660" spans="5:7">
      <c r="E660" s="2"/>
      <c r="G660" s="3"/>
    </row>
    <row r="661" spans="5:7">
      <c r="E661" s="2"/>
      <c r="G661" s="3"/>
    </row>
    <row r="662" spans="5:7">
      <c r="E662" s="2"/>
      <c r="G662" s="3"/>
    </row>
    <row r="663" spans="5:7">
      <c r="E663" s="2"/>
      <c r="G663" s="3"/>
    </row>
    <row r="664" spans="5:7">
      <c r="E664" s="2"/>
      <c r="G664" s="3"/>
    </row>
    <row r="665" spans="5:7">
      <c r="E665" s="2"/>
      <c r="G665" s="3"/>
    </row>
    <row r="666" spans="5:7">
      <c r="E666" s="2"/>
      <c r="G666" s="3"/>
    </row>
    <row r="667" spans="5:7">
      <c r="E667" s="2"/>
      <c r="G667" s="3"/>
    </row>
    <row r="668" spans="5:7">
      <c r="E668" s="2"/>
      <c r="G668" s="3"/>
    </row>
    <row r="669" spans="5:7">
      <c r="E669" s="2"/>
      <c r="G669" s="3"/>
    </row>
    <row r="670" spans="5:7">
      <c r="E670" s="2"/>
      <c r="G670" s="3"/>
    </row>
    <row r="671" spans="5:7">
      <c r="E671" s="2"/>
      <c r="G671" s="3"/>
    </row>
    <row r="672" spans="5:7">
      <c r="E672" s="2"/>
      <c r="G672" s="3"/>
    </row>
    <row r="673" spans="5:7">
      <c r="E673" s="2"/>
      <c r="G673" s="3"/>
    </row>
    <row r="674" spans="5:7">
      <c r="E674" s="2"/>
      <c r="G674" s="3"/>
    </row>
    <row r="675" spans="5:7">
      <c r="E675" s="2"/>
      <c r="G675" s="3"/>
    </row>
    <row r="676" spans="5:7">
      <c r="E676" s="2"/>
      <c r="G676" s="3"/>
    </row>
    <row r="677" spans="5:7">
      <c r="E677" s="2"/>
      <c r="G677" s="3"/>
    </row>
    <row r="678" spans="5:7">
      <c r="E678" s="2"/>
      <c r="G678" s="3"/>
    </row>
    <row r="679" spans="5:7">
      <c r="E679" s="2"/>
      <c r="G679" s="3"/>
    </row>
    <row r="680" spans="5:7">
      <c r="E680" s="2"/>
      <c r="G680" s="3"/>
    </row>
    <row r="681" spans="5:7">
      <c r="E681" s="2"/>
      <c r="G681" s="3"/>
    </row>
    <row r="682" spans="5:7">
      <c r="E682" s="2"/>
      <c r="G682" s="3"/>
    </row>
    <row r="683" spans="5:7">
      <c r="E683" s="2"/>
      <c r="G683" s="3"/>
    </row>
    <row r="684" spans="5:7">
      <c r="E684" s="2"/>
      <c r="G684" s="3"/>
    </row>
    <row r="685" spans="5:7">
      <c r="E685" s="2"/>
      <c r="G685" s="3"/>
    </row>
    <row r="686" spans="5:7">
      <c r="E686" s="2"/>
      <c r="G686" s="3"/>
    </row>
    <row r="687" spans="5:7">
      <c r="E687" s="2"/>
      <c r="G687" s="3"/>
    </row>
    <row r="688" spans="5:7">
      <c r="E688" s="2"/>
      <c r="G688" s="3"/>
    </row>
    <row r="689" spans="5:7">
      <c r="E689" s="2"/>
      <c r="G689" s="3"/>
    </row>
    <row r="690" spans="5:7">
      <c r="E690" s="2"/>
      <c r="G690" s="3"/>
    </row>
    <row r="691" spans="5:7">
      <c r="E691" s="2"/>
      <c r="G691" s="3"/>
    </row>
    <row r="692" spans="5:7">
      <c r="E692" s="2"/>
      <c r="G692" s="3"/>
    </row>
    <row r="693" spans="5:7">
      <c r="E693" s="2"/>
      <c r="G693" s="3"/>
    </row>
    <row r="694" spans="5:7">
      <c r="E694" s="2"/>
      <c r="G694" s="3"/>
    </row>
    <row r="695" spans="5:7">
      <c r="E695" s="2"/>
      <c r="G695" s="3"/>
    </row>
    <row r="696" spans="5:7">
      <c r="E696" s="2"/>
      <c r="G696" s="3"/>
    </row>
    <row r="697" spans="5:7">
      <c r="E697" s="2"/>
      <c r="G697" s="3"/>
    </row>
    <row r="698" spans="5:7">
      <c r="E698" s="2"/>
      <c r="G698" s="3"/>
    </row>
    <row r="699" spans="5:7">
      <c r="E699" s="2"/>
      <c r="G699" s="3"/>
    </row>
    <row r="700" spans="5:7">
      <c r="E700" s="2"/>
      <c r="G700" s="3"/>
    </row>
    <row r="701" spans="5:7">
      <c r="E701" s="2"/>
      <c r="G701" s="3"/>
    </row>
    <row r="702" spans="5:7">
      <c r="E702" s="2"/>
      <c r="G702" s="3"/>
    </row>
    <row r="703" spans="5:7">
      <c r="E703" s="2"/>
      <c r="G703" s="3"/>
    </row>
    <row r="704" spans="5:7">
      <c r="E704" s="2"/>
      <c r="G704" s="3"/>
    </row>
    <row r="705" spans="5:7">
      <c r="E705" s="2"/>
      <c r="G705" s="3"/>
    </row>
    <row r="706" spans="5:7">
      <c r="E706" s="2"/>
      <c r="G706" s="3"/>
    </row>
    <row r="707" spans="5:7">
      <c r="E707" s="2"/>
      <c r="G707" s="3"/>
    </row>
    <row r="708" spans="5:7">
      <c r="E708" s="2"/>
      <c r="G708" s="3"/>
    </row>
    <row r="709" spans="5:7">
      <c r="E709" s="2"/>
      <c r="G709" s="3"/>
    </row>
    <row r="710" spans="5:7">
      <c r="E710" s="2"/>
      <c r="G710" s="3"/>
    </row>
    <row r="711" spans="5:7">
      <c r="E711" s="2"/>
      <c r="G711" s="3"/>
    </row>
    <row r="712" spans="5:7">
      <c r="E712" s="2"/>
      <c r="G712" s="3"/>
    </row>
    <row r="713" spans="5:7">
      <c r="E713" s="2"/>
      <c r="G713" s="3"/>
    </row>
    <row r="714" spans="5:7">
      <c r="E714" s="2"/>
      <c r="G714" s="3"/>
    </row>
    <row r="715" spans="5:7">
      <c r="E715" s="2"/>
      <c r="G715" s="3"/>
    </row>
    <row r="716" spans="5:7">
      <c r="E716" s="2"/>
      <c r="G716" s="3"/>
    </row>
    <row r="717" spans="5:7">
      <c r="E717" s="2"/>
      <c r="G717" s="3"/>
    </row>
    <row r="718" spans="5:7">
      <c r="E718" s="2"/>
      <c r="G718" s="3"/>
    </row>
    <row r="719" spans="5:7">
      <c r="E719" s="2"/>
      <c r="G719" s="3"/>
    </row>
    <row r="720" spans="5:7">
      <c r="E720" s="2"/>
      <c r="G720" s="3"/>
    </row>
    <row r="721" spans="5:7">
      <c r="E721" s="2"/>
      <c r="G721" s="3"/>
    </row>
    <row r="722" spans="5:7">
      <c r="E722" s="2"/>
      <c r="G722" s="3"/>
    </row>
    <row r="723" spans="5:7">
      <c r="E723" s="2"/>
      <c r="G723" s="3"/>
    </row>
    <row r="724" spans="5:7">
      <c r="E724" s="2"/>
      <c r="G724" s="3"/>
    </row>
    <row r="725" spans="5:7">
      <c r="E725" s="2"/>
      <c r="G725" s="3"/>
    </row>
    <row r="726" spans="5:7">
      <c r="E726" s="2"/>
      <c r="G726" s="3"/>
    </row>
    <row r="727" spans="5:7">
      <c r="E727" s="2"/>
      <c r="G727" s="3"/>
    </row>
    <row r="728" spans="5:7">
      <c r="E728" s="2"/>
      <c r="G728" s="3"/>
    </row>
    <row r="729" spans="5:7">
      <c r="E729" s="2"/>
      <c r="G729" s="3"/>
    </row>
    <row r="730" spans="5:7">
      <c r="E730" s="2"/>
      <c r="G730" s="3"/>
    </row>
    <row r="731" spans="5:7">
      <c r="E731" s="2"/>
      <c r="G731" s="3"/>
    </row>
    <row r="732" spans="5:7">
      <c r="E732" s="2"/>
      <c r="G732" s="3"/>
    </row>
    <row r="733" spans="5:7">
      <c r="E733" s="2"/>
      <c r="G733" s="3"/>
    </row>
    <row r="734" spans="5:7">
      <c r="E734" s="2"/>
      <c r="G734" s="3"/>
    </row>
    <row r="735" spans="5:7">
      <c r="E735" s="2"/>
      <c r="G735" s="3"/>
    </row>
    <row r="736" spans="5:7">
      <c r="E736" s="2"/>
      <c r="G736" s="3"/>
    </row>
    <row r="737" spans="5:7">
      <c r="E737" s="2"/>
      <c r="G737" s="3"/>
    </row>
    <row r="738" spans="5:7">
      <c r="E738" s="2"/>
      <c r="G738" s="3"/>
    </row>
    <row r="739" spans="5:7">
      <c r="E739" s="2"/>
      <c r="G739" s="3"/>
    </row>
    <row r="740" spans="5:7">
      <c r="E740" s="2"/>
      <c r="G740" s="3"/>
    </row>
    <row r="741" spans="5:7">
      <c r="E741" s="2"/>
      <c r="G741" s="3"/>
    </row>
    <row r="742" spans="5:7">
      <c r="E742" s="2"/>
      <c r="G742" s="3"/>
    </row>
    <row r="743" spans="5:7">
      <c r="E743" s="2"/>
      <c r="G743" s="3"/>
    </row>
    <row r="744" spans="5:7">
      <c r="E744" s="2"/>
      <c r="G744" s="3"/>
    </row>
    <row r="745" spans="5:7">
      <c r="E745" s="2"/>
      <c r="G745" s="3"/>
    </row>
    <row r="746" spans="5:7">
      <c r="E746" s="2"/>
      <c r="G746" s="3"/>
    </row>
    <row r="747" spans="5:7">
      <c r="E747" s="2"/>
      <c r="G747" s="3"/>
    </row>
    <row r="748" spans="5:7">
      <c r="E748" s="2"/>
      <c r="G748" s="3"/>
    </row>
    <row r="749" spans="5:7">
      <c r="E749" s="2"/>
      <c r="G749" s="3"/>
    </row>
    <row r="750" spans="5:7">
      <c r="E750" s="2"/>
      <c r="G750" s="3"/>
    </row>
    <row r="751" spans="5:7">
      <c r="E751" s="2"/>
      <c r="G751" s="3"/>
    </row>
    <row r="752" spans="5:7">
      <c r="E752" s="2"/>
      <c r="G752" s="3"/>
    </row>
    <row r="753" spans="5:7">
      <c r="E753" s="2"/>
      <c r="G753" s="3"/>
    </row>
    <row r="754" spans="5:7">
      <c r="E754" s="2"/>
      <c r="G754" s="3"/>
    </row>
    <row r="755" spans="5:7">
      <c r="E755" s="2"/>
      <c r="G755" s="3"/>
    </row>
    <row r="756" spans="5:7">
      <c r="E756" s="2"/>
      <c r="G756" s="3"/>
    </row>
    <row r="757" spans="5:7">
      <c r="E757" s="2"/>
      <c r="G757" s="3"/>
    </row>
    <row r="758" spans="5:7">
      <c r="E758" s="2"/>
      <c r="G758" s="3"/>
    </row>
    <row r="759" spans="5:7">
      <c r="E759" s="2"/>
      <c r="G759" s="3"/>
    </row>
    <row r="760" spans="5:7">
      <c r="E760" s="2"/>
      <c r="G760" s="3"/>
    </row>
    <row r="761" spans="5:7">
      <c r="E761" s="2"/>
      <c r="G761" s="3"/>
    </row>
    <row r="762" spans="5:7">
      <c r="E762" s="2"/>
      <c r="G762" s="3"/>
    </row>
    <row r="763" spans="5:7">
      <c r="E763" s="2"/>
      <c r="G763" s="3"/>
    </row>
    <row r="764" spans="5:7">
      <c r="E764" s="2"/>
      <c r="G764" s="3"/>
    </row>
    <row r="765" spans="5:7">
      <c r="E765" s="2"/>
      <c r="G765" s="3"/>
    </row>
    <row r="766" spans="5:7">
      <c r="E766" s="2"/>
      <c r="G766" s="3"/>
    </row>
    <row r="767" spans="5:7">
      <c r="E767" s="2"/>
      <c r="G767" s="3"/>
    </row>
    <row r="768" spans="5:7">
      <c r="E768" s="2"/>
      <c r="G768" s="3"/>
    </row>
    <row r="769" spans="5:7">
      <c r="E769" s="2"/>
      <c r="G769" s="3"/>
    </row>
    <row r="770" spans="5:7">
      <c r="E770" s="2"/>
      <c r="G770" s="3"/>
    </row>
    <row r="771" spans="5:7">
      <c r="E771" s="2"/>
      <c r="G771" s="3"/>
    </row>
    <row r="772" spans="5:7">
      <c r="E772" s="2"/>
      <c r="G772" s="3"/>
    </row>
    <row r="773" spans="5:7">
      <c r="E773" s="2"/>
      <c r="G773" s="3"/>
    </row>
    <row r="774" spans="5:7">
      <c r="E774" s="2"/>
      <c r="G774" s="3"/>
    </row>
    <row r="775" spans="5:7">
      <c r="E775" s="2"/>
      <c r="G775" s="3"/>
    </row>
    <row r="776" spans="5:7">
      <c r="E776" s="2"/>
      <c r="G776" s="3"/>
    </row>
    <row r="777" spans="5:7">
      <c r="E777" s="2"/>
      <c r="G777" s="3"/>
    </row>
    <row r="778" spans="5:7">
      <c r="E778" s="2"/>
      <c r="G778" s="3"/>
    </row>
    <row r="779" spans="5:7">
      <c r="E779" s="2"/>
      <c r="G779" s="3"/>
    </row>
    <row r="780" spans="5:7">
      <c r="E780" s="2"/>
      <c r="G780" s="3"/>
    </row>
    <row r="781" spans="5:7">
      <c r="E781" s="2"/>
      <c r="G781" s="3"/>
    </row>
    <row r="782" spans="5:7">
      <c r="E782" s="2"/>
      <c r="G782" s="3"/>
    </row>
    <row r="783" spans="5:7">
      <c r="E783" s="2"/>
      <c r="G783" s="3"/>
    </row>
    <row r="784" spans="5:7">
      <c r="E784" s="2"/>
      <c r="G784" s="3"/>
    </row>
    <row r="785" spans="5:7">
      <c r="E785" s="2"/>
      <c r="G785" s="3"/>
    </row>
    <row r="786" spans="5:7">
      <c r="E786" s="2"/>
      <c r="G786" s="3"/>
    </row>
    <row r="787" spans="5:7">
      <c r="E787" s="2"/>
      <c r="G787" s="3"/>
    </row>
    <row r="788" spans="5:7">
      <c r="E788" s="2"/>
      <c r="G788" s="3"/>
    </row>
    <row r="789" spans="5:7">
      <c r="E789" s="2"/>
      <c r="G789" s="3"/>
    </row>
    <row r="790" spans="5:7">
      <c r="E790" s="2"/>
      <c r="G790" s="3"/>
    </row>
    <row r="791" spans="5:7">
      <c r="E791" s="2"/>
      <c r="G791" s="3"/>
    </row>
    <row r="792" spans="5:7">
      <c r="E792" s="2"/>
      <c r="G792" s="3"/>
    </row>
    <row r="793" spans="5:7">
      <c r="E793" s="2"/>
      <c r="G793" s="3"/>
    </row>
    <row r="794" spans="5:7">
      <c r="E794" s="2"/>
      <c r="G794" s="3"/>
    </row>
    <row r="795" spans="5:7">
      <c r="E795" s="2"/>
      <c r="G795" s="3"/>
    </row>
    <row r="796" spans="5:7">
      <c r="E796" s="2"/>
      <c r="G796" s="3"/>
    </row>
    <row r="797" spans="5:7">
      <c r="E797" s="2"/>
      <c r="G797" s="3"/>
    </row>
    <row r="798" spans="5:7">
      <c r="E798" s="2"/>
      <c r="G798" s="3"/>
    </row>
    <row r="799" spans="5:7">
      <c r="E799" s="2"/>
      <c r="G799" s="3"/>
    </row>
    <row r="800" spans="5:7">
      <c r="E800" s="2"/>
      <c r="G800" s="3"/>
    </row>
    <row r="801" spans="5:7">
      <c r="E801" s="2"/>
      <c r="G801" s="3"/>
    </row>
    <row r="802" spans="5:7">
      <c r="E802" s="2"/>
      <c r="G802" s="3"/>
    </row>
    <row r="803" spans="5:7">
      <c r="E803" s="2"/>
      <c r="G803" s="3"/>
    </row>
    <row r="804" spans="5:7">
      <c r="E804" s="2"/>
      <c r="G804" s="3"/>
    </row>
    <row r="805" spans="5:7">
      <c r="E805" s="2"/>
      <c r="G805" s="3"/>
    </row>
    <row r="806" spans="5:7">
      <c r="E806" s="2"/>
      <c r="G806" s="3"/>
    </row>
    <row r="807" spans="5:7">
      <c r="E807" s="2"/>
      <c r="G807" s="3"/>
    </row>
    <row r="808" spans="5:7">
      <c r="E808" s="2"/>
      <c r="G808" s="3"/>
    </row>
    <row r="809" spans="5:7">
      <c r="E809" s="2"/>
      <c r="G809" s="3"/>
    </row>
    <row r="810" spans="5:7">
      <c r="E810" s="2"/>
      <c r="G810" s="3"/>
    </row>
    <row r="811" spans="5:7">
      <c r="E811" s="2"/>
      <c r="G811" s="3"/>
    </row>
    <row r="812" spans="5:7">
      <c r="E812" s="2"/>
      <c r="G812" s="3"/>
    </row>
    <row r="813" spans="5:7">
      <c r="E813" s="2"/>
      <c r="G813" s="3"/>
    </row>
    <row r="814" spans="5:7">
      <c r="E814" s="2"/>
      <c r="G814" s="3"/>
    </row>
    <row r="815" spans="5:7">
      <c r="E815" s="2"/>
      <c r="G815" s="3"/>
    </row>
    <row r="816" spans="5:7">
      <c r="E816" s="2"/>
      <c r="G816" s="3"/>
    </row>
    <row r="817" spans="5:7">
      <c r="E817" s="2"/>
      <c r="G817" s="3"/>
    </row>
    <row r="818" spans="5:7">
      <c r="E818" s="2"/>
      <c r="G818" s="3"/>
    </row>
    <row r="819" spans="5:7">
      <c r="E819" s="2"/>
      <c r="G819" s="3"/>
    </row>
    <row r="820" spans="5:7">
      <c r="E820" s="2"/>
      <c r="G820" s="3"/>
    </row>
    <row r="821" spans="5:7">
      <c r="E821" s="2"/>
      <c r="G821" s="3"/>
    </row>
    <row r="822" spans="5:7">
      <c r="E822" s="2"/>
      <c r="G822" s="3"/>
    </row>
    <row r="823" spans="5:7">
      <c r="E823" s="2"/>
      <c r="G823" s="3"/>
    </row>
    <row r="824" spans="5:7">
      <c r="E824" s="2"/>
      <c r="G824" s="3"/>
    </row>
    <row r="825" spans="5:7">
      <c r="E825" s="2"/>
      <c r="G825" s="3"/>
    </row>
    <row r="826" spans="5:7">
      <c r="E826" s="2"/>
      <c r="G826" s="3"/>
    </row>
    <row r="827" spans="5:7">
      <c r="E827" s="2"/>
      <c r="G827" s="3"/>
    </row>
    <row r="828" spans="5:7">
      <c r="E828" s="2"/>
      <c r="G828" s="3"/>
    </row>
    <row r="829" spans="5:7">
      <c r="E829" s="2"/>
      <c r="G829" s="3"/>
    </row>
    <row r="830" spans="5:7">
      <c r="E830" s="2"/>
      <c r="G830" s="3"/>
    </row>
    <row r="831" spans="5:7">
      <c r="E831" s="2"/>
      <c r="G831" s="3"/>
    </row>
    <row r="832" spans="5:7">
      <c r="E832" s="2"/>
      <c r="G832" s="3"/>
    </row>
    <row r="833" spans="5:7">
      <c r="E833" s="2"/>
      <c r="G833" s="3"/>
    </row>
    <row r="834" spans="5:7">
      <c r="E834" s="2"/>
      <c r="G834" s="3"/>
    </row>
    <row r="835" spans="5:7">
      <c r="E835" s="2"/>
      <c r="G835" s="3"/>
    </row>
    <row r="836" spans="5:7">
      <c r="E836" s="2"/>
      <c r="G836" s="3"/>
    </row>
    <row r="837" spans="5:7">
      <c r="E837" s="2"/>
      <c r="G837" s="3"/>
    </row>
    <row r="838" spans="5:7">
      <c r="E838" s="2"/>
      <c r="G838" s="3"/>
    </row>
    <row r="839" spans="5:7">
      <c r="E839" s="2"/>
      <c r="G839" s="3"/>
    </row>
    <row r="840" spans="5:7">
      <c r="E840" s="2"/>
      <c r="G840" s="3"/>
    </row>
    <row r="841" spans="5:7">
      <c r="E841" s="2"/>
      <c r="G841" s="3"/>
    </row>
    <row r="842" spans="5:7">
      <c r="E842" s="2"/>
      <c r="G842" s="3"/>
    </row>
    <row r="843" spans="5:7">
      <c r="E843" s="2"/>
      <c r="G843" s="3"/>
    </row>
    <row r="844" spans="5:7">
      <c r="E844" s="2"/>
      <c r="G844" s="3"/>
    </row>
    <row r="845" spans="5:7">
      <c r="E845" s="2"/>
      <c r="G845" s="3"/>
    </row>
    <row r="846" spans="5:7">
      <c r="E846" s="2"/>
      <c r="G846" s="3"/>
    </row>
    <row r="847" spans="5:7">
      <c r="E847" s="2"/>
      <c r="G847" s="3"/>
    </row>
    <row r="848" spans="5:7">
      <c r="E848" s="2"/>
      <c r="G848" s="3"/>
    </row>
    <row r="849" spans="5:7">
      <c r="E849" s="2"/>
      <c r="G849" s="3"/>
    </row>
    <row r="850" spans="5:7">
      <c r="E850" s="2"/>
      <c r="G850" s="3"/>
    </row>
    <row r="851" spans="5:7">
      <c r="E851" s="2"/>
      <c r="G851" s="3"/>
    </row>
    <row r="852" spans="5:7">
      <c r="E852" s="2"/>
      <c r="G852" s="3"/>
    </row>
    <row r="853" spans="5:7">
      <c r="E853" s="2"/>
      <c r="G853" s="3"/>
    </row>
    <row r="854" spans="5:7">
      <c r="E854" s="2"/>
      <c r="G854" s="3"/>
    </row>
    <row r="855" spans="5:7">
      <c r="E855" s="2"/>
      <c r="G855" s="3"/>
    </row>
    <row r="856" spans="5:7">
      <c r="E856" s="2"/>
      <c r="G856" s="3"/>
    </row>
    <row r="857" spans="5:7">
      <c r="E857" s="2"/>
      <c r="G857" s="3"/>
    </row>
    <row r="858" spans="5:7">
      <c r="E858" s="2"/>
      <c r="G858" s="3"/>
    </row>
    <row r="859" spans="5:7">
      <c r="E859" s="2"/>
      <c r="G859" s="3"/>
    </row>
    <row r="860" spans="5:7">
      <c r="E860" s="2"/>
      <c r="G860" s="3"/>
    </row>
    <row r="861" spans="5:7">
      <c r="E861" s="2"/>
      <c r="G861" s="3"/>
    </row>
    <row r="862" spans="5:7">
      <c r="E862" s="2"/>
      <c r="G862" s="3"/>
    </row>
    <row r="863" spans="5:7">
      <c r="E863" s="2"/>
      <c r="G863" s="3"/>
    </row>
    <row r="864" spans="5:7">
      <c r="E864" s="2"/>
      <c r="G864" s="3"/>
    </row>
    <row r="865" spans="5:7">
      <c r="E865" s="2"/>
      <c r="G865" s="3"/>
    </row>
    <row r="866" spans="5:7">
      <c r="E866" s="2"/>
      <c r="G866" s="3"/>
    </row>
    <row r="867" spans="5:7">
      <c r="E867" s="2"/>
      <c r="G867" s="3"/>
    </row>
    <row r="868" spans="5:7">
      <c r="E868" s="2"/>
      <c r="G868" s="3"/>
    </row>
    <row r="869" spans="5:7">
      <c r="E869" s="2"/>
      <c r="G869" s="3"/>
    </row>
    <row r="870" spans="5:7">
      <c r="E870" s="2"/>
      <c r="G870" s="3"/>
    </row>
    <row r="871" spans="5:7">
      <c r="E871" s="2"/>
      <c r="G871" s="3"/>
    </row>
    <row r="872" spans="5:7">
      <c r="E872" s="2"/>
      <c r="G872" s="3"/>
    </row>
    <row r="873" spans="5:7">
      <c r="E873" s="2"/>
      <c r="G873" s="3"/>
    </row>
    <row r="874" spans="5:7">
      <c r="E874" s="2"/>
      <c r="G874" s="3"/>
    </row>
    <row r="875" spans="5:7">
      <c r="E875" s="2"/>
      <c r="G875" s="3"/>
    </row>
    <row r="876" spans="5:7">
      <c r="E876" s="2"/>
      <c r="G876" s="3"/>
    </row>
    <row r="877" spans="5:7">
      <c r="E877" s="2"/>
      <c r="G877" s="3"/>
    </row>
    <row r="878" spans="5:7">
      <c r="E878" s="2"/>
      <c r="G878" s="3"/>
    </row>
    <row r="879" spans="5:7">
      <c r="E879" s="2"/>
      <c r="G879" s="3"/>
    </row>
    <row r="880" spans="5:7">
      <c r="E880" s="2"/>
      <c r="G880" s="3"/>
    </row>
    <row r="881" spans="5:7">
      <c r="E881" s="2"/>
      <c r="G881" s="3"/>
    </row>
    <row r="882" spans="5:7">
      <c r="E882" s="2"/>
      <c r="G882" s="3"/>
    </row>
    <row r="883" spans="5:7">
      <c r="E883" s="2"/>
      <c r="G883" s="3"/>
    </row>
    <row r="884" spans="5:7">
      <c r="E884" s="2"/>
      <c r="G884" s="3"/>
    </row>
    <row r="885" spans="5:7">
      <c r="E885" s="2"/>
      <c r="G885" s="3"/>
    </row>
    <row r="886" spans="5:7">
      <c r="E886" s="2"/>
      <c r="G886" s="3"/>
    </row>
    <row r="887" spans="5:7">
      <c r="E887" s="2"/>
      <c r="G887" s="3"/>
    </row>
    <row r="888" spans="5:7">
      <c r="E888" s="2"/>
      <c r="G888" s="3"/>
    </row>
    <row r="889" spans="5:7">
      <c r="E889" s="2"/>
      <c r="G889" s="3"/>
    </row>
    <row r="890" spans="5:7">
      <c r="E890" s="2"/>
      <c r="G890" s="3"/>
    </row>
    <row r="891" spans="5:7">
      <c r="E891" s="2"/>
      <c r="G891" s="3"/>
    </row>
    <row r="892" spans="5:7">
      <c r="E892" s="2"/>
      <c r="G892" s="3"/>
    </row>
    <row r="893" spans="5:7">
      <c r="E893" s="2"/>
      <c r="G893" s="3"/>
    </row>
    <row r="894" spans="5:7">
      <c r="E894" s="2"/>
      <c r="G894" s="3"/>
    </row>
    <row r="895" spans="5:7">
      <c r="E895" s="2"/>
      <c r="G895" s="3"/>
    </row>
    <row r="896" spans="5:7">
      <c r="E896" s="2"/>
      <c r="G896" s="3"/>
    </row>
    <row r="897" spans="5:7">
      <c r="E897" s="2"/>
      <c r="G897" s="3"/>
    </row>
    <row r="898" spans="5:7">
      <c r="E898" s="2"/>
      <c r="G898" s="3"/>
    </row>
    <row r="899" spans="5:7">
      <c r="E899" s="2"/>
      <c r="G899" s="3"/>
    </row>
    <row r="900" spans="5:7">
      <c r="E900" s="2"/>
      <c r="G900" s="3"/>
    </row>
    <row r="901" spans="5:7">
      <c r="E901" s="2"/>
      <c r="G901" s="3"/>
    </row>
    <row r="902" spans="5:7">
      <c r="E902" s="2"/>
      <c r="G902" s="3"/>
    </row>
    <row r="903" spans="5:7">
      <c r="E903" s="2"/>
      <c r="G903" s="3"/>
    </row>
    <row r="904" spans="5:7">
      <c r="E904" s="2"/>
      <c r="G904" s="3"/>
    </row>
    <row r="905" spans="5:7">
      <c r="E905" s="2"/>
      <c r="G905" s="3"/>
    </row>
    <row r="906" spans="5:7">
      <c r="E906" s="2"/>
      <c r="G906" s="3"/>
    </row>
    <row r="907" spans="5:7">
      <c r="E907" s="2"/>
      <c r="G907" s="3"/>
    </row>
    <row r="908" spans="5:7">
      <c r="E908" s="2"/>
      <c r="G908" s="3"/>
    </row>
    <row r="909" spans="5:7">
      <c r="E909" s="2"/>
      <c r="G909" s="3"/>
    </row>
    <row r="910" spans="5:7">
      <c r="E910" s="2"/>
      <c r="G910" s="3"/>
    </row>
    <row r="911" spans="5:7">
      <c r="E911" s="2"/>
      <c r="G911" s="3"/>
    </row>
    <row r="912" spans="5:7">
      <c r="E912" s="2"/>
      <c r="G912" s="3"/>
    </row>
    <row r="913" spans="5:7">
      <c r="E913" s="2"/>
      <c r="G913" s="3"/>
    </row>
    <row r="914" spans="5:7">
      <c r="E914" s="2"/>
      <c r="G914" s="3"/>
    </row>
    <row r="915" spans="5:7">
      <c r="E915" s="2"/>
      <c r="G915" s="3"/>
    </row>
    <row r="916" spans="5:7">
      <c r="E916" s="2"/>
      <c r="G916" s="3"/>
    </row>
    <row r="917" spans="5:7">
      <c r="E917" s="2"/>
      <c r="G917" s="3"/>
    </row>
    <row r="918" spans="5:7">
      <c r="E918" s="2"/>
      <c r="G918" s="3"/>
    </row>
    <row r="919" spans="5:7">
      <c r="E919" s="2"/>
      <c r="G919" s="3"/>
    </row>
    <row r="920" spans="5:7">
      <c r="E920" s="2"/>
      <c r="G920" s="3"/>
    </row>
    <row r="921" spans="5:7">
      <c r="E921" s="2"/>
      <c r="G921" s="3"/>
    </row>
    <row r="922" spans="5:7">
      <c r="E922" s="2"/>
      <c r="G922" s="3"/>
    </row>
    <row r="923" spans="5:7">
      <c r="E923" s="2"/>
      <c r="G923" s="3"/>
    </row>
    <row r="924" spans="5:7">
      <c r="E924" s="2"/>
      <c r="G924" s="3"/>
    </row>
    <row r="925" spans="5:7">
      <c r="E925" s="2"/>
      <c r="G925" s="3"/>
    </row>
    <row r="926" spans="5:7">
      <c r="E926" s="2"/>
      <c r="G926" s="3"/>
    </row>
    <row r="927" spans="5:7">
      <c r="E927" s="2"/>
      <c r="G927" s="3"/>
    </row>
    <row r="928" spans="5:7">
      <c r="E928" s="2"/>
      <c r="G928" s="3"/>
    </row>
    <row r="929" spans="5:7">
      <c r="E929" s="2"/>
      <c r="G929" s="3"/>
    </row>
    <row r="930" spans="5:7">
      <c r="E930" s="2"/>
      <c r="G930" s="3"/>
    </row>
    <row r="931" spans="5:7">
      <c r="E931" s="2"/>
      <c r="G931" s="3"/>
    </row>
    <row r="932" spans="5:7">
      <c r="E932" s="2"/>
      <c r="G932" s="3"/>
    </row>
    <row r="933" spans="5:7">
      <c r="E933" s="2"/>
      <c r="G933" s="3"/>
    </row>
    <row r="934" spans="5:7">
      <c r="E934" s="2"/>
      <c r="G934" s="3"/>
    </row>
    <row r="935" spans="5:7">
      <c r="E935" s="2"/>
      <c r="G935" s="3"/>
    </row>
    <row r="936" spans="5:7">
      <c r="E936" s="2"/>
      <c r="G936" s="3"/>
    </row>
    <row r="937" spans="5:7">
      <c r="E937" s="2"/>
      <c r="G937" s="3"/>
    </row>
    <row r="938" spans="5:7">
      <c r="E938" s="2"/>
      <c r="G938" s="3"/>
    </row>
    <row r="939" spans="5:7">
      <c r="E939" s="2"/>
      <c r="G939" s="3"/>
    </row>
    <row r="940" spans="5:7">
      <c r="E940" s="2"/>
      <c r="G940" s="3"/>
    </row>
    <row r="941" spans="5:7">
      <c r="E941" s="2"/>
      <c r="G941" s="3"/>
    </row>
    <row r="942" spans="5:7">
      <c r="E942" s="2"/>
      <c r="G942" s="3"/>
    </row>
    <row r="943" spans="5:7">
      <c r="E943" s="2"/>
      <c r="G943" s="3"/>
    </row>
    <row r="944" spans="5:7">
      <c r="E944" s="2"/>
      <c r="G944" s="3"/>
    </row>
    <row r="945" spans="5:7">
      <c r="E945" s="2"/>
      <c r="G945" s="3"/>
    </row>
    <row r="946" spans="5:7">
      <c r="E946" s="2"/>
      <c r="G946" s="3"/>
    </row>
    <row r="947" spans="5:7">
      <c r="E947" s="2"/>
      <c r="G947" s="3"/>
    </row>
    <row r="948" spans="5:7">
      <c r="E948" s="2"/>
      <c r="G948" s="3"/>
    </row>
    <row r="949" spans="5:7">
      <c r="E949" s="2"/>
      <c r="G949" s="3"/>
    </row>
    <row r="950" spans="5:7">
      <c r="E950" s="2"/>
      <c r="G950" s="3"/>
    </row>
    <row r="951" spans="5:7">
      <c r="E951" s="2"/>
      <c r="G951" s="3"/>
    </row>
    <row r="952" spans="5:7">
      <c r="E952" s="2"/>
      <c r="G952" s="3"/>
    </row>
    <row r="953" spans="5:7">
      <c r="E953" s="2"/>
      <c r="G953" s="3"/>
    </row>
    <row r="954" spans="5:7">
      <c r="E954" s="2"/>
      <c r="G954" s="3"/>
    </row>
  </sheetData>
  <mergeCells count="6">
    <mergeCell ref="C16:D16"/>
    <mergeCell ref="C3:D3"/>
    <mergeCell ref="C4:D4"/>
    <mergeCell ref="B6:B10"/>
    <mergeCell ref="C6:D10"/>
    <mergeCell ref="C13:D13"/>
  </mergeCells>
  <hyperlinks>
    <hyperlink ref="F16" r:id="rId1"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6BA97-9CC2-411A-9EF7-5A6D573EB64E}">
  <sheetPr>
    <outlinePr summaryBelow="0"/>
  </sheetPr>
  <dimension ref="B1:E11"/>
  <sheetViews>
    <sheetView showGridLines="0" workbookViewId="0">
      <selection activeCell="F20" sqref="F20"/>
    </sheetView>
  </sheetViews>
  <sheetFormatPr defaultRowHeight="13.2" outlineLevelRow="1" outlineLevelCol="1"/>
  <cols>
    <col min="3" max="3" width="17.44140625" bestFit="1" customWidth="1"/>
    <col min="4" max="5" width="19.33203125" bestFit="1" customWidth="1" outlineLevel="1"/>
  </cols>
  <sheetData>
    <row r="1" spans="2:5" ht="13.8" thickBot="1"/>
    <row r="2" spans="2:5" ht="13.8">
      <c r="B2" s="67" t="s">
        <v>235</v>
      </c>
      <c r="C2" s="67"/>
      <c r="D2" s="72"/>
      <c r="E2" s="72"/>
    </row>
    <row r="3" spans="2:5" ht="13.8" collapsed="1">
      <c r="B3" s="66"/>
      <c r="C3" s="66"/>
      <c r="D3" s="73" t="s">
        <v>237</v>
      </c>
      <c r="E3" s="73" t="s">
        <v>257</v>
      </c>
    </row>
    <row r="4" spans="2:5" ht="20.399999999999999" hidden="1" outlineLevel="1">
      <c r="B4" s="69"/>
      <c r="C4" s="69"/>
      <c r="E4" s="75" t="s">
        <v>234</v>
      </c>
    </row>
    <row r="5" spans="2:5">
      <c r="B5" s="70" t="s">
        <v>236</v>
      </c>
      <c r="C5" s="70"/>
      <c r="D5" s="68"/>
      <c r="E5" s="68"/>
    </row>
    <row r="6" spans="2:5" outlineLevel="1">
      <c r="B6" s="69"/>
      <c r="C6" s="69" t="s">
        <v>256</v>
      </c>
      <c r="D6">
        <v>32800</v>
      </c>
      <c r="E6" s="74">
        <v>0</v>
      </c>
    </row>
    <row r="7" spans="2:5">
      <c r="B7" s="70" t="s">
        <v>238</v>
      </c>
      <c r="C7" s="70"/>
      <c r="D7" s="68"/>
      <c r="E7" s="68"/>
    </row>
    <row r="8" spans="2:5" ht="13.8" outlineLevel="1" thickBot="1">
      <c r="B8" s="71"/>
      <c r="C8" s="71" t="s">
        <v>254</v>
      </c>
      <c r="D8" s="100">
        <v>41000</v>
      </c>
      <c r="E8" s="104" t="s">
        <v>274</v>
      </c>
    </row>
    <row r="9" spans="2:5">
      <c r="B9" t="s">
        <v>239</v>
      </c>
    </row>
    <row r="10" spans="2:5">
      <c r="B10" t="s">
        <v>240</v>
      </c>
    </row>
    <row r="11" spans="2:5">
      <c r="B11" t="s">
        <v>241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1AF67-DD7F-4ABF-9BC9-B75E450FD0F5}">
  <sheetPr>
    <outlinePr summaryBelow="0"/>
  </sheetPr>
  <dimension ref="B1:E18"/>
  <sheetViews>
    <sheetView showGridLines="0" workbookViewId="0">
      <selection activeCell="E20" sqref="E20"/>
    </sheetView>
  </sheetViews>
  <sheetFormatPr defaultRowHeight="13.2" outlineLevelRow="1" outlineLevelCol="1"/>
  <cols>
    <col min="3" max="3" width="17.44140625" bestFit="1" customWidth="1"/>
    <col min="4" max="4" width="16.44140625" customWidth="1" outlineLevel="1"/>
    <col min="5" max="5" width="50.6640625" customWidth="1" outlineLevel="1"/>
  </cols>
  <sheetData>
    <row r="1" spans="2:5" ht="13.8" thickBot="1"/>
    <row r="2" spans="2:5" ht="13.8">
      <c r="B2" s="67" t="s">
        <v>235</v>
      </c>
      <c r="C2" s="67"/>
      <c r="D2" s="72"/>
      <c r="E2" s="72"/>
    </row>
    <row r="3" spans="2:5" ht="13.8" collapsed="1">
      <c r="B3" s="66"/>
      <c r="C3" s="66"/>
      <c r="D3" s="73" t="s">
        <v>237</v>
      </c>
      <c r="E3" s="73" t="s">
        <v>259</v>
      </c>
    </row>
    <row r="4" spans="2:5" ht="20.399999999999999" hidden="1" outlineLevel="1">
      <c r="B4" s="69"/>
      <c r="C4" s="69"/>
      <c r="E4" s="75" t="s">
        <v>258</v>
      </c>
    </row>
    <row r="5" spans="2:5">
      <c r="B5" s="70" t="s">
        <v>236</v>
      </c>
      <c r="C5" s="70"/>
      <c r="D5" s="68"/>
      <c r="E5" s="68"/>
    </row>
    <row r="6" spans="2:5" outlineLevel="1">
      <c r="B6" s="69"/>
      <c r="C6" s="69" t="s">
        <v>255</v>
      </c>
      <c r="D6" s="99">
        <v>5000</v>
      </c>
      <c r="E6" s="101">
        <v>4000</v>
      </c>
    </row>
    <row r="7" spans="2:5">
      <c r="B7" s="70" t="s">
        <v>238</v>
      </c>
      <c r="C7" s="70"/>
      <c r="D7" s="68"/>
      <c r="E7" s="68"/>
    </row>
    <row r="8" spans="2:5" ht="13.8" outlineLevel="1" thickBot="1">
      <c r="B8" s="71"/>
      <c r="C8" s="71" t="s">
        <v>254</v>
      </c>
      <c r="D8" s="100">
        <v>32800</v>
      </c>
      <c r="E8" s="104" t="s">
        <v>275</v>
      </c>
    </row>
    <row r="9" spans="2:5">
      <c r="B9" t="s">
        <v>239</v>
      </c>
    </row>
    <row r="10" spans="2:5">
      <c r="B10" t="s">
        <v>240</v>
      </c>
    </row>
    <row r="11" spans="2:5">
      <c r="B11" t="s">
        <v>241</v>
      </c>
    </row>
    <row r="18" spans="5:5">
      <c r="E18" s="127"/>
    </row>
  </sheetData>
  <phoneticPr fontId="4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5676C-9E6E-4333-8C46-420F93C64125}">
  <sheetPr>
    <outlinePr summaryBelow="0"/>
  </sheetPr>
  <dimension ref="B1:E11"/>
  <sheetViews>
    <sheetView showGridLines="0" topLeftCell="C1" workbookViewId="0">
      <selection activeCell="E9" sqref="E9"/>
    </sheetView>
  </sheetViews>
  <sheetFormatPr defaultRowHeight="13.2" outlineLevelRow="1" outlineLevelCol="1"/>
  <cols>
    <col min="3" max="3" width="24.6640625" bestFit="1" customWidth="1"/>
    <col min="4" max="5" width="68.33203125" bestFit="1" customWidth="1" outlineLevel="1"/>
  </cols>
  <sheetData>
    <row r="1" spans="2:5" ht="13.8" thickBot="1"/>
    <row r="2" spans="2:5" ht="13.8">
      <c r="B2" s="67" t="s">
        <v>235</v>
      </c>
      <c r="C2" s="67"/>
      <c r="D2" s="72"/>
      <c r="E2" s="72"/>
    </row>
    <row r="3" spans="2:5" ht="13.8" collapsed="1">
      <c r="B3" s="66"/>
      <c r="C3" s="66"/>
      <c r="D3" s="73" t="s">
        <v>237</v>
      </c>
      <c r="E3" s="73" t="s">
        <v>261</v>
      </c>
    </row>
    <row r="4" spans="2:5" hidden="1" outlineLevel="1">
      <c r="B4" s="69"/>
      <c r="C4" s="69"/>
      <c r="E4" s="75" t="s">
        <v>234</v>
      </c>
    </row>
    <row r="5" spans="2:5">
      <c r="B5" s="70" t="s">
        <v>236</v>
      </c>
      <c r="C5" s="70"/>
      <c r="D5" s="68"/>
      <c r="E5" s="68"/>
    </row>
    <row r="6" spans="2:5" outlineLevel="1">
      <c r="B6" s="69"/>
      <c r="C6" s="69" t="s">
        <v>260</v>
      </c>
      <c r="D6" s="99">
        <v>10000</v>
      </c>
      <c r="E6" s="101">
        <v>15000</v>
      </c>
    </row>
    <row r="7" spans="2:5">
      <c r="B7" s="70" t="s">
        <v>238</v>
      </c>
      <c r="C7" s="70"/>
      <c r="D7" s="68"/>
      <c r="E7" s="68"/>
    </row>
    <row r="8" spans="2:5" ht="13.8" outlineLevel="1" thickBot="1">
      <c r="B8" s="71"/>
      <c r="C8" s="71" t="s">
        <v>255</v>
      </c>
      <c r="D8" s="102">
        <v>5000</v>
      </c>
      <c r="E8" s="102">
        <v>1572</v>
      </c>
    </row>
    <row r="9" spans="2:5">
      <c r="B9" t="s">
        <v>239</v>
      </c>
    </row>
    <row r="10" spans="2:5">
      <c r="B10" t="s">
        <v>240</v>
      </c>
    </row>
    <row r="11" spans="2:5">
      <c r="B11" t="s">
        <v>241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EC1F-8634-4122-9F8F-D6321BD3A1ED}">
  <sheetPr>
    <outlinePr summaryBelow="0"/>
  </sheetPr>
  <dimension ref="B1:E11"/>
  <sheetViews>
    <sheetView showGridLines="0" workbookViewId="0">
      <selection activeCell="E15" sqref="E15"/>
    </sheetView>
  </sheetViews>
  <sheetFormatPr defaultRowHeight="13.2" outlineLevelRow="1" outlineLevelCol="1"/>
  <cols>
    <col min="3" max="3" width="14.5546875" bestFit="1" customWidth="1"/>
    <col min="4" max="5" width="47" bestFit="1" customWidth="1" outlineLevel="1"/>
  </cols>
  <sheetData>
    <row r="1" spans="2:5" ht="13.8" thickBot="1"/>
    <row r="2" spans="2:5" ht="13.8">
      <c r="B2" s="67" t="s">
        <v>235</v>
      </c>
      <c r="C2" s="67"/>
      <c r="D2" s="72"/>
      <c r="E2" s="72"/>
    </row>
    <row r="3" spans="2:5" ht="13.8" collapsed="1">
      <c r="B3" s="66"/>
      <c r="C3" s="66"/>
      <c r="D3" s="73" t="s">
        <v>237</v>
      </c>
      <c r="E3" s="73" t="s">
        <v>263</v>
      </c>
    </row>
    <row r="4" spans="2:5" hidden="1" outlineLevel="1">
      <c r="B4" s="69"/>
      <c r="C4" s="69"/>
      <c r="E4" s="75" t="s">
        <v>234</v>
      </c>
    </row>
    <row r="5" spans="2:5">
      <c r="B5" s="70" t="s">
        <v>236</v>
      </c>
      <c r="C5" s="70"/>
      <c r="D5" s="68"/>
      <c r="E5" s="68"/>
    </row>
    <row r="6" spans="2:5" outlineLevel="1">
      <c r="B6" s="69"/>
      <c r="C6" s="69" t="s">
        <v>262</v>
      </c>
      <c r="D6">
        <v>30</v>
      </c>
      <c r="E6" s="74">
        <v>35</v>
      </c>
    </row>
    <row r="7" spans="2:5">
      <c r="B7" s="70" t="s">
        <v>238</v>
      </c>
      <c r="C7" s="70"/>
      <c r="D7" s="68"/>
      <c r="E7" s="68"/>
    </row>
    <row r="8" spans="2:5" ht="13.8" outlineLevel="1" thickBot="1">
      <c r="B8" s="71"/>
      <c r="C8" s="71" t="s">
        <v>254</v>
      </c>
      <c r="D8" s="104" t="s">
        <v>265</v>
      </c>
      <c r="E8" s="103" t="s">
        <v>264</v>
      </c>
    </row>
    <row r="9" spans="2:5">
      <c r="B9" t="s">
        <v>239</v>
      </c>
    </row>
    <row r="10" spans="2:5">
      <c r="B10" t="s">
        <v>240</v>
      </c>
    </row>
    <row r="11" spans="2:5">
      <c r="B11" t="s">
        <v>241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DF404-94F1-44A1-B9E6-FEA3903B28D2}">
  <sheetPr>
    <outlinePr summaryBelow="0"/>
  </sheetPr>
  <dimension ref="B1:E11"/>
  <sheetViews>
    <sheetView showGridLines="0" workbookViewId="0">
      <selection activeCell="E8" sqref="E8"/>
    </sheetView>
  </sheetViews>
  <sheetFormatPr defaultRowHeight="13.2" outlineLevelRow="1" outlineLevelCol="1"/>
  <cols>
    <col min="3" max="3" width="17.44140625" bestFit="1" customWidth="1"/>
    <col min="4" max="5" width="54.21875" bestFit="1" customWidth="1" outlineLevel="1"/>
  </cols>
  <sheetData>
    <row r="1" spans="2:5" ht="13.8" thickBot="1"/>
    <row r="2" spans="2:5" ht="13.8">
      <c r="B2" s="67" t="s">
        <v>235</v>
      </c>
      <c r="C2" s="67"/>
      <c r="D2" s="72"/>
      <c r="E2" s="72"/>
    </row>
    <row r="3" spans="2:5" ht="13.8" collapsed="1">
      <c r="B3" s="66"/>
      <c r="C3" s="66"/>
      <c r="D3" s="73" t="s">
        <v>237</v>
      </c>
      <c r="E3" s="73" t="s">
        <v>266</v>
      </c>
    </row>
    <row r="4" spans="2:5" hidden="1" outlineLevel="1">
      <c r="B4" s="69"/>
      <c r="C4" s="69"/>
      <c r="E4" s="75" t="s">
        <v>234</v>
      </c>
    </row>
    <row r="5" spans="2:5">
      <c r="B5" s="70" t="s">
        <v>236</v>
      </c>
      <c r="C5" s="70"/>
      <c r="D5" s="68"/>
      <c r="E5" s="68"/>
    </row>
    <row r="6" spans="2:5" outlineLevel="1">
      <c r="B6" s="69"/>
      <c r="C6" s="69" t="s">
        <v>262</v>
      </c>
      <c r="D6">
        <v>30</v>
      </c>
      <c r="E6" s="74">
        <v>35</v>
      </c>
    </row>
    <row r="7" spans="2:5">
      <c r="B7" s="70" t="s">
        <v>238</v>
      </c>
      <c r="C7" s="70"/>
      <c r="D7" s="68"/>
      <c r="E7" s="68"/>
    </row>
    <row r="8" spans="2:5" ht="13.8" outlineLevel="1" thickBot="1">
      <c r="B8" s="71"/>
      <c r="C8" s="71" t="s">
        <v>256</v>
      </c>
      <c r="D8" s="104" t="s">
        <v>267</v>
      </c>
      <c r="E8" s="104" t="s">
        <v>273</v>
      </c>
    </row>
    <row r="9" spans="2:5">
      <c r="B9" t="s">
        <v>239</v>
      </c>
    </row>
    <row r="10" spans="2:5">
      <c r="B10" t="s">
        <v>240</v>
      </c>
    </row>
    <row r="11" spans="2:5">
      <c r="B11" t="s">
        <v>241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1D5EB-95DA-4D32-93AC-17BA91461690}">
  <sheetPr>
    <outlinePr summaryBelow="0"/>
  </sheetPr>
  <dimension ref="B1:E11"/>
  <sheetViews>
    <sheetView showGridLines="0" workbookViewId="0">
      <selection activeCell="G18" sqref="G18"/>
    </sheetView>
  </sheetViews>
  <sheetFormatPr defaultRowHeight="13.2" outlineLevelRow="1" outlineLevelCol="1"/>
  <cols>
    <col min="3" max="3" width="17.44140625" bestFit="1" customWidth="1"/>
    <col min="4" max="5" width="35.88671875" bestFit="1" customWidth="1" outlineLevel="1"/>
  </cols>
  <sheetData>
    <row r="1" spans="2:5" ht="13.8" thickBot="1"/>
    <row r="2" spans="2:5" ht="13.8">
      <c r="B2" s="67" t="s">
        <v>235</v>
      </c>
      <c r="C2" s="67"/>
      <c r="D2" s="72"/>
      <c r="E2" s="72"/>
    </row>
    <row r="3" spans="2:5" ht="13.8" collapsed="1">
      <c r="B3" s="66"/>
      <c r="C3" s="66"/>
      <c r="D3" s="73" t="s">
        <v>237</v>
      </c>
      <c r="E3" s="73" t="s">
        <v>269</v>
      </c>
    </row>
    <row r="4" spans="2:5" hidden="1" outlineLevel="1">
      <c r="B4" s="122"/>
      <c r="C4" s="122"/>
      <c r="D4" s="118"/>
      <c r="E4" s="124" t="s">
        <v>234</v>
      </c>
    </row>
    <row r="5" spans="2:5">
      <c r="B5" s="70" t="s">
        <v>236</v>
      </c>
      <c r="C5" s="70"/>
      <c r="D5" s="121"/>
      <c r="E5" s="121"/>
    </row>
    <row r="6" spans="2:5" outlineLevel="1">
      <c r="B6" s="122"/>
      <c r="C6" s="122" t="s">
        <v>268</v>
      </c>
      <c r="D6" s="119">
        <v>0.2</v>
      </c>
      <c r="E6" s="123">
        <v>0.25</v>
      </c>
    </row>
    <row r="7" spans="2:5">
      <c r="B7" s="70" t="s">
        <v>238</v>
      </c>
      <c r="C7" s="70"/>
      <c r="D7" s="121"/>
      <c r="E7" s="121"/>
    </row>
    <row r="8" spans="2:5" ht="13.8" outlineLevel="1" thickBot="1">
      <c r="B8" s="71"/>
      <c r="C8" s="71" t="s">
        <v>256</v>
      </c>
      <c r="D8" s="120">
        <v>32800</v>
      </c>
      <c r="E8" s="125" t="s">
        <v>270</v>
      </c>
    </row>
    <row r="9" spans="2:5">
      <c r="B9" t="s">
        <v>239</v>
      </c>
    </row>
    <row r="10" spans="2:5">
      <c r="B10" t="s">
        <v>240</v>
      </c>
    </row>
    <row r="11" spans="2:5">
      <c r="B11" t="s">
        <v>241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364C2-8547-426C-8DFF-C4FD849CD852}">
  <sheetPr>
    <outlinePr summaryBelow="0"/>
  </sheetPr>
  <dimension ref="B1:E11"/>
  <sheetViews>
    <sheetView showGridLines="0" workbookViewId="0">
      <selection activeCell="D19" sqref="D19"/>
    </sheetView>
  </sheetViews>
  <sheetFormatPr defaultRowHeight="13.2" outlineLevelRow="1" outlineLevelCol="1"/>
  <cols>
    <col min="3" max="3" width="17.44140625" bestFit="1" customWidth="1"/>
    <col min="4" max="5" width="47.109375" bestFit="1" customWidth="1" outlineLevel="1"/>
  </cols>
  <sheetData>
    <row r="1" spans="2:5" ht="13.8" thickBot="1"/>
    <row r="2" spans="2:5" ht="13.8">
      <c r="B2" s="67" t="s">
        <v>235</v>
      </c>
      <c r="C2" s="67"/>
      <c r="D2" s="72"/>
      <c r="E2" s="72"/>
    </row>
    <row r="3" spans="2:5" ht="13.8" collapsed="1">
      <c r="B3" s="66"/>
      <c r="C3" s="66"/>
      <c r="D3" s="73" t="s">
        <v>237</v>
      </c>
      <c r="E3" s="73" t="s">
        <v>271</v>
      </c>
    </row>
    <row r="4" spans="2:5" hidden="1" outlineLevel="1">
      <c r="B4" s="122"/>
      <c r="C4" s="122"/>
      <c r="D4" s="118"/>
      <c r="E4" s="124" t="s">
        <v>234</v>
      </c>
    </row>
    <row r="5" spans="2:5">
      <c r="B5" s="70" t="s">
        <v>236</v>
      </c>
      <c r="C5" s="70"/>
      <c r="D5" s="121"/>
      <c r="E5" s="121"/>
    </row>
    <row r="6" spans="2:5" outlineLevel="1">
      <c r="B6" s="122"/>
      <c r="C6" s="122" t="s">
        <v>256</v>
      </c>
      <c r="D6" s="118">
        <v>32800</v>
      </c>
      <c r="E6" s="126">
        <v>0</v>
      </c>
    </row>
    <row r="7" spans="2:5">
      <c r="B7" s="70" t="s">
        <v>238</v>
      </c>
      <c r="C7" s="70"/>
      <c r="D7" s="121"/>
      <c r="E7" s="121"/>
    </row>
    <row r="8" spans="2:5" ht="13.8" outlineLevel="1" thickBot="1">
      <c r="B8" s="71"/>
      <c r="C8" s="71" t="s">
        <v>254</v>
      </c>
      <c r="D8" s="125" t="s">
        <v>272</v>
      </c>
      <c r="E8" s="125" t="s">
        <v>270</v>
      </c>
    </row>
    <row r="9" spans="2:5">
      <c r="B9" t="s">
        <v>239</v>
      </c>
    </row>
    <row r="10" spans="2:5">
      <c r="B10" t="s">
        <v>240</v>
      </c>
    </row>
    <row r="11" spans="2:5">
      <c r="B11" t="s">
        <v>241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06F12-F1EF-4A93-ABAC-32E187515764}">
  <sheetPr codeName="Sheet10"/>
  <dimension ref="A1:I15"/>
  <sheetViews>
    <sheetView zoomScale="62" workbookViewId="0">
      <selection activeCell="E25" sqref="E25"/>
    </sheetView>
  </sheetViews>
  <sheetFormatPr defaultRowHeight="13.2"/>
  <cols>
    <col min="1" max="1" width="18.77734375" customWidth="1"/>
    <col min="2" max="2" width="17.33203125" customWidth="1"/>
    <col min="9" max="9" width="20.44140625" customWidth="1"/>
  </cols>
  <sheetData>
    <row r="1" spans="1:9" ht="34.799999999999997">
      <c r="A1" s="78" t="s">
        <v>219</v>
      </c>
      <c r="B1" s="79">
        <v>15</v>
      </c>
    </row>
    <row r="2" spans="1:9" ht="35.4" thickBot="1">
      <c r="A2" s="80" t="s">
        <v>246</v>
      </c>
      <c r="B2" s="81">
        <v>0.15</v>
      </c>
    </row>
    <row r="3" spans="1:9" ht="52.8" thickBot="1">
      <c r="A3" s="80" t="s">
        <v>247</v>
      </c>
      <c r="B3" s="83">
        <v>10000</v>
      </c>
      <c r="H3" s="95" t="s">
        <v>254</v>
      </c>
      <c r="I3" s="95" t="s">
        <v>226</v>
      </c>
    </row>
    <row r="4" spans="1:9" ht="52.2">
      <c r="A4" s="80" t="s">
        <v>248</v>
      </c>
      <c r="B4" s="83">
        <v>1500</v>
      </c>
      <c r="H4" s="87">
        <v>0</v>
      </c>
      <c r="I4" s="96">
        <f>((B12-H4)*B6-B3-B4)*(1-B7)</f>
        <v>32800</v>
      </c>
    </row>
    <row r="5" spans="1:9" ht="34.799999999999997">
      <c r="A5" s="80" t="s">
        <v>218</v>
      </c>
      <c r="B5" s="82">
        <v>30</v>
      </c>
      <c r="H5" s="87">
        <v>5</v>
      </c>
      <c r="I5" s="97">
        <f t="shared" ref="I5:I12" si="0">((B13-H5)*B7-B4-B5)*(1-B8)</f>
        <v>-273422331</v>
      </c>
    </row>
    <row r="6" spans="1:9" ht="17.399999999999999">
      <c r="A6" s="80" t="s">
        <v>221</v>
      </c>
      <c r="B6" s="83">
        <v>5000</v>
      </c>
      <c r="H6" s="87">
        <v>10</v>
      </c>
      <c r="I6" s="97">
        <f t="shared" si="0"/>
        <v>1344384970</v>
      </c>
    </row>
    <row r="7" spans="1:9" ht="17.399999999999999">
      <c r="A7" s="80" t="s">
        <v>224</v>
      </c>
      <c r="B7" s="81">
        <v>0.2</v>
      </c>
      <c r="H7" s="87">
        <v>15</v>
      </c>
      <c r="I7" s="97">
        <f t="shared" si="0"/>
        <v>70002.8</v>
      </c>
    </row>
    <row r="8" spans="1:9" ht="52.8" thickBot="1">
      <c r="A8" s="85" t="s">
        <v>249</v>
      </c>
      <c r="B8" s="86">
        <f>B12*UNITSSOLD-B3-B4</f>
        <v>41000</v>
      </c>
      <c r="H8" s="87">
        <v>20</v>
      </c>
      <c r="I8" s="97">
        <f t="shared" si="0"/>
        <v>144550.69999999998</v>
      </c>
    </row>
    <row r="9" spans="1:9" ht="17.399999999999999">
      <c r="A9" s="80"/>
      <c r="B9" s="82"/>
      <c r="H9" s="87">
        <v>25</v>
      </c>
      <c r="I9" s="97">
        <f t="shared" si="0"/>
        <v>390568.75</v>
      </c>
    </row>
    <row r="10" spans="1:9" ht="18">
      <c r="A10" s="90" t="s">
        <v>250</v>
      </c>
      <c r="B10" s="91">
        <f>B5-B1</f>
        <v>15</v>
      </c>
      <c r="H10" s="87">
        <v>30</v>
      </c>
      <c r="I10" s="97">
        <f t="shared" si="0"/>
        <v>13529670</v>
      </c>
    </row>
    <row r="11" spans="1:9" ht="36">
      <c r="A11" s="92" t="s">
        <v>251</v>
      </c>
      <c r="B11" s="93">
        <f>B5*B2</f>
        <v>4.5</v>
      </c>
      <c r="C11" s="84"/>
      <c r="H11" s="87">
        <v>35</v>
      </c>
      <c r="I11" s="97">
        <f t="shared" si="0"/>
        <v>47067204580.5</v>
      </c>
    </row>
    <row r="12" spans="1:9" ht="36.6" thickBot="1">
      <c r="A12" s="92" t="s">
        <v>252</v>
      </c>
      <c r="B12" s="93">
        <f>B5-B1-(B5*B2)</f>
        <v>10.5</v>
      </c>
      <c r="C12" s="84"/>
      <c r="H12" s="88">
        <v>40</v>
      </c>
      <c r="I12" s="98">
        <f t="shared" si="0"/>
        <v>-1312015</v>
      </c>
    </row>
    <row r="13" spans="1:9" ht="36">
      <c r="A13" s="92" t="s">
        <v>253</v>
      </c>
      <c r="B13" s="93">
        <f>B12*B6-B3-B4</f>
        <v>41000</v>
      </c>
      <c r="C13" s="84"/>
    </row>
    <row r="14" spans="1:9" ht="18">
      <c r="A14" s="92" t="s">
        <v>226</v>
      </c>
      <c r="B14" s="93">
        <v>32800</v>
      </c>
      <c r="C14" s="84"/>
    </row>
    <row r="15" spans="1:9" ht="13.8" thickBot="1">
      <c r="A15" s="94"/>
      <c r="B15" s="89"/>
    </row>
  </sheetData>
  <scenarios current="0" sqref="B8">
    <scenario name="CAC WHEN PROFIT AFTER TAX IS 0 AND TAX RATE IS 25%" locked="1" count="1" user="SANGEETHA KP" comment="Created by SANGEETHA KP on 27-01-2025">
      <inputCells r="B14" val="0"/>
    </scenario>
  </scenarios>
  <conditionalFormatting sqref="A14:B14">
    <cfRule type="cellIs" dxfId="1" priority="2" operator="lessThan">
      <formula>0</formula>
    </cfRule>
  </conditionalFormatting>
  <conditionalFormatting sqref="I4:I12">
    <cfRule type="cellIs" dxfId="0" priority="1" operator="lessThan">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D7:F30"/>
  <sheetViews>
    <sheetView workbookViewId="0"/>
  </sheetViews>
  <sheetFormatPr defaultColWidth="12.6640625" defaultRowHeight="15.75" customHeight="1"/>
  <cols>
    <col min="4" max="4" width="58.109375" customWidth="1"/>
    <col min="6" max="6" width="66.77734375" customWidth="1"/>
  </cols>
  <sheetData>
    <row r="7" spans="4:4">
      <c r="D7" s="19" t="s">
        <v>22</v>
      </c>
    </row>
    <row r="8" spans="4:4">
      <c r="D8" s="6" t="s">
        <v>23</v>
      </c>
    </row>
    <row r="9" spans="4:4">
      <c r="D9" s="6" t="s">
        <v>24</v>
      </c>
    </row>
    <row r="10" spans="4:4">
      <c r="D10" s="6" t="s">
        <v>25</v>
      </c>
    </row>
    <row r="12" spans="4:4">
      <c r="D12" s="19" t="s">
        <v>26</v>
      </c>
    </row>
    <row r="13" spans="4:4">
      <c r="D13" s="6" t="s">
        <v>27</v>
      </c>
    </row>
    <row r="14" spans="4:4">
      <c r="D14" s="6" t="s">
        <v>28</v>
      </c>
    </row>
    <row r="15" spans="4:4">
      <c r="D15" s="6" t="s">
        <v>29</v>
      </c>
    </row>
    <row r="17" spans="4:6">
      <c r="D17" s="19" t="s">
        <v>30</v>
      </c>
      <c r="F17" s="20" t="s">
        <v>31</v>
      </c>
    </row>
    <row r="18" spans="4:6">
      <c r="D18" s="11" t="s">
        <v>32</v>
      </c>
      <c r="F18" s="6" t="s">
        <v>33</v>
      </c>
    </row>
    <row r="19" spans="4:6">
      <c r="D19" s="11" t="s">
        <v>34</v>
      </c>
      <c r="F19" s="6" t="s">
        <v>35</v>
      </c>
    </row>
    <row r="20" spans="4:6">
      <c r="D20" s="11" t="s">
        <v>36</v>
      </c>
      <c r="F20" s="6" t="s">
        <v>37</v>
      </c>
    </row>
    <row r="22" spans="4:6">
      <c r="D22" s="19" t="s">
        <v>38</v>
      </c>
    </row>
    <row r="23" spans="4:6">
      <c r="D23" s="11" t="s">
        <v>39</v>
      </c>
    </row>
    <row r="24" spans="4:6">
      <c r="D24" s="13" t="s">
        <v>40</v>
      </c>
    </row>
    <row r="26" spans="4:6">
      <c r="D26" s="7" t="s">
        <v>41</v>
      </c>
    </row>
    <row r="27" spans="4:6">
      <c r="D27" s="11" t="s">
        <v>42</v>
      </c>
    </row>
    <row r="29" spans="4:6">
      <c r="D29" s="7" t="s">
        <v>43</v>
      </c>
    </row>
    <row r="30" spans="4:6">
      <c r="D30" s="21" t="s">
        <v>44</v>
      </c>
    </row>
  </sheetData>
  <hyperlinks>
    <hyperlink ref="D30"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ummaryRight="0"/>
  </sheetPr>
  <dimension ref="C4:J52"/>
  <sheetViews>
    <sheetView tabSelected="1" workbookViewId="0"/>
  </sheetViews>
  <sheetFormatPr defaultColWidth="12.6640625" defaultRowHeight="15.75" customHeight="1"/>
  <cols>
    <col min="10" max="10" width="31" customWidth="1"/>
  </cols>
  <sheetData>
    <row r="4" spans="3:10" ht="15.75" customHeight="1">
      <c r="C4" s="22" t="s">
        <v>45</v>
      </c>
      <c r="D4" s="23"/>
      <c r="E4" s="23"/>
      <c r="F4" s="23"/>
      <c r="G4" s="23"/>
      <c r="H4" s="23"/>
      <c r="I4" s="23"/>
      <c r="J4" s="23"/>
    </row>
    <row r="5" spans="3:10" ht="13.8">
      <c r="C5" s="24" t="s">
        <v>46</v>
      </c>
      <c r="D5" s="24"/>
      <c r="E5" s="24"/>
      <c r="F5" s="24"/>
      <c r="G5" s="24"/>
      <c r="H5" s="24"/>
      <c r="I5" s="24"/>
      <c r="J5" s="24"/>
    </row>
    <row r="6" spans="3:10" ht="15.75" customHeight="1">
      <c r="C6" s="25"/>
    </row>
    <row r="7" spans="3:10" ht="13.2">
      <c r="C7" s="111" t="s">
        <v>47</v>
      </c>
      <c r="D7" s="106"/>
      <c r="E7" s="106"/>
      <c r="F7" s="106"/>
      <c r="G7" s="106"/>
      <c r="H7" s="106"/>
      <c r="I7" s="106"/>
      <c r="J7" s="106"/>
    </row>
    <row r="8" spans="3:10" ht="13.2">
      <c r="C8" s="111" t="s">
        <v>48</v>
      </c>
      <c r="D8" s="106"/>
      <c r="E8" s="106"/>
      <c r="F8" s="106"/>
      <c r="G8" s="106"/>
      <c r="H8" s="106"/>
      <c r="I8" s="106"/>
      <c r="J8" s="106"/>
    </row>
    <row r="9" spans="3:10" ht="13.8">
      <c r="C9" s="26"/>
      <c r="D9" s="26"/>
      <c r="E9" s="26"/>
      <c r="F9" s="26"/>
      <c r="G9" s="26"/>
      <c r="H9" s="26"/>
      <c r="I9" s="26"/>
      <c r="J9" s="26"/>
    </row>
    <row r="10" spans="3:10" ht="13.2">
      <c r="C10" s="111" t="s">
        <v>49</v>
      </c>
      <c r="D10" s="106"/>
      <c r="E10" s="106"/>
      <c r="F10" s="106"/>
      <c r="G10" s="106"/>
      <c r="H10" s="106"/>
      <c r="I10" s="106"/>
      <c r="J10" s="106"/>
    </row>
    <row r="11" spans="3:10" ht="15.75" customHeight="1">
      <c r="C11" s="25"/>
    </row>
    <row r="12" spans="3:10" ht="15.75" customHeight="1">
      <c r="C12" s="27" t="s">
        <v>50</v>
      </c>
      <c r="D12" s="28"/>
      <c r="E12" s="28"/>
      <c r="F12" s="28"/>
      <c r="G12" s="28"/>
      <c r="H12" s="28"/>
      <c r="I12" s="28"/>
      <c r="J12" s="28"/>
    </row>
    <row r="13" spans="3:10" ht="15.75" customHeight="1">
      <c r="C13" s="25"/>
    </row>
    <row r="14" spans="3:10" ht="13.2">
      <c r="C14" s="111" t="s">
        <v>51</v>
      </c>
      <c r="D14" s="106"/>
      <c r="E14" s="106"/>
      <c r="F14" s="106"/>
      <c r="G14" s="106"/>
      <c r="H14" s="106"/>
      <c r="I14" s="106"/>
      <c r="J14" s="106"/>
    </row>
    <row r="15" spans="3:10" ht="15.75" customHeight="1">
      <c r="C15" s="25"/>
    </row>
    <row r="16" spans="3:10" ht="15.75" customHeight="1">
      <c r="C16" s="27" t="s">
        <v>52</v>
      </c>
      <c r="D16" s="28"/>
      <c r="E16" s="28"/>
      <c r="F16" s="28"/>
      <c r="G16" s="28"/>
      <c r="H16" s="28"/>
      <c r="I16" s="28"/>
      <c r="J16" s="28"/>
    </row>
    <row r="17" spans="3:10" ht="15.75" customHeight="1">
      <c r="C17" s="25"/>
    </row>
    <row r="18" spans="3:10" ht="15.75" customHeight="1">
      <c r="C18" s="29" t="s">
        <v>53</v>
      </c>
      <c r="D18" s="6"/>
      <c r="E18" s="6"/>
      <c r="F18" s="6"/>
      <c r="G18" s="6"/>
      <c r="H18" s="6"/>
      <c r="I18" s="6"/>
      <c r="J18" s="6"/>
    </row>
    <row r="19" spans="3:10" ht="13.8">
      <c r="C19" s="30" t="s">
        <v>54</v>
      </c>
      <c r="D19" s="6"/>
      <c r="E19" s="6"/>
      <c r="F19" s="6"/>
      <c r="G19" s="6"/>
      <c r="H19" s="6"/>
      <c r="I19" s="6"/>
      <c r="J19" s="6"/>
    </row>
    <row r="20" spans="3:10" ht="13.8">
      <c r="C20" s="30" t="s">
        <v>55</v>
      </c>
      <c r="D20" s="6"/>
      <c r="E20" s="6"/>
      <c r="F20" s="6"/>
      <c r="G20" s="6"/>
      <c r="H20" s="6"/>
      <c r="I20" s="6"/>
      <c r="J20" s="6"/>
    </row>
    <row r="22" spans="3:10" ht="15.75" customHeight="1">
      <c r="C22" s="25"/>
    </row>
    <row r="23" spans="3:10" ht="15.75" customHeight="1">
      <c r="C23" s="27" t="s">
        <v>56</v>
      </c>
      <c r="D23" s="28"/>
      <c r="E23" s="28"/>
      <c r="F23" s="28"/>
      <c r="G23" s="28"/>
      <c r="H23" s="28"/>
      <c r="I23" s="28"/>
      <c r="J23" s="28"/>
    </row>
    <row r="24" spans="3:10" ht="13.8">
      <c r="C24" s="31" t="s">
        <v>57</v>
      </c>
      <c r="D24" s="31"/>
      <c r="E24" s="31"/>
      <c r="F24" s="31"/>
      <c r="G24" s="31"/>
      <c r="H24" s="31"/>
      <c r="I24" s="31"/>
      <c r="J24" s="31"/>
    </row>
    <row r="25" spans="3:10" ht="13.2">
      <c r="C25" s="112" t="s">
        <v>58</v>
      </c>
      <c r="D25" s="106"/>
      <c r="E25" s="106"/>
      <c r="F25" s="106"/>
      <c r="G25" s="106"/>
      <c r="H25" s="106"/>
      <c r="I25" s="106"/>
      <c r="J25" s="106"/>
    </row>
    <row r="27" spans="3:10" ht="15.75" customHeight="1">
      <c r="C27" s="25"/>
    </row>
    <row r="28" spans="3:10" ht="17.399999999999999">
      <c r="C28" s="27" t="s">
        <v>59</v>
      </c>
      <c r="D28" s="28"/>
      <c r="E28" s="28"/>
      <c r="F28" s="28"/>
      <c r="G28" s="28"/>
      <c r="H28" s="28"/>
      <c r="I28" s="28"/>
      <c r="J28" s="28"/>
    </row>
    <row r="29" spans="3:10" ht="13.8">
      <c r="C29" s="31" t="s">
        <v>60</v>
      </c>
      <c r="D29" s="31"/>
      <c r="E29" s="31"/>
      <c r="F29" s="31"/>
      <c r="G29" s="31"/>
      <c r="H29" s="31"/>
      <c r="I29" s="31"/>
      <c r="J29" s="31"/>
    </row>
    <row r="30" spans="3:10" ht="13.2">
      <c r="C30" s="112" t="s">
        <v>61</v>
      </c>
      <c r="D30" s="106"/>
      <c r="E30" s="106"/>
      <c r="F30" s="106"/>
      <c r="G30" s="106"/>
      <c r="H30" s="106"/>
      <c r="I30" s="106"/>
      <c r="J30" s="106"/>
    </row>
    <row r="32" spans="3:10" ht="17.399999999999999">
      <c r="C32" s="25"/>
    </row>
    <row r="33" spans="3:10" ht="17.399999999999999">
      <c r="C33" s="27" t="s">
        <v>62</v>
      </c>
      <c r="D33" s="28"/>
      <c r="E33" s="28"/>
      <c r="F33" s="28"/>
      <c r="G33" s="28"/>
      <c r="H33" s="28"/>
      <c r="I33" s="28"/>
      <c r="J33" s="28"/>
    </row>
    <row r="34" spans="3:10" ht="13.8">
      <c r="C34" s="30" t="s">
        <v>63</v>
      </c>
      <c r="D34" s="30"/>
      <c r="E34" s="30"/>
      <c r="F34" s="30"/>
      <c r="G34" s="30"/>
      <c r="H34" s="30"/>
      <c r="I34" s="30"/>
      <c r="J34" s="30"/>
    </row>
    <row r="35" spans="3:10" ht="13.2">
      <c r="C35" s="111" t="s">
        <v>64</v>
      </c>
      <c r="D35" s="106"/>
      <c r="E35" s="106"/>
      <c r="F35" s="106"/>
      <c r="G35" s="106"/>
      <c r="H35" s="106"/>
      <c r="I35" s="106"/>
      <c r="J35" s="106"/>
    </row>
    <row r="37" spans="3:10" ht="17.399999999999999">
      <c r="C37" s="25"/>
    </row>
    <row r="38" spans="3:10" ht="17.399999999999999">
      <c r="C38" s="27" t="s">
        <v>65</v>
      </c>
      <c r="D38" s="28"/>
      <c r="E38" s="28"/>
      <c r="F38" s="28"/>
      <c r="G38" s="28"/>
      <c r="H38" s="28"/>
      <c r="I38" s="28"/>
      <c r="J38" s="28"/>
    </row>
    <row r="39" spans="3:10" ht="13.8">
      <c r="C39" s="30" t="s">
        <v>66</v>
      </c>
      <c r="D39" s="6"/>
      <c r="E39" s="6"/>
      <c r="F39" s="6"/>
      <c r="G39" s="6"/>
      <c r="H39" s="6"/>
      <c r="I39" s="6"/>
      <c r="J39" s="6"/>
    </row>
    <row r="40" spans="3:10" ht="13.8">
      <c r="C40" s="30" t="s">
        <v>67</v>
      </c>
      <c r="D40" s="6"/>
      <c r="E40" s="6"/>
      <c r="F40" s="6"/>
      <c r="G40" s="6"/>
      <c r="H40" s="6"/>
      <c r="I40" s="6"/>
      <c r="J40" s="6"/>
    </row>
    <row r="41" spans="3:10" ht="13.2">
      <c r="D41" s="6"/>
      <c r="E41" s="6"/>
      <c r="F41" s="6"/>
      <c r="G41" s="6"/>
      <c r="H41" s="6"/>
      <c r="I41" s="6"/>
      <c r="J41" s="6"/>
    </row>
    <row r="43" spans="3:10" ht="19.2">
      <c r="C43" s="32" t="s">
        <v>68</v>
      </c>
      <c r="D43" s="32"/>
      <c r="E43" s="32"/>
      <c r="F43" s="32"/>
      <c r="G43" s="32"/>
      <c r="H43" s="32"/>
      <c r="I43" s="32"/>
      <c r="J43" s="32"/>
    </row>
    <row r="44" spans="3:10" ht="13.2">
      <c r="C44" s="111" t="s">
        <v>69</v>
      </c>
      <c r="D44" s="106"/>
      <c r="E44" s="106"/>
      <c r="F44" s="106"/>
      <c r="G44" s="106"/>
      <c r="H44" s="106"/>
      <c r="I44" s="106"/>
      <c r="J44" s="106"/>
    </row>
    <row r="45" spans="3:10" ht="13.8">
      <c r="C45" s="33"/>
      <c r="D45" s="31"/>
      <c r="E45" s="31"/>
      <c r="F45" s="31"/>
      <c r="G45" s="31"/>
      <c r="H45" s="31"/>
      <c r="I45" s="31"/>
      <c r="J45" s="31"/>
    </row>
    <row r="46" spans="3:10" ht="13.8">
      <c r="C46" s="30" t="s">
        <v>70</v>
      </c>
      <c r="D46" s="30"/>
      <c r="E46" s="30"/>
      <c r="F46" s="30"/>
      <c r="G46" s="30"/>
      <c r="H46" s="30"/>
      <c r="I46" s="30"/>
      <c r="J46" s="30"/>
    </row>
    <row r="47" spans="3:10" ht="13.8">
      <c r="C47" s="30" t="s">
        <v>71</v>
      </c>
      <c r="D47" s="30"/>
      <c r="E47" s="30"/>
      <c r="F47" s="30"/>
      <c r="G47" s="30"/>
      <c r="H47" s="30"/>
      <c r="I47" s="30"/>
      <c r="J47" s="30"/>
    </row>
    <row r="48" spans="3:10" ht="13.8">
      <c r="C48" s="30" t="s">
        <v>72</v>
      </c>
      <c r="D48" s="30"/>
      <c r="E48" s="30"/>
      <c r="F48" s="30"/>
      <c r="G48" s="30"/>
      <c r="H48" s="30"/>
      <c r="I48" s="30"/>
      <c r="J48" s="30"/>
    </row>
    <row r="49" spans="3:10" ht="13.8">
      <c r="C49" s="33"/>
      <c r="D49" s="31"/>
      <c r="E49" s="31"/>
      <c r="F49" s="31"/>
      <c r="G49" s="31"/>
      <c r="H49" s="31"/>
      <c r="I49" s="31"/>
      <c r="J49" s="31"/>
    </row>
    <row r="50" spans="3:10" ht="13.2">
      <c r="C50" s="111" t="s">
        <v>73</v>
      </c>
      <c r="D50" s="106"/>
      <c r="E50" s="106"/>
      <c r="F50" s="106"/>
      <c r="G50" s="106"/>
      <c r="H50" s="106"/>
      <c r="I50" s="106"/>
      <c r="J50" s="106"/>
    </row>
    <row r="51" spans="3:10" ht="13.8">
      <c r="C51" s="33"/>
      <c r="D51" s="31"/>
      <c r="E51" s="31"/>
      <c r="F51" s="31"/>
      <c r="G51" s="31"/>
      <c r="H51" s="31"/>
      <c r="I51" s="31"/>
      <c r="J51" s="31"/>
    </row>
    <row r="52" spans="3:10" ht="13.2">
      <c r="C52" s="111" t="s">
        <v>74</v>
      </c>
      <c r="D52" s="106"/>
      <c r="E52" s="106"/>
      <c r="F52" s="106"/>
      <c r="G52" s="106"/>
      <c r="H52" s="106"/>
      <c r="I52" s="106"/>
      <c r="J52" s="106"/>
    </row>
  </sheetData>
  <mergeCells count="10">
    <mergeCell ref="C44:J44"/>
    <mergeCell ref="C50:J50"/>
    <mergeCell ref="C52:J52"/>
    <mergeCell ref="C7:J7"/>
    <mergeCell ref="C8:J8"/>
    <mergeCell ref="C10:J10"/>
    <mergeCell ref="C14:J14"/>
    <mergeCell ref="C25:J25"/>
    <mergeCell ref="C30:J30"/>
    <mergeCell ref="C35:J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outlinePr summaryBelow="0" summaryRight="0"/>
  </sheetPr>
  <dimension ref="C5:J76"/>
  <sheetViews>
    <sheetView workbookViewId="0"/>
  </sheetViews>
  <sheetFormatPr defaultColWidth="12.6640625" defaultRowHeight="15.75" customHeight="1"/>
  <sheetData>
    <row r="5" spans="3:10" ht="15.75" customHeight="1">
      <c r="C5" s="22" t="s">
        <v>75</v>
      </c>
      <c r="D5" s="23"/>
      <c r="E5" s="23"/>
      <c r="F5" s="23"/>
      <c r="G5" s="23"/>
      <c r="H5" s="23"/>
      <c r="I5" s="23"/>
      <c r="J5" s="23"/>
    </row>
    <row r="6" spans="3:10" ht="15.75" customHeight="1">
      <c r="C6" s="25"/>
    </row>
    <row r="7" spans="3:10" ht="15.75" customHeight="1">
      <c r="C7" s="113" t="s">
        <v>76</v>
      </c>
      <c r="D7" s="106"/>
      <c r="E7" s="106"/>
      <c r="F7" s="106"/>
      <c r="G7" s="106"/>
      <c r="H7" s="106"/>
      <c r="I7" s="106"/>
      <c r="J7" s="106"/>
    </row>
    <row r="8" spans="3:10" ht="15.75" customHeight="1">
      <c r="C8" s="34"/>
      <c r="D8" s="2"/>
      <c r="E8" s="2"/>
      <c r="F8" s="2"/>
      <c r="G8" s="2"/>
      <c r="H8" s="2"/>
      <c r="I8" s="2"/>
      <c r="J8" s="2"/>
    </row>
    <row r="9" spans="3:10" ht="15.75" customHeight="1">
      <c r="C9" s="113" t="s">
        <v>77</v>
      </c>
      <c r="D9" s="106"/>
      <c r="E9" s="106"/>
      <c r="F9" s="106"/>
      <c r="G9" s="106"/>
      <c r="H9" s="106"/>
      <c r="I9" s="106"/>
      <c r="J9" s="106"/>
    </row>
    <row r="10" spans="3:10" ht="15.75" customHeight="1">
      <c r="C10" s="113" t="s">
        <v>78</v>
      </c>
      <c r="D10" s="106"/>
      <c r="E10" s="106"/>
      <c r="F10" s="106"/>
      <c r="G10" s="106"/>
      <c r="H10" s="106"/>
      <c r="I10" s="106"/>
      <c r="J10" s="106"/>
    </row>
    <row r="11" spans="3:10" ht="15.75" customHeight="1">
      <c r="C11" s="113" t="s">
        <v>79</v>
      </c>
      <c r="D11" s="106"/>
      <c r="E11" s="106"/>
      <c r="F11" s="106"/>
      <c r="G11" s="106"/>
      <c r="H11" s="106"/>
      <c r="I11" s="106"/>
      <c r="J11" s="106"/>
    </row>
    <row r="12" spans="3:10" ht="15.75" customHeight="1">
      <c r="C12" s="113" t="s">
        <v>80</v>
      </c>
      <c r="D12" s="106"/>
      <c r="E12" s="106"/>
      <c r="F12" s="106"/>
      <c r="G12" s="106"/>
      <c r="H12" s="106"/>
      <c r="I12" s="106"/>
      <c r="J12" s="106"/>
    </row>
    <row r="13" spans="3:10" ht="15.75" customHeight="1">
      <c r="C13" s="113" t="s">
        <v>81</v>
      </c>
      <c r="D13" s="106"/>
      <c r="E13" s="106"/>
      <c r="F13" s="106"/>
      <c r="G13" s="106"/>
      <c r="H13" s="106"/>
      <c r="I13" s="106"/>
      <c r="J13" s="106"/>
    </row>
    <row r="20" spans="3:10" ht="15.75" customHeight="1">
      <c r="C20" s="22" t="s">
        <v>82</v>
      </c>
      <c r="D20" s="23"/>
      <c r="E20" s="23"/>
      <c r="F20" s="23"/>
      <c r="G20" s="23"/>
      <c r="H20" s="23"/>
      <c r="I20" s="23"/>
      <c r="J20" s="23"/>
    </row>
    <row r="21" spans="3:10" ht="13.2">
      <c r="C21" s="35"/>
    </row>
    <row r="22" spans="3:10" ht="13.2">
      <c r="C22" s="36" t="s">
        <v>83</v>
      </c>
      <c r="D22" s="6"/>
      <c r="E22" s="6"/>
      <c r="F22" s="6"/>
      <c r="G22" s="6"/>
      <c r="H22" s="6"/>
      <c r="I22" s="6"/>
      <c r="J22" s="6"/>
    </row>
    <row r="23" spans="3:10" ht="13.2">
      <c r="C23" s="6" t="s">
        <v>84</v>
      </c>
      <c r="D23" s="6"/>
      <c r="E23" s="6"/>
      <c r="F23" s="6"/>
      <c r="G23" s="6"/>
      <c r="H23" s="6"/>
      <c r="I23" s="6"/>
      <c r="J23" s="6"/>
    </row>
    <row r="24" spans="3:10" ht="13.2">
      <c r="C24" s="6" t="s">
        <v>85</v>
      </c>
      <c r="D24" s="6"/>
      <c r="E24" s="6"/>
      <c r="F24" s="6"/>
      <c r="G24" s="6"/>
      <c r="H24" s="6"/>
      <c r="I24" s="6"/>
      <c r="J24" s="6"/>
    </row>
    <row r="25" spans="3:10" ht="13.2">
      <c r="C25" s="35"/>
    </row>
    <row r="26" spans="3:10" ht="13.2">
      <c r="C26" s="36" t="s">
        <v>86</v>
      </c>
      <c r="D26" s="6"/>
      <c r="E26" s="6"/>
      <c r="F26" s="6"/>
      <c r="G26" s="6"/>
      <c r="H26" s="6"/>
      <c r="I26" s="6"/>
      <c r="J26" s="6"/>
    </row>
    <row r="27" spans="3:10" ht="13.2">
      <c r="C27" s="6" t="s">
        <v>87</v>
      </c>
      <c r="D27" s="6"/>
      <c r="E27" s="6"/>
      <c r="F27" s="6"/>
      <c r="G27" s="6"/>
      <c r="H27" s="6"/>
      <c r="I27" s="6"/>
      <c r="J27" s="6"/>
    </row>
    <row r="28" spans="3:10" ht="13.2">
      <c r="C28" s="6" t="s">
        <v>88</v>
      </c>
      <c r="D28" s="6"/>
      <c r="E28" s="6"/>
      <c r="F28" s="6"/>
      <c r="G28" s="6"/>
      <c r="H28" s="6"/>
      <c r="I28" s="6"/>
      <c r="J28" s="6"/>
    </row>
    <row r="29" spans="3:10" ht="13.2">
      <c r="C29" s="35"/>
    </row>
    <row r="30" spans="3:10" ht="13.2">
      <c r="C30" s="36" t="s">
        <v>89</v>
      </c>
      <c r="D30" s="6"/>
      <c r="E30" s="6"/>
      <c r="F30" s="6"/>
      <c r="G30" s="6"/>
      <c r="H30" s="6"/>
      <c r="I30" s="6"/>
      <c r="J30" s="6"/>
    </row>
    <row r="31" spans="3:10" ht="13.2">
      <c r="C31" s="6" t="s">
        <v>90</v>
      </c>
      <c r="D31" s="6"/>
      <c r="E31" s="6"/>
      <c r="F31" s="6"/>
      <c r="G31" s="6"/>
      <c r="H31" s="6"/>
      <c r="I31" s="6"/>
      <c r="J31" s="6"/>
    </row>
    <row r="32" spans="3:10" ht="13.2">
      <c r="C32" s="6" t="s">
        <v>91</v>
      </c>
      <c r="D32" s="6"/>
      <c r="E32" s="6"/>
      <c r="F32" s="6"/>
      <c r="G32" s="6"/>
      <c r="H32" s="6"/>
      <c r="I32" s="6"/>
      <c r="J32" s="6"/>
    </row>
    <row r="33" spans="3:10" ht="13.2">
      <c r="C33" s="6" t="s">
        <v>92</v>
      </c>
      <c r="D33" s="6"/>
      <c r="E33" s="6"/>
      <c r="F33" s="6"/>
      <c r="G33" s="6"/>
      <c r="H33" s="6"/>
      <c r="I33" s="6"/>
      <c r="J33" s="6"/>
    </row>
    <row r="34" spans="3:10" ht="13.2">
      <c r="C34" s="35"/>
    </row>
    <row r="35" spans="3:10" ht="13.2">
      <c r="C35" s="36" t="s">
        <v>93</v>
      </c>
      <c r="D35" s="6"/>
      <c r="E35" s="6"/>
      <c r="F35" s="6"/>
      <c r="G35" s="6"/>
      <c r="H35" s="6"/>
      <c r="I35" s="6"/>
      <c r="J35" s="6"/>
    </row>
    <row r="36" spans="3:10" ht="13.2">
      <c r="C36" s="6" t="s">
        <v>94</v>
      </c>
      <c r="D36" s="6"/>
      <c r="E36" s="6"/>
      <c r="F36" s="6"/>
      <c r="G36" s="6"/>
      <c r="H36" s="6"/>
      <c r="I36" s="6"/>
      <c r="J36" s="6"/>
    </row>
    <row r="37" spans="3:10" ht="13.2">
      <c r="C37" s="6" t="s">
        <v>95</v>
      </c>
      <c r="D37" s="6"/>
      <c r="E37" s="6"/>
      <c r="F37" s="6"/>
      <c r="G37" s="6"/>
      <c r="H37" s="6"/>
      <c r="I37" s="6"/>
      <c r="J37" s="6"/>
    </row>
    <row r="38" spans="3:10" ht="13.2">
      <c r="C38" s="6" t="s">
        <v>96</v>
      </c>
      <c r="D38" s="6"/>
      <c r="E38" s="6"/>
      <c r="F38" s="6"/>
      <c r="G38" s="6"/>
      <c r="H38" s="6"/>
      <c r="I38" s="6"/>
      <c r="J38" s="6"/>
    </row>
    <row r="39" spans="3:10" ht="13.2">
      <c r="C39" s="35"/>
    </row>
    <row r="40" spans="3:10" ht="13.2">
      <c r="C40" s="36" t="s">
        <v>97</v>
      </c>
      <c r="D40" s="6"/>
      <c r="E40" s="6"/>
      <c r="F40" s="6"/>
      <c r="G40" s="6"/>
      <c r="H40" s="6"/>
      <c r="I40" s="6"/>
      <c r="J40" s="6"/>
    </row>
    <row r="41" spans="3:10" ht="13.2">
      <c r="C41" s="6" t="s">
        <v>98</v>
      </c>
      <c r="D41" s="6"/>
      <c r="E41" s="6"/>
      <c r="F41" s="6"/>
      <c r="G41" s="6"/>
      <c r="H41" s="6"/>
      <c r="I41" s="6"/>
      <c r="J41" s="6"/>
    </row>
    <row r="42" spans="3:10" ht="13.2">
      <c r="C42" s="6" t="s">
        <v>99</v>
      </c>
      <c r="D42" s="6"/>
      <c r="E42" s="6"/>
      <c r="F42" s="6"/>
      <c r="G42" s="6"/>
      <c r="H42" s="6"/>
      <c r="I42" s="6"/>
      <c r="J42" s="6"/>
    </row>
    <row r="43" spans="3:10" ht="13.2">
      <c r="C43" s="35"/>
    </row>
    <row r="44" spans="3:10" ht="13.2">
      <c r="C44" s="36" t="s">
        <v>100</v>
      </c>
      <c r="D44" s="6"/>
      <c r="E44" s="6"/>
      <c r="F44" s="6"/>
      <c r="G44" s="6"/>
      <c r="H44" s="6"/>
      <c r="I44" s="6"/>
      <c r="J44" s="6"/>
    </row>
    <row r="45" spans="3:10" ht="13.2">
      <c r="C45" s="6" t="s">
        <v>101</v>
      </c>
      <c r="D45" s="6"/>
      <c r="E45" s="6"/>
      <c r="F45" s="6"/>
      <c r="G45" s="6"/>
      <c r="H45" s="6"/>
      <c r="I45" s="6"/>
      <c r="J45" s="6"/>
    </row>
    <row r="46" spans="3:10" ht="13.2">
      <c r="C46" s="6" t="s">
        <v>102</v>
      </c>
      <c r="D46" s="6"/>
      <c r="E46" s="6"/>
      <c r="F46" s="6"/>
      <c r="G46" s="6"/>
      <c r="H46" s="6"/>
      <c r="I46" s="6"/>
      <c r="J46" s="6"/>
    </row>
    <row r="47" spans="3:10" ht="13.2">
      <c r="C47" s="6" t="s">
        <v>103</v>
      </c>
      <c r="D47" s="6"/>
      <c r="E47" s="6"/>
      <c r="F47" s="6"/>
      <c r="G47" s="6"/>
      <c r="H47" s="6"/>
      <c r="I47" s="6"/>
      <c r="J47" s="6"/>
    </row>
    <row r="48" spans="3:10" ht="13.2">
      <c r="C48" s="6" t="s">
        <v>104</v>
      </c>
      <c r="D48" s="6"/>
      <c r="E48" s="6"/>
      <c r="F48" s="6"/>
      <c r="G48" s="6"/>
      <c r="H48" s="6"/>
      <c r="I48" s="6"/>
      <c r="J48" s="6"/>
    </row>
    <row r="49" spans="3:10" ht="13.2">
      <c r="C49" s="6" t="s">
        <v>105</v>
      </c>
      <c r="D49" s="6"/>
      <c r="E49" s="6"/>
      <c r="F49" s="6"/>
      <c r="G49" s="6"/>
      <c r="H49" s="6"/>
      <c r="I49" s="6"/>
      <c r="J49" s="6"/>
    </row>
    <row r="50" spans="3:10" ht="13.2">
      <c r="C50" s="6" t="s">
        <v>106</v>
      </c>
      <c r="D50" s="6"/>
      <c r="E50" s="6"/>
      <c r="F50" s="6"/>
      <c r="G50" s="6"/>
      <c r="H50" s="6"/>
      <c r="I50" s="6"/>
      <c r="J50" s="6"/>
    </row>
    <row r="51" spans="3:10" ht="13.2">
      <c r="C51" s="6" t="s">
        <v>107</v>
      </c>
      <c r="D51" s="6"/>
      <c r="E51" s="6"/>
      <c r="F51" s="6"/>
      <c r="G51" s="6"/>
      <c r="H51" s="6"/>
      <c r="I51" s="6"/>
      <c r="J51" s="6"/>
    </row>
    <row r="52" spans="3:10" ht="17.399999999999999">
      <c r="C52" s="25"/>
    </row>
    <row r="53" spans="3:10" ht="17.399999999999999">
      <c r="C53" s="22" t="s">
        <v>108</v>
      </c>
      <c r="D53" s="23"/>
      <c r="E53" s="23"/>
      <c r="F53" s="23"/>
      <c r="G53" s="23"/>
      <c r="H53" s="23"/>
      <c r="I53" s="23"/>
      <c r="J53" s="23"/>
    </row>
    <row r="54" spans="3:10" ht="13.2">
      <c r="C54" s="37"/>
    </row>
    <row r="55" spans="3:10" ht="13.2">
      <c r="C55" s="36" t="s">
        <v>109</v>
      </c>
      <c r="D55" s="6"/>
      <c r="E55" s="6"/>
      <c r="F55" s="6"/>
      <c r="G55" s="6"/>
      <c r="H55" s="6"/>
      <c r="I55" s="6"/>
      <c r="J55" s="6"/>
    </row>
    <row r="56" spans="3:10" ht="13.2">
      <c r="C56" s="6" t="s">
        <v>110</v>
      </c>
      <c r="D56" s="6"/>
      <c r="E56" s="6"/>
      <c r="F56" s="6"/>
      <c r="G56" s="6"/>
      <c r="H56" s="6"/>
      <c r="I56" s="6"/>
      <c r="J56" s="6"/>
    </row>
    <row r="57" spans="3:10" ht="13.2">
      <c r="C57" s="6" t="s">
        <v>111</v>
      </c>
      <c r="D57" s="6"/>
      <c r="E57" s="6"/>
      <c r="F57" s="6"/>
      <c r="G57" s="6"/>
      <c r="H57" s="6"/>
      <c r="I57" s="6"/>
      <c r="J57" s="6"/>
    </row>
    <row r="58" spans="3:10" ht="13.2">
      <c r="C58" s="6" t="s">
        <v>103</v>
      </c>
      <c r="D58" s="6"/>
      <c r="E58" s="6"/>
      <c r="F58" s="6"/>
      <c r="G58" s="6"/>
      <c r="H58" s="6"/>
      <c r="I58" s="6"/>
      <c r="J58" s="6"/>
    </row>
    <row r="59" spans="3:10" ht="13.2">
      <c r="C59" s="6" t="s">
        <v>112</v>
      </c>
      <c r="D59" s="6"/>
      <c r="E59" s="6"/>
      <c r="F59" s="6"/>
      <c r="G59" s="6"/>
      <c r="H59" s="6"/>
      <c r="I59" s="6"/>
      <c r="J59" s="6"/>
    </row>
    <row r="60" spans="3:10" ht="13.2">
      <c r="C60" s="6" t="s">
        <v>113</v>
      </c>
      <c r="D60" s="6"/>
      <c r="E60" s="6"/>
      <c r="F60" s="6"/>
      <c r="G60" s="6"/>
      <c r="H60" s="6"/>
      <c r="I60" s="6"/>
      <c r="J60" s="6"/>
    </row>
    <row r="61" spans="3:10" ht="13.2">
      <c r="C61" s="6" t="s">
        <v>114</v>
      </c>
      <c r="D61" s="6"/>
      <c r="E61" s="6"/>
      <c r="F61" s="6"/>
      <c r="G61" s="6"/>
      <c r="H61" s="6"/>
      <c r="I61" s="6"/>
      <c r="J61" s="6"/>
    </row>
    <row r="62" spans="3:10" ht="13.2">
      <c r="C62" s="6" t="s">
        <v>115</v>
      </c>
      <c r="D62" s="6"/>
      <c r="E62" s="6"/>
      <c r="F62" s="6"/>
      <c r="G62" s="6"/>
      <c r="H62" s="6"/>
      <c r="I62" s="6"/>
      <c r="J62" s="6"/>
    </row>
    <row r="63" spans="3:10" ht="13.2">
      <c r="C63" s="6" t="s">
        <v>116</v>
      </c>
      <c r="D63" s="6"/>
      <c r="E63" s="6"/>
      <c r="F63" s="6"/>
      <c r="G63" s="6"/>
      <c r="H63" s="6"/>
      <c r="I63" s="6"/>
      <c r="J63" s="6"/>
    </row>
    <row r="64" spans="3:10" ht="13.2">
      <c r="C64" s="6"/>
      <c r="D64" s="6"/>
      <c r="E64" s="6"/>
      <c r="F64" s="6"/>
      <c r="G64" s="6"/>
      <c r="H64" s="6"/>
      <c r="I64" s="6"/>
      <c r="J64" s="6"/>
    </row>
    <row r="65" spans="3:10" ht="13.2">
      <c r="C65" s="36" t="s">
        <v>117</v>
      </c>
      <c r="D65" s="6"/>
      <c r="E65" s="6"/>
      <c r="F65" s="6"/>
      <c r="G65" s="6"/>
      <c r="H65" s="6"/>
      <c r="I65" s="6"/>
      <c r="J65" s="6"/>
    </row>
    <row r="66" spans="3:10" ht="13.2">
      <c r="C66" s="6" t="s">
        <v>118</v>
      </c>
      <c r="D66" s="6"/>
      <c r="E66" s="6"/>
      <c r="F66" s="6"/>
      <c r="G66" s="6"/>
      <c r="H66" s="6"/>
      <c r="I66" s="6"/>
      <c r="J66" s="6"/>
    </row>
    <row r="67" spans="3:10" ht="13.2">
      <c r="C67" s="6" t="s">
        <v>119</v>
      </c>
      <c r="D67" s="6"/>
      <c r="E67" s="6"/>
      <c r="F67" s="6"/>
      <c r="G67" s="6"/>
      <c r="H67" s="6"/>
      <c r="I67" s="6"/>
      <c r="J67" s="6"/>
    </row>
    <row r="68" spans="3:10" ht="13.2">
      <c r="C68" s="6" t="s">
        <v>103</v>
      </c>
      <c r="D68" s="6"/>
      <c r="E68" s="6"/>
      <c r="F68" s="6"/>
      <c r="G68" s="6"/>
      <c r="H68" s="6"/>
      <c r="I68" s="6"/>
      <c r="J68" s="6"/>
    </row>
    <row r="69" spans="3:10" ht="13.2">
      <c r="C69" s="6" t="s">
        <v>120</v>
      </c>
      <c r="D69" s="6"/>
      <c r="E69" s="6"/>
      <c r="F69" s="6"/>
      <c r="G69" s="6"/>
      <c r="H69" s="6"/>
      <c r="I69" s="6"/>
      <c r="J69" s="6"/>
    </row>
    <row r="70" spans="3:10" ht="13.2">
      <c r="C70" s="6" t="s">
        <v>121</v>
      </c>
      <c r="D70" s="6"/>
      <c r="E70" s="6"/>
      <c r="F70" s="6"/>
      <c r="G70" s="6"/>
      <c r="H70" s="6"/>
      <c r="I70" s="6"/>
      <c r="J70" s="6"/>
    </row>
    <row r="71" spans="3:10" ht="13.2">
      <c r="C71" s="6" t="s">
        <v>122</v>
      </c>
      <c r="D71" s="6"/>
      <c r="E71" s="6"/>
      <c r="F71" s="6"/>
      <c r="G71" s="6"/>
      <c r="H71" s="6"/>
      <c r="I71" s="6"/>
      <c r="J71" s="6"/>
    </row>
    <row r="72" spans="3:10" ht="17.399999999999999">
      <c r="C72" s="25"/>
    </row>
    <row r="73" spans="3:10" ht="17.399999999999999">
      <c r="C73" s="22" t="s">
        <v>123</v>
      </c>
      <c r="D73" s="23"/>
      <c r="E73" s="23"/>
      <c r="F73" s="23"/>
      <c r="G73" s="23"/>
      <c r="H73" s="23"/>
      <c r="I73" s="23"/>
      <c r="J73" s="23"/>
    </row>
    <row r="74" spans="3:10" ht="13.2">
      <c r="C74" s="111" t="s">
        <v>124</v>
      </c>
      <c r="D74" s="106"/>
      <c r="E74" s="106"/>
      <c r="F74" s="106"/>
      <c r="G74" s="106"/>
      <c r="H74" s="106"/>
      <c r="I74" s="106"/>
      <c r="J74" s="106"/>
    </row>
    <row r="75" spans="3:10" ht="13.2">
      <c r="C75" s="111" t="s">
        <v>125</v>
      </c>
      <c r="D75" s="106"/>
      <c r="E75" s="106"/>
      <c r="F75" s="106"/>
      <c r="G75" s="106"/>
      <c r="H75" s="106"/>
      <c r="I75" s="106"/>
      <c r="J75" s="106"/>
    </row>
    <row r="76" spans="3:10" ht="17.399999999999999">
      <c r="C76" s="25"/>
    </row>
  </sheetData>
  <mergeCells count="8">
    <mergeCell ref="C13:J13"/>
    <mergeCell ref="C74:J74"/>
    <mergeCell ref="C75:J75"/>
    <mergeCell ref="C7:J7"/>
    <mergeCell ref="C9:J9"/>
    <mergeCell ref="C10:J10"/>
    <mergeCell ref="C11:J11"/>
    <mergeCell ref="C12:J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outlinePr summaryBelow="0" summaryRight="0"/>
  </sheetPr>
  <dimension ref="C5:L80"/>
  <sheetViews>
    <sheetView topLeftCell="A49" workbookViewId="0">
      <selection activeCell="D69" sqref="D69"/>
    </sheetView>
  </sheetViews>
  <sheetFormatPr defaultColWidth="12.6640625" defaultRowHeight="15.75" customHeight="1"/>
  <cols>
    <col min="7" max="7" width="41.6640625" customWidth="1"/>
  </cols>
  <sheetData>
    <row r="5" spans="3:12" ht="15.75" customHeight="1">
      <c r="C5" s="38" t="s">
        <v>126</v>
      </c>
      <c r="D5" s="23"/>
      <c r="E5" s="23"/>
      <c r="F5" s="23"/>
      <c r="G5" s="23"/>
    </row>
    <row r="6" spans="3:12" ht="13.8">
      <c r="C6" s="39"/>
    </row>
    <row r="7" spans="3:12" ht="13.2">
      <c r="C7" s="114" t="s">
        <v>127</v>
      </c>
      <c r="D7" s="106"/>
      <c r="E7" s="106"/>
      <c r="F7" s="106"/>
      <c r="G7" s="106"/>
    </row>
    <row r="8" spans="3:12" ht="15.75" customHeight="1">
      <c r="C8" s="106"/>
      <c r="D8" s="106"/>
      <c r="E8" s="106"/>
      <c r="F8" s="106"/>
      <c r="G8" s="106"/>
    </row>
    <row r="9" spans="3:12" ht="15.75" customHeight="1">
      <c r="C9" s="106"/>
      <c r="D9" s="106"/>
      <c r="E9" s="106"/>
      <c r="F9" s="106"/>
      <c r="G9" s="106"/>
    </row>
    <row r="10" spans="3:12" ht="15.75" customHeight="1">
      <c r="C10" s="106"/>
      <c r="D10" s="106"/>
      <c r="E10" s="106"/>
      <c r="F10" s="106"/>
      <c r="G10" s="106"/>
    </row>
    <row r="11" spans="3:12" ht="13.8">
      <c r="C11" s="40"/>
      <c r="D11" s="40"/>
      <c r="E11" s="40"/>
      <c r="F11" s="40"/>
      <c r="G11" s="40"/>
    </row>
    <row r="12" spans="3:12" ht="13.8">
      <c r="C12" s="41"/>
    </row>
    <row r="13" spans="3:12" ht="13.8">
      <c r="C13" s="42" t="s">
        <v>128</v>
      </c>
      <c r="D13" s="23"/>
      <c r="E13" s="23"/>
      <c r="F13" s="23"/>
      <c r="G13" s="23"/>
    </row>
    <row r="14" spans="3:12" ht="15.75" customHeight="1">
      <c r="C14" s="41"/>
      <c r="K14" s="53"/>
      <c r="L14" s="53"/>
    </row>
    <row r="15" spans="3:12" ht="15.75" customHeight="1">
      <c r="C15" s="43" t="s">
        <v>129</v>
      </c>
      <c r="D15" s="28"/>
      <c r="E15" s="28"/>
      <c r="F15" s="28"/>
      <c r="G15" s="28"/>
      <c r="K15" s="53"/>
      <c r="L15" s="53"/>
    </row>
    <row r="16" spans="3:12" ht="15.75" customHeight="1">
      <c r="C16" s="44" t="s">
        <v>130</v>
      </c>
      <c r="D16" s="6"/>
      <c r="E16" s="6"/>
      <c r="F16" s="6"/>
      <c r="G16" s="6"/>
      <c r="K16" s="53"/>
      <c r="L16" s="54"/>
    </row>
    <row r="17" spans="3:12" ht="15.75" customHeight="1">
      <c r="C17" s="44" t="s">
        <v>131</v>
      </c>
      <c r="D17" s="6"/>
      <c r="E17" s="6"/>
      <c r="F17" s="6"/>
      <c r="G17" s="6"/>
      <c r="K17" s="53"/>
      <c r="L17" s="53"/>
    </row>
    <row r="18" spans="3:12" ht="15.75" customHeight="1">
      <c r="C18" s="44" t="s">
        <v>132</v>
      </c>
      <c r="D18" s="6"/>
      <c r="E18" s="6"/>
      <c r="F18" s="6"/>
      <c r="G18" s="6"/>
      <c r="K18" s="53"/>
      <c r="L18" s="55"/>
    </row>
    <row r="19" spans="3:12" ht="15.75" customHeight="1">
      <c r="C19" s="44" t="s">
        <v>133</v>
      </c>
      <c r="D19" s="6"/>
      <c r="E19" s="6"/>
      <c r="F19" s="6"/>
      <c r="G19" s="6"/>
      <c r="K19" s="53"/>
      <c r="L19" s="53"/>
    </row>
    <row r="20" spans="3:12" ht="15.75" customHeight="1">
      <c r="C20" s="44" t="s">
        <v>134</v>
      </c>
      <c r="D20" s="6"/>
      <c r="E20" s="6"/>
      <c r="F20" s="6"/>
      <c r="G20" s="6"/>
      <c r="K20" s="53"/>
      <c r="L20" s="53"/>
    </row>
    <row r="21" spans="3:12" ht="15.75" customHeight="1">
      <c r="C21" s="44" t="s">
        <v>135</v>
      </c>
      <c r="D21" s="6"/>
      <c r="E21" s="6"/>
      <c r="F21" s="6"/>
      <c r="G21" s="6"/>
      <c r="K21" s="53"/>
      <c r="L21" s="54"/>
    </row>
    <row r="22" spans="3:12" ht="13.8">
      <c r="C22" s="44" t="s">
        <v>136</v>
      </c>
      <c r="D22" s="6"/>
      <c r="E22" s="6"/>
      <c r="F22" s="6"/>
      <c r="G22" s="6"/>
    </row>
    <row r="23" spans="3:12" ht="13.8">
      <c r="C23" s="39"/>
    </row>
    <row r="24" spans="3:12" ht="13.8">
      <c r="C24" s="43" t="s">
        <v>137</v>
      </c>
      <c r="D24" s="28"/>
      <c r="E24" s="28"/>
      <c r="F24" s="28"/>
      <c r="G24" s="28"/>
    </row>
    <row r="25" spans="3:12" ht="13.8">
      <c r="C25" s="44" t="s">
        <v>138</v>
      </c>
      <c r="D25" s="6"/>
      <c r="E25" s="6"/>
      <c r="F25" s="6"/>
      <c r="G25" s="6"/>
    </row>
    <row r="26" spans="3:12" ht="13.8">
      <c r="C26" s="44" t="s">
        <v>139</v>
      </c>
      <c r="D26" s="6"/>
      <c r="E26" s="6"/>
      <c r="F26" s="6"/>
      <c r="G26" s="6"/>
    </row>
    <row r="27" spans="3:12" ht="13.8">
      <c r="C27" s="44" t="s">
        <v>140</v>
      </c>
      <c r="D27" s="6"/>
      <c r="E27" s="6"/>
      <c r="F27" s="6"/>
      <c r="G27" s="6"/>
    </row>
    <row r="28" spans="3:12" ht="13.8">
      <c r="C28" s="39"/>
    </row>
    <row r="29" spans="3:12" ht="13.8">
      <c r="C29" s="43" t="s">
        <v>141</v>
      </c>
      <c r="D29" s="28"/>
      <c r="E29" s="28"/>
      <c r="F29" s="28"/>
      <c r="G29" s="28"/>
    </row>
    <row r="30" spans="3:12" ht="13.8">
      <c r="C30" s="44" t="s">
        <v>142</v>
      </c>
      <c r="D30" s="6"/>
      <c r="E30" s="6"/>
      <c r="F30" s="6"/>
      <c r="G30" s="6"/>
    </row>
    <row r="31" spans="3:12" ht="13.8">
      <c r="C31" s="39"/>
    </row>
    <row r="32" spans="3:12" ht="13.8">
      <c r="C32" s="43" t="s">
        <v>143</v>
      </c>
      <c r="D32" s="28"/>
      <c r="E32" s="28"/>
      <c r="F32" s="28"/>
      <c r="G32" s="28"/>
    </row>
    <row r="33" spans="3:7" ht="13.8">
      <c r="C33" s="44" t="s">
        <v>144</v>
      </c>
      <c r="D33" s="6"/>
      <c r="E33" s="6"/>
      <c r="F33" s="6"/>
      <c r="G33" s="6"/>
    </row>
    <row r="34" spans="3:7" ht="13.8">
      <c r="C34" s="44" t="s">
        <v>145</v>
      </c>
      <c r="D34" s="6"/>
      <c r="E34" s="6"/>
      <c r="F34" s="6"/>
      <c r="G34" s="6"/>
    </row>
    <row r="35" spans="3:7" ht="13.8">
      <c r="C35" s="44" t="s">
        <v>146</v>
      </c>
      <c r="D35" s="6"/>
      <c r="E35" s="6"/>
      <c r="F35" s="6"/>
      <c r="G35" s="6"/>
    </row>
    <row r="36" spans="3:7" ht="16.8">
      <c r="C36" s="45"/>
    </row>
    <row r="37" spans="3:7" ht="16.8">
      <c r="C37" s="38" t="s">
        <v>147</v>
      </c>
      <c r="D37" s="23"/>
      <c r="E37" s="23"/>
      <c r="F37" s="23"/>
      <c r="G37" s="23"/>
    </row>
    <row r="38" spans="3:7" ht="13.8">
      <c r="C38" s="43" t="s">
        <v>148</v>
      </c>
      <c r="D38" s="28"/>
      <c r="E38" s="28"/>
      <c r="F38" s="28"/>
      <c r="G38" s="28"/>
    </row>
    <row r="39" spans="3:7" ht="13.8">
      <c r="C39" s="115" t="s">
        <v>149</v>
      </c>
      <c r="D39" s="106"/>
      <c r="E39" s="106"/>
      <c r="F39" s="106"/>
      <c r="G39" s="106"/>
    </row>
    <row r="40" spans="3:7" ht="13.8">
      <c r="C40" s="41"/>
    </row>
    <row r="41" spans="3:7" ht="13.8">
      <c r="C41" s="43" t="s">
        <v>150</v>
      </c>
      <c r="D41" s="28"/>
      <c r="E41" s="28"/>
      <c r="F41" s="28"/>
      <c r="G41" s="28"/>
    </row>
    <row r="42" spans="3:7" ht="13.8">
      <c r="C42" s="44" t="s">
        <v>151</v>
      </c>
      <c r="D42" s="6"/>
      <c r="E42" s="6"/>
      <c r="F42" s="6"/>
      <c r="G42" s="6"/>
    </row>
    <row r="43" spans="3:7" ht="13.8">
      <c r="C43" s="44" t="s">
        <v>152</v>
      </c>
      <c r="D43" s="6"/>
      <c r="E43" s="6"/>
      <c r="F43" s="6"/>
      <c r="G43" s="6"/>
    </row>
    <row r="44" spans="3:7" ht="13.8">
      <c r="C44" s="44" t="s">
        <v>153</v>
      </c>
      <c r="D44" s="6"/>
      <c r="E44" s="6"/>
      <c r="F44" s="6"/>
      <c r="G44" s="6"/>
    </row>
    <row r="45" spans="3:7" ht="13.8">
      <c r="C45" s="44" t="s">
        <v>154</v>
      </c>
      <c r="D45" s="6"/>
      <c r="E45" s="6"/>
      <c r="F45" s="6"/>
      <c r="G45" s="6"/>
    </row>
    <row r="46" spans="3:7" ht="13.8">
      <c r="C46" s="39"/>
    </row>
    <row r="47" spans="3:7" ht="13.8">
      <c r="C47" s="43" t="s">
        <v>155</v>
      </c>
      <c r="D47" s="28"/>
      <c r="E47" s="28"/>
      <c r="F47" s="28"/>
      <c r="G47" s="28"/>
    </row>
    <row r="48" spans="3:7" ht="13.8">
      <c r="C48" s="44" t="s">
        <v>156</v>
      </c>
      <c r="D48" s="6"/>
      <c r="E48" s="6"/>
      <c r="F48" s="6"/>
      <c r="G48" s="6"/>
    </row>
    <row r="49" spans="3:7" ht="13.8">
      <c r="C49" s="44" t="s">
        <v>157</v>
      </c>
      <c r="D49" s="6"/>
      <c r="E49" s="6"/>
      <c r="F49" s="6"/>
      <c r="G49" s="6"/>
    </row>
    <row r="50" spans="3:7" ht="13.8">
      <c r="C50" s="44" t="s">
        <v>158</v>
      </c>
      <c r="D50" s="6"/>
      <c r="E50" s="6"/>
      <c r="F50" s="6"/>
      <c r="G50" s="6"/>
    </row>
    <row r="51" spans="3:7" ht="13.8">
      <c r="C51" s="44" t="s">
        <v>159</v>
      </c>
      <c r="D51" s="6"/>
      <c r="E51" s="6"/>
      <c r="F51" s="6"/>
      <c r="G51" s="6"/>
    </row>
    <row r="52" spans="3:7" ht="13.8">
      <c r="C52" s="39"/>
    </row>
    <row r="53" spans="3:7" ht="13.8">
      <c r="C53" s="43" t="s">
        <v>160</v>
      </c>
      <c r="D53" s="28"/>
      <c r="E53" s="28"/>
      <c r="F53" s="28"/>
      <c r="G53" s="28"/>
    </row>
    <row r="54" spans="3:7" ht="13.8">
      <c r="C54" s="115" t="s">
        <v>161</v>
      </c>
      <c r="D54" s="106"/>
      <c r="E54" s="106"/>
      <c r="F54" s="106"/>
      <c r="G54" s="106"/>
    </row>
    <row r="55" spans="3:7" ht="13.8">
      <c r="C55" s="41"/>
    </row>
    <row r="56" spans="3:7" ht="13.8">
      <c r="C56" s="46" t="s">
        <v>162</v>
      </c>
      <c r="D56" s="47"/>
      <c r="E56" s="47"/>
      <c r="F56" s="47"/>
      <c r="G56" s="47"/>
    </row>
    <row r="57" spans="3:7" ht="13.8">
      <c r="C57" s="46" t="s">
        <v>163</v>
      </c>
      <c r="D57" s="47"/>
      <c r="E57" s="47"/>
      <c r="F57" s="47"/>
      <c r="G57" s="47"/>
    </row>
    <row r="58" spans="3:7" ht="13.8">
      <c r="C58" s="46" t="s">
        <v>164</v>
      </c>
      <c r="D58" s="47"/>
      <c r="E58" s="47"/>
      <c r="F58" s="47"/>
      <c r="G58" s="47"/>
    </row>
    <row r="59" spans="3:7" ht="13.8">
      <c r="C59" s="46" t="s">
        <v>165</v>
      </c>
      <c r="D59" s="47"/>
      <c r="E59" s="47"/>
      <c r="F59" s="47"/>
      <c r="G59" s="47"/>
    </row>
    <row r="60" spans="3:7" ht="13.8">
      <c r="C60" s="46" t="s">
        <v>166</v>
      </c>
      <c r="D60" s="47"/>
      <c r="E60" s="47"/>
      <c r="F60" s="47"/>
      <c r="G60" s="47"/>
    </row>
    <row r="61" spans="3:7" ht="13.8">
      <c r="C61" s="44" t="s">
        <v>167</v>
      </c>
      <c r="D61" s="6"/>
      <c r="E61" s="6"/>
      <c r="F61" s="6"/>
      <c r="G61" s="6"/>
    </row>
    <row r="62" spans="3:7" ht="13.8">
      <c r="C62" s="39"/>
    </row>
    <row r="63" spans="3:7" ht="13.8">
      <c r="C63" s="43" t="s">
        <v>168</v>
      </c>
      <c r="D63" s="28"/>
      <c r="E63" s="28"/>
      <c r="F63" s="28"/>
      <c r="G63" s="28"/>
    </row>
    <row r="64" spans="3:7" ht="13.8">
      <c r="C64" s="44" t="s">
        <v>169</v>
      </c>
      <c r="D64" s="6"/>
      <c r="E64" s="6"/>
      <c r="F64" s="6"/>
      <c r="G64" s="6"/>
    </row>
    <row r="65" spans="3:7" ht="13.8">
      <c r="C65" s="44" t="s">
        <v>170</v>
      </c>
      <c r="D65" s="6"/>
      <c r="E65" s="6"/>
      <c r="F65" s="6"/>
      <c r="G65" s="6"/>
    </row>
    <row r="66" spans="3:7" ht="13.8">
      <c r="C66" s="39"/>
    </row>
    <row r="67" spans="3:7" ht="13.8">
      <c r="C67" s="48" t="s">
        <v>171</v>
      </c>
      <c r="D67" s="6"/>
      <c r="E67" s="6"/>
      <c r="F67" s="6"/>
      <c r="G67" s="6"/>
    </row>
    <row r="68" spans="3:7" ht="13.8">
      <c r="C68" s="44" t="s">
        <v>172</v>
      </c>
      <c r="D68" s="6"/>
      <c r="E68" s="6"/>
      <c r="F68" s="6"/>
      <c r="G68" s="6"/>
    </row>
    <row r="69" spans="3:7" ht="13.8">
      <c r="C69" s="44" t="s">
        <v>173</v>
      </c>
      <c r="D69" s="6"/>
      <c r="E69" s="6"/>
      <c r="F69" s="6"/>
      <c r="G69" s="6"/>
    </row>
    <row r="70" spans="3:7" ht="13.8">
      <c r="C70" s="49"/>
      <c r="D70" s="50"/>
      <c r="E70" s="50"/>
      <c r="F70" s="50"/>
      <c r="G70" s="50"/>
    </row>
    <row r="71" spans="3:7" ht="13.8">
      <c r="C71" s="48" t="s">
        <v>174</v>
      </c>
      <c r="D71" s="6"/>
      <c r="E71" s="6"/>
      <c r="F71" s="6"/>
      <c r="G71" s="6"/>
    </row>
    <row r="72" spans="3:7" ht="13.8">
      <c r="C72" s="44" t="s">
        <v>175</v>
      </c>
      <c r="D72" s="6"/>
      <c r="E72" s="6"/>
      <c r="F72" s="6"/>
      <c r="G72" s="6"/>
    </row>
    <row r="74" spans="3:7" ht="16.8">
      <c r="C74" s="45"/>
    </row>
    <row r="75" spans="3:7" ht="13.8">
      <c r="C75" s="41"/>
    </row>
    <row r="76" spans="3:7" ht="13.8">
      <c r="C76" s="41"/>
    </row>
    <row r="77" spans="3:7" ht="13.8">
      <c r="C77" s="41"/>
    </row>
    <row r="78" spans="3:7" ht="13.8">
      <c r="C78" s="41"/>
    </row>
    <row r="79" spans="3:7" ht="13.8">
      <c r="C79" s="39"/>
    </row>
    <row r="80" spans="3:7" ht="13.8">
      <c r="C80" s="41"/>
    </row>
  </sheetData>
  <mergeCells count="3">
    <mergeCell ref="C7:G10"/>
    <mergeCell ref="C39:G39"/>
    <mergeCell ref="C54:G5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60468-496E-442D-962F-F310ACA6D5D6}">
  <sheetPr codeName="Sheet6"/>
  <dimension ref="A1:I19"/>
  <sheetViews>
    <sheetView workbookViewId="0">
      <selection activeCell="H12" sqref="H12"/>
    </sheetView>
  </sheetViews>
  <sheetFormatPr defaultRowHeight="13.2"/>
  <cols>
    <col min="1" max="1" width="25.21875" customWidth="1"/>
    <col min="2" max="2" width="20.33203125" customWidth="1"/>
    <col min="9" max="9" width="26.88671875" customWidth="1"/>
  </cols>
  <sheetData>
    <row r="1" spans="1:9" ht="15.6">
      <c r="A1" s="57" t="s">
        <v>218</v>
      </c>
      <c r="B1" s="59">
        <v>30</v>
      </c>
    </row>
    <row r="2" spans="1:9" ht="31.2">
      <c r="A2" s="57" t="s">
        <v>219</v>
      </c>
      <c r="B2" s="59">
        <v>15</v>
      </c>
    </row>
    <row r="3" spans="1:9" ht="15.6">
      <c r="A3" s="57" t="s">
        <v>220</v>
      </c>
      <c r="B3" s="60">
        <v>0.15</v>
      </c>
      <c r="I3" s="56"/>
    </row>
    <row r="4" spans="1:9" ht="15.6">
      <c r="A4" s="57" t="s">
        <v>221</v>
      </c>
      <c r="B4" s="59">
        <v>5000</v>
      </c>
    </row>
    <row r="5" spans="1:9" ht="15.6">
      <c r="A5" s="57" t="s">
        <v>222</v>
      </c>
      <c r="B5" s="59">
        <v>10000</v>
      </c>
    </row>
    <row r="6" spans="1:9" ht="15.6">
      <c r="A6" s="57" t="s">
        <v>223</v>
      </c>
      <c r="B6" s="59">
        <v>1500</v>
      </c>
    </row>
    <row r="7" spans="1:9" ht="15.6">
      <c r="A7" s="57" t="s">
        <v>224</v>
      </c>
      <c r="B7" s="60">
        <v>0.2</v>
      </c>
    </row>
    <row r="8" spans="1:9" ht="15.6">
      <c r="A8" s="57" t="s">
        <v>227</v>
      </c>
      <c r="B8" s="61">
        <v>15</v>
      </c>
    </row>
    <row r="9" spans="1:9" ht="15.6">
      <c r="A9" s="57" t="s">
        <v>225</v>
      </c>
      <c r="B9" s="59">
        <v>4.5</v>
      </c>
    </row>
    <row r="10" spans="1:9" ht="15.6">
      <c r="A10" s="57" t="s">
        <v>228</v>
      </c>
      <c r="B10" s="61">
        <v>2.2999999999999998</v>
      </c>
    </row>
    <row r="11" spans="1:9" ht="15.6">
      <c r="A11" s="57" t="s">
        <v>229</v>
      </c>
      <c r="B11" s="77">
        <v>3.6379788070917101E-12</v>
      </c>
    </row>
    <row r="12" spans="1:9" ht="15.6">
      <c r="A12" s="57" t="s">
        <v>226</v>
      </c>
      <c r="B12" s="77">
        <v>2.9103830456733701E-12</v>
      </c>
    </row>
    <row r="13" spans="1:9" ht="15.6">
      <c r="A13" s="62" t="s">
        <v>230</v>
      </c>
      <c r="B13" s="63">
        <v>8.1999999999999993</v>
      </c>
    </row>
    <row r="14" spans="1:9" ht="15.6">
      <c r="A14" s="57" t="s">
        <v>231</v>
      </c>
      <c r="B14" s="61">
        <v>150000</v>
      </c>
    </row>
    <row r="15" spans="1:9" ht="31.2">
      <c r="A15" s="57" t="s">
        <v>232</v>
      </c>
      <c r="B15" s="61">
        <v>41000</v>
      </c>
    </row>
    <row r="16" spans="1:9" ht="15.6">
      <c r="A16" s="64" t="s">
        <v>233</v>
      </c>
      <c r="B16" s="65">
        <f>B15/B14</f>
        <v>0.27333333333333332</v>
      </c>
    </row>
    <row r="17" spans="1:2" ht="15.6">
      <c r="A17" s="58"/>
      <c r="B17" s="58"/>
    </row>
    <row r="18" spans="1:2" ht="15.6">
      <c r="A18" s="58"/>
      <c r="B18" s="58"/>
    </row>
    <row r="19" spans="1:2" ht="15.6">
      <c r="A19" s="58"/>
      <c r="B19" s="58"/>
    </row>
  </sheetData>
  <scenarios current="0" sqref="B16">
    <scenario name=" WHEN FIXEDCOST IS 5000" locked="1" count="1" user="SANGEETHA KP" comment="Created by SANGEETHA KP on 27-01-2025">
      <inputCells r="B5" val="5000"/>
    </scenario>
  </scenario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8E980-0442-46C5-99C9-9048EC9C465E}">
  <sheetPr codeName="Sheet7">
    <outlinePr summaryBelow="0"/>
  </sheetPr>
  <dimension ref="B1:E11"/>
  <sheetViews>
    <sheetView showGridLines="0" workbookViewId="0">
      <selection activeCell="H5" sqref="H5"/>
    </sheetView>
  </sheetViews>
  <sheetFormatPr defaultRowHeight="13.2" outlineLevelRow="1" outlineLevelCol="1"/>
  <cols>
    <col min="3" max="3" width="10.33203125" bestFit="1" customWidth="1"/>
    <col min="4" max="5" width="20.109375" bestFit="1" customWidth="1" outlineLevel="1"/>
  </cols>
  <sheetData>
    <row r="1" spans="2:5" ht="13.8" thickBot="1"/>
    <row r="2" spans="2:5" ht="13.8">
      <c r="B2" s="67" t="s">
        <v>235</v>
      </c>
      <c r="C2" s="67"/>
      <c r="D2" s="72"/>
      <c r="E2" s="72"/>
    </row>
    <row r="3" spans="2:5" ht="13.8" collapsed="1">
      <c r="B3" s="66"/>
      <c r="C3" s="66"/>
      <c r="D3" s="73" t="s">
        <v>237</v>
      </c>
      <c r="E3" s="73" t="s">
        <v>244</v>
      </c>
    </row>
    <row r="4" spans="2:5" ht="20.399999999999999" hidden="1" outlineLevel="1">
      <c r="B4" s="69"/>
      <c r="C4" s="69"/>
      <c r="E4" s="75" t="s">
        <v>234</v>
      </c>
    </row>
    <row r="5" spans="2:5">
      <c r="B5" s="70" t="s">
        <v>236</v>
      </c>
      <c r="C5" s="70"/>
      <c r="D5" s="68"/>
      <c r="E5" s="68"/>
    </row>
    <row r="6" spans="2:5" outlineLevel="1">
      <c r="B6" s="69"/>
      <c r="C6" s="69" t="s">
        <v>242</v>
      </c>
      <c r="D6">
        <v>5000</v>
      </c>
      <c r="E6" s="74">
        <v>4000</v>
      </c>
    </row>
    <row r="7" spans="2:5">
      <c r="B7" s="70" t="s">
        <v>238</v>
      </c>
      <c r="C7" s="70"/>
      <c r="D7" s="68"/>
      <c r="E7" s="68"/>
    </row>
    <row r="8" spans="2:5" ht="13.8" outlineLevel="1" thickBot="1">
      <c r="B8" s="71"/>
      <c r="C8" s="71" t="s">
        <v>233</v>
      </c>
      <c r="D8" s="76">
        <v>0.27333333333333298</v>
      </c>
      <c r="E8" s="76">
        <v>0.25419999999999998</v>
      </c>
    </row>
    <row r="9" spans="2:5">
      <c r="B9" t="s">
        <v>239</v>
      </c>
    </row>
    <row r="10" spans="2:5">
      <c r="B10" t="s">
        <v>240</v>
      </c>
    </row>
    <row r="11" spans="2:5">
      <c r="B11" t="s">
        <v>241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C59F2-2F9D-48CE-B9E6-903AF162B59F}">
  <sheetPr codeName="Sheet8">
    <outlinePr summaryBelow="0"/>
  </sheetPr>
  <dimension ref="B1:E11"/>
  <sheetViews>
    <sheetView showGridLines="0" workbookViewId="0"/>
  </sheetViews>
  <sheetFormatPr defaultRowHeight="13.2" outlineLevelRow="1" outlineLevelCol="1"/>
  <cols>
    <col min="3" max="3" width="11.44140625" bestFit="1" customWidth="1"/>
    <col min="4" max="5" width="22.21875" bestFit="1" customWidth="1" outlineLevel="1"/>
  </cols>
  <sheetData>
    <row r="1" spans="2:5" ht="13.8" thickBot="1"/>
    <row r="2" spans="2:5" ht="13.8">
      <c r="B2" s="67" t="s">
        <v>235</v>
      </c>
      <c r="C2" s="67"/>
      <c r="D2" s="72"/>
      <c r="E2" s="72"/>
    </row>
    <row r="3" spans="2:5" ht="13.8" collapsed="1">
      <c r="B3" s="66"/>
      <c r="C3" s="66"/>
      <c r="D3" s="73" t="s">
        <v>237</v>
      </c>
      <c r="E3" s="73" t="s">
        <v>245</v>
      </c>
    </row>
    <row r="4" spans="2:5" ht="20.399999999999999" hidden="1" outlineLevel="1">
      <c r="B4" s="69"/>
      <c r="C4" s="69"/>
      <c r="E4" s="75" t="s">
        <v>234</v>
      </c>
    </row>
    <row r="5" spans="2:5">
      <c r="B5" s="70" t="s">
        <v>236</v>
      </c>
      <c r="C5" s="70"/>
      <c r="D5" s="68"/>
      <c r="E5" s="68"/>
    </row>
    <row r="6" spans="2:5" outlineLevel="1">
      <c r="B6" s="69"/>
      <c r="C6" s="69" t="s">
        <v>243</v>
      </c>
      <c r="D6">
        <v>10000</v>
      </c>
      <c r="E6" s="74">
        <v>5000</v>
      </c>
    </row>
    <row r="7" spans="2:5">
      <c r="B7" s="70" t="s">
        <v>238</v>
      </c>
      <c r="C7" s="70"/>
      <c r="D7" s="68"/>
      <c r="E7" s="68"/>
    </row>
    <row r="8" spans="2:5" ht="13.8" outlineLevel="1" thickBot="1">
      <c r="B8" s="71"/>
      <c r="C8" s="71" t="s">
        <v>233</v>
      </c>
      <c r="D8" s="76">
        <v>0.27333333333333298</v>
      </c>
      <c r="E8" s="76">
        <v>0.27333333333333298</v>
      </c>
    </row>
    <row r="9" spans="2:5">
      <c r="B9" t="s">
        <v>239</v>
      </c>
    </row>
    <row r="10" spans="2:5">
      <c r="B10" t="s">
        <v>240</v>
      </c>
    </row>
    <row r="11" spans="2:5">
      <c r="B11" t="s">
        <v>241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outlinePr summaryBelow="0" summaryRight="0"/>
  </sheetPr>
  <dimension ref="C5:K72"/>
  <sheetViews>
    <sheetView topLeftCell="A47" workbookViewId="0">
      <selection activeCell="F63" sqref="F63"/>
    </sheetView>
  </sheetViews>
  <sheetFormatPr defaultColWidth="12.6640625" defaultRowHeight="15.75" customHeight="1"/>
  <cols>
    <col min="7" max="7" width="41.6640625" customWidth="1"/>
  </cols>
  <sheetData>
    <row r="5" spans="3:11" ht="15.75" customHeight="1">
      <c r="C5" s="38" t="s">
        <v>126</v>
      </c>
      <c r="D5" s="23"/>
      <c r="E5" s="23"/>
      <c r="F5" s="23"/>
      <c r="G5" s="23"/>
    </row>
    <row r="6" spans="3:11" ht="13.8">
      <c r="C6" s="39"/>
    </row>
    <row r="7" spans="3:11" ht="13.2">
      <c r="C7" s="116" t="s">
        <v>127</v>
      </c>
      <c r="D7" s="106"/>
      <c r="E7" s="106"/>
      <c r="F7" s="106"/>
      <c r="G7" s="106"/>
    </row>
    <row r="8" spans="3:11" ht="15.75" customHeight="1">
      <c r="C8" s="106"/>
      <c r="D8" s="106"/>
      <c r="E8" s="106"/>
      <c r="F8" s="106"/>
      <c r="G8" s="106"/>
    </row>
    <row r="9" spans="3:11" ht="15.75" customHeight="1">
      <c r="C9" s="106"/>
      <c r="D9" s="106"/>
      <c r="E9" s="106"/>
      <c r="F9" s="106"/>
      <c r="G9" s="106"/>
    </row>
    <row r="10" spans="3:11" ht="15.75" customHeight="1">
      <c r="C10" s="106"/>
      <c r="D10" s="106"/>
      <c r="E10" s="106"/>
      <c r="F10" s="106"/>
      <c r="G10" s="106"/>
    </row>
    <row r="11" spans="3:11" ht="13.8">
      <c r="C11" s="40"/>
      <c r="D11" s="40"/>
      <c r="E11" s="40"/>
      <c r="F11" s="40"/>
      <c r="G11" s="40"/>
    </row>
    <row r="12" spans="3:11" ht="13.8">
      <c r="C12" s="41"/>
    </row>
    <row r="13" spans="3:11" ht="15.75" customHeight="1">
      <c r="C13" s="38" t="s">
        <v>147</v>
      </c>
      <c r="D13" s="23"/>
      <c r="E13" s="23"/>
      <c r="F13" s="23"/>
      <c r="G13" s="23"/>
    </row>
    <row r="14" spans="3:11" ht="13.8">
      <c r="C14" s="43" t="s">
        <v>176</v>
      </c>
      <c r="D14" s="28"/>
      <c r="E14" s="28"/>
      <c r="F14" s="28"/>
      <c r="G14" s="28"/>
      <c r="K14" s="41"/>
    </row>
    <row r="15" spans="3:11" ht="13.8">
      <c r="C15" s="44" t="s">
        <v>177</v>
      </c>
      <c r="D15" s="6"/>
      <c r="E15" s="44"/>
      <c r="F15" s="44"/>
      <c r="G15" s="44"/>
      <c r="K15" s="51"/>
    </row>
    <row r="16" spans="3:11" ht="13.8">
      <c r="C16" s="44" t="s">
        <v>178</v>
      </c>
      <c r="D16" s="6"/>
      <c r="E16" s="44"/>
      <c r="F16" s="44"/>
      <c r="G16" s="44"/>
      <c r="K16" s="51"/>
    </row>
    <row r="17" spans="3:11" ht="13.8">
      <c r="C17" s="44" t="s">
        <v>179</v>
      </c>
      <c r="D17" s="6"/>
      <c r="E17" s="44"/>
      <c r="F17" s="44"/>
      <c r="G17" s="44"/>
    </row>
    <row r="18" spans="3:11" ht="13.8">
      <c r="C18" s="41"/>
    </row>
    <row r="19" spans="3:11" ht="13.8">
      <c r="C19" s="43" t="s">
        <v>180</v>
      </c>
      <c r="D19" s="28"/>
      <c r="E19" s="28"/>
      <c r="F19" s="28"/>
      <c r="G19" s="28"/>
    </row>
    <row r="20" spans="3:11" ht="13.8">
      <c r="C20" s="39"/>
      <c r="D20" s="39"/>
      <c r="E20" s="39"/>
      <c r="F20" s="39"/>
      <c r="G20" s="39"/>
    </row>
    <row r="21" spans="3:11" ht="13.8">
      <c r="C21" s="117" t="s">
        <v>181</v>
      </c>
      <c r="D21" s="106"/>
      <c r="E21" s="106"/>
      <c r="F21" s="106"/>
      <c r="G21" s="106"/>
    </row>
    <row r="22" spans="3:11" ht="13.8">
      <c r="C22" s="41"/>
    </row>
    <row r="23" spans="3:11" ht="13.8">
      <c r="C23" s="44" t="s">
        <v>182</v>
      </c>
      <c r="D23" s="6"/>
      <c r="E23" s="6"/>
      <c r="F23" s="47"/>
      <c r="G23" s="47"/>
      <c r="K23" s="39"/>
    </row>
    <row r="24" spans="3:11" ht="13.8">
      <c r="C24" s="44"/>
      <c r="D24" s="6"/>
      <c r="E24" s="6"/>
      <c r="F24" s="47"/>
      <c r="G24" s="47"/>
      <c r="K24" s="41"/>
    </row>
    <row r="25" spans="3:11" ht="13.8">
      <c r="C25" s="48" t="s">
        <v>183</v>
      </c>
      <c r="D25" s="6"/>
      <c r="E25" s="6"/>
      <c r="F25" s="47"/>
      <c r="G25" s="47"/>
    </row>
    <row r="26" spans="3:11" ht="13.8">
      <c r="C26" s="44" t="s">
        <v>184</v>
      </c>
      <c r="D26" s="6"/>
      <c r="E26" s="6"/>
      <c r="F26" s="47"/>
      <c r="G26" s="47"/>
    </row>
    <row r="27" spans="3:11" ht="15.75" customHeight="1">
      <c r="C27" s="44" t="s">
        <v>185</v>
      </c>
      <c r="D27" s="6"/>
      <c r="E27" s="6"/>
      <c r="F27" s="47"/>
      <c r="G27" s="47"/>
      <c r="K27" s="45"/>
    </row>
    <row r="28" spans="3:11" ht="16.8">
      <c r="C28" s="44" t="s">
        <v>186</v>
      </c>
      <c r="D28" s="6"/>
      <c r="E28" s="6"/>
      <c r="F28" s="6"/>
      <c r="G28" s="6"/>
      <c r="K28" s="45"/>
    </row>
    <row r="29" spans="3:11" ht="13.8">
      <c r="C29" s="44" t="s">
        <v>187</v>
      </c>
      <c r="D29" s="6"/>
      <c r="E29" s="6"/>
      <c r="F29" s="6"/>
      <c r="G29" s="6"/>
      <c r="K29" s="41"/>
    </row>
    <row r="30" spans="3:11" ht="13.8">
      <c r="C30" s="48" t="s">
        <v>188</v>
      </c>
      <c r="D30" s="6"/>
      <c r="E30" s="6"/>
      <c r="F30" s="6"/>
      <c r="G30" s="6"/>
      <c r="K30" s="41"/>
    </row>
    <row r="31" spans="3:11" ht="13.8">
      <c r="C31" s="44" t="s">
        <v>189</v>
      </c>
      <c r="D31" s="6"/>
      <c r="E31" s="6"/>
      <c r="F31" s="6"/>
      <c r="G31" s="6"/>
    </row>
    <row r="32" spans="3:11" ht="13.8">
      <c r="C32" s="44" t="s">
        <v>190</v>
      </c>
      <c r="D32" s="6"/>
      <c r="E32" s="6"/>
      <c r="F32" s="6"/>
      <c r="G32" s="6"/>
    </row>
    <row r="33" spans="3:7" ht="13.8">
      <c r="C33" s="44" t="s">
        <v>191</v>
      </c>
      <c r="D33" s="6"/>
      <c r="E33" s="6"/>
      <c r="F33" s="6"/>
      <c r="G33" s="6"/>
    </row>
    <row r="34" spans="3:7" ht="13.8">
      <c r="C34" s="44" t="s">
        <v>192</v>
      </c>
      <c r="D34" s="6"/>
      <c r="E34" s="6"/>
      <c r="F34" s="6"/>
      <c r="G34" s="6"/>
    </row>
    <row r="36" spans="3:7" ht="13.8">
      <c r="C36" s="48" t="s">
        <v>193</v>
      </c>
      <c r="D36" s="36"/>
      <c r="E36" s="36"/>
      <c r="F36" s="36"/>
      <c r="G36" s="36"/>
    </row>
    <row r="37" spans="3:7" ht="13.8">
      <c r="C37" s="44" t="s">
        <v>194</v>
      </c>
      <c r="D37" s="6"/>
      <c r="E37" s="6"/>
      <c r="F37" s="6"/>
      <c r="G37" s="6"/>
    </row>
    <row r="39" spans="3:7" ht="13.8">
      <c r="C39" s="44" t="s">
        <v>195</v>
      </c>
      <c r="D39" s="52"/>
      <c r="E39" s="52"/>
      <c r="F39" s="52"/>
      <c r="G39" s="52"/>
    </row>
    <row r="40" spans="3:7" ht="13.8">
      <c r="C40" s="44" t="s">
        <v>196</v>
      </c>
      <c r="D40" s="52"/>
      <c r="E40" s="52"/>
      <c r="F40" s="52"/>
      <c r="G40" s="52"/>
    </row>
    <row r="41" spans="3:7" ht="13.8">
      <c r="C41" s="44" t="s">
        <v>197</v>
      </c>
      <c r="D41" s="52"/>
      <c r="E41" s="52"/>
      <c r="F41" s="52"/>
      <c r="G41" s="52"/>
    </row>
    <row r="42" spans="3:7" ht="13.8">
      <c r="C42" s="44"/>
      <c r="D42" s="52"/>
      <c r="E42" s="52"/>
      <c r="F42" s="52"/>
      <c r="G42" s="52"/>
    </row>
    <row r="43" spans="3:7" ht="13.8">
      <c r="C43" s="44" t="s">
        <v>198</v>
      </c>
      <c r="D43" s="52"/>
      <c r="E43" s="52"/>
      <c r="F43" s="52"/>
      <c r="G43" s="52"/>
    </row>
    <row r="44" spans="3:7" ht="13.8">
      <c r="C44" s="44" t="s">
        <v>199</v>
      </c>
      <c r="D44" s="52"/>
      <c r="E44" s="52"/>
      <c r="F44" s="52"/>
      <c r="G44" s="52"/>
    </row>
    <row r="45" spans="3:7" ht="13.8">
      <c r="C45" s="39"/>
    </row>
    <row r="46" spans="3:7" ht="13.8">
      <c r="C46" s="48" t="s">
        <v>200</v>
      </c>
      <c r="D46" s="6"/>
      <c r="E46" s="6"/>
      <c r="F46" s="6"/>
      <c r="G46" s="6"/>
    </row>
    <row r="47" spans="3:7" ht="13.8">
      <c r="C47" s="44" t="s">
        <v>201</v>
      </c>
      <c r="D47" s="6"/>
      <c r="E47" s="6"/>
      <c r="F47" s="6"/>
      <c r="G47" s="6"/>
    </row>
    <row r="48" spans="3:7" ht="13.8">
      <c r="C48" s="44" t="s">
        <v>202</v>
      </c>
      <c r="D48" s="6"/>
      <c r="E48" s="6"/>
      <c r="F48" s="6"/>
      <c r="G48" s="6"/>
    </row>
    <row r="49" spans="3:11" ht="13.8">
      <c r="C49" s="39"/>
    </row>
    <row r="50" spans="3:11" ht="13.8">
      <c r="C50" s="43" t="s">
        <v>203</v>
      </c>
      <c r="D50" s="28"/>
      <c r="E50" s="28"/>
      <c r="F50" s="28"/>
      <c r="G50" s="28"/>
    </row>
    <row r="52" spans="3:11" ht="13.8">
      <c r="C52" s="48" t="s">
        <v>204</v>
      </c>
      <c r="D52" s="6"/>
      <c r="E52" s="6"/>
      <c r="F52" s="6"/>
      <c r="G52" s="6"/>
    </row>
    <row r="53" spans="3:11" ht="13.8">
      <c r="C53" s="44" t="s">
        <v>205</v>
      </c>
      <c r="D53" s="6"/>
      <c r="E53" s="6"/>
      <c r="F53" s="6"/>
      <c r="G53" s="6"/>
    </row>
    <row r="54" spans="3:11" ht="13.8">
      <c r="C54" s="44" t="s">
        <v>206</v>
      </c>
      <c r="D54" s="6"/>
      <c r="E54" s="6"/>
      <c r="F54" s="6"/>
      <c r="G54" s="6"/>
      <c r="K54" s="41"/>
    </row>
    <row r="55" spans="3:11" ht="16.8">
      <c r="K55" s="45"/>
    </row>
    <row r="56" spans="3:11" ht="16.8">
      <c r="C56" s="48" t="s">
        <v>207</v>
      </c>
      <c r="D56" s="6"/>
      <c r="E56" s="6"/>
      <c r="F56" s="6"/>
      <c r="G56" s="6"/>
      <c r="K56" s="45"/>
    </row>
    <row r="57" spans="3:11" ht="13.8">
      <c r="C57" s="44" t="s">
        <v>208</v>
      </c>
      <c r="D57" s="6"/>
      <c r="E57" s="6"/>
      <c r="F57" s="6"/>
      <c r="G57" s="6"/>
      <c r="K57" s="41"/>
    </row>
    <row r="58" spans="3:11" ht="13.8">
      <c r="C58" s="44" t="s">
        <v>209</v>
      </c>
      <c r="D58" s="6"/>
      <c r="E58" s="6"/>
      <c r="F58" s="6"/>
      <c r="G58" s="6"/>
      <c r="K58" s="41"/>
    </row>
    <row r="59" spans="3:11" ht="13.8">
      <c r="C59" s="41"/>
      <c r="K59" s="41"/>
    </row>
    <row r="60" spans="3:11" ht="13.8">
      <c r="C60" s="48" t="s">
        <v>210</v>
      </c>
      <c r="D60" s="6"/>
      <c r="E60" s="6"/>
      <c r="F60" s="6"/>
      <c r="G60" s="6"/>
      <c r="K60" s="41"/>
    </row>
    <row r="61" spans="3:11" ht="13.8">
      <c r="C61" s="44" t="s">
        <v>211</v>
      </c>
      <c r="D61" s="6"/>
      <c r="E61" s="6"/>
      <c r="F61" s="6"/>
      <c r="G61" s="6"/>
      <c r="K61" s="41"/>
    </row>
    <row r="62" spans="3:11" ht="16.8">
      <c r="C62" s="44" t="s">
        <v>212</v>
      </c>
      <c r="D62" s="6"/>
      <c r="E62" s="6"/>
      <c r="F62" s="6"/>
      <c r="G62" s="6"/>
      <c r="K62" s="45"/>
    </row>
    <row r="63" spans="3:11" ht="16.8">
      <c r="K63" s="45"/>
    </row>
    <row r="64" spans="3:11" ht="13.8">
      <c r="C64" s="48" t="s">
        <v>213</v>
      </c>
      <c r="D64" s="6"/>
      <c r="E64" s="6"/>
      <c r="F64" s="6"/>
      <c r="G64" s="6"/>
      <c r="K64" s="41"/>
    </row>
    <row r="65" spans="3:11" ht="13.8">
      <c r="C65" s="44" t="s">
        <v>214</v>
      </c>
      <c r="D65" s="6"/>
      <c r="E65" s="6"/>
      <c r="F65" s="6"/>
      <c r="G65" s="6"/>
      <c r="K65" s="41"/>
    </row>
    <row r="66" spans="3:11" ht="13.8">
      <c r="C66" s="44" t="s">
        <v>215</v>
      </c>
      <c r="D66" s="6"/>
      <c r="E66" s="6"/>
      <c r="F66" s="6"/>
      <c r="G66" s="6"/>
      <c r="K66" s="41"/>
    </row>
    <row r="67" spans="3:11" ht="13.8">
      <c r="K67" s="41"/>
    </row>
    <row r="68" spans="3:11" ht="13.8">
      <c r="C68" s="48" t="s">
        <v>216</v>
      </c>
      <c r="D68" s="6"/>
      <c r="E68" s="6"/>
      <c r="F68" s="6"/>
      <c r="G68" s="6"/>
      <c r="K68" s="41"/>
    </row>
    <row r="69" spans="3:11" ht="13.8">
      <c r="C69" s="44" t="s">
        <v>217</v>
      </c>
      <c r="D69" s="6"/>
      <c r="E69" s="6"/>
      <c r="F69" s="6"/>
      <c r="G69" s="6"/>
      <c r="K69" s="41"/>
    </row>
    <row r="72" spans="3:11" ht="13.8">
      <c r="C72" s="41"/>
    </row>
  </sheetData>
  <mergeCells count="2">
    <mergeCell ref="C7:G10"/>
    <mergeCell ref="C21:G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11</vt:i4>
      </vt:variant>
    </vt:vector>
  </HeadingPairs>
  <TitlesOfParts>
    <vt:vector size="28" baseType="lpstr">
      <vt:lpstr>Introduction</vt:lpstr>
      <vt:lpstr>Guidelines</vt:lpstr>
      <vt:lpstr>Context1 World of Ecommerce</vt:lpstr>
      <vt:lpstr>Context2 Key Terms</vt:lpstr>
      <vt:lpstr>Task1</vt:lpstr>
      <vt:lpstr>TASK1 TABLE</vt:lpstr>
      <vt:lpstr>UNITS SOLD SUMMARY</vt:lpstr>
      <vt:lpstr>FIXED COST SUMMARY</vt:lpstr>
      <vt:lpstr>Task2</vt:lpstr>
      <vt:lpstr>BREAK EVEN ANALYSIS</vt:lpstr>
      <vt:lpstr>Volume Sensitivity</vt:lpstr>
      <vt:lpstr>Cost Sensitivity</vt:lpstr>
      <vt:lpstr>Price Optimization FOR CAC</vt:lpstr>
      <vt:lpstr>Price Optimization FOR PAT</vt:lpstr>
      <vt:lpstr> TAX IMPACT ON PAT</vt:lpstr>
      <vt:lpstr>TAX IMPACT ON CAC</vt:lpstr>
      <vt:lpstr>Sheet15</vt:lpstr>
      <vt:lpstr>CAC</vt:lpstr>
      <vt:lpstr>CORPORATEFIXEDCOSTS</vt:lpstr>
      <vt:lpstr>FIXEDCOST</vt:lpstr>
      <vt:lpstr>NETMARGINPERUNIT</vt:lpstr>
      <vt:lpstr>PROFITAFTERTAX</vt:lpstr>
      <vt:lpstr>SELLINGPRICE</vt:lpstr>
      <vt:lpstr>SP</vt:lpstr>
      <vt:lpstr>TACOS</vt:lpstr>
      <vt:lpstr>TAXRATE</vt:lpstr>
      <vt:lpstr>UNITSOLD</vt:lpstr>
      <vt:lpstr>UNITSSOLD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SANGEETHA KP</dc:creator>
  <cp:lastModifiedBy>918217064221</cp:lastModifiedBy>
  <dcterms:created xsi:type="dcterms:W3CDTF">2025-01-27T15:32:59Z</dcterms:created>
  <dcterms:modified xsi:type="dcterms:W3CDTF">2025-01-27T15:33:06Z</dcterms:modified>
</cp:coreProperties>
</file>