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Deakins\T1 Y2\MIS171\Assignment 1\"/>
    </mc:Choice>
  </mc:AlternateContent>
  <xr:revisionPtr revIDLastSave="0" documentId="8_{B385006C-3757-4B92-AC02-08CF50E8A32C}" xr6:coauthVersionLast="47" xr6:coauthVersionMax="47" xr10:uidLastSave="{00000000-0000-0000-0000-000000000000}"/>
  <bookViews>
    <workbookView xWindow="-108" yWindow="-108" windowWidth="23256" windowHeight="12576" firstSheet="5" activeTab="13" xr2:uid="{00000000-000D-0000-FFFF-FFFF00000000}"/>
  </bookViews>
  <sheets>
    <sheet name="Data Description" sheetId="11" r:id="rId1"/>
    <sheet name="SalesPerson-ConversionPeriod" sheetId="33" r:id="rId2"/>
    <sheet name="Location-SystemSize" sheetId="34" r:id="rId3"/>
    <sheet name="Location-Salesperson-Systemcost" sheetId="35" r:id="rId4"/>
    <sheet name="Annualpayoffbyclientsatisfactio" sheetId="38" r:id="rId5"/>
    <sheet name="ClientsatLocation" sheetId="39" r:id="rId6"/>
    <sheet name="ClientSatisfaction" sheetId="36" r:id="rId7"/>
    <sheet name="RACV Solar Data Set" sheetId="5" r:id="rId8"/>
    <sheet name="Q.1.1" sheetId="12" r:id="rId9"/>
    <sheet name="Q.1.2" sheetId="13" r:id="rId10"/>
    <sheet name="Q.2.1" sheetId="14" r:id="rId11"/>
    <sheet name="Q.2.2" sheetId="15" r:id="rId12"/>
    <sheet name="Q.2.3" sheetId="16" r:id="rId13"/>
    <sheet name="Dashboard" sheetId="17" r:id="rId14"/>
  </sheets>
  <definedNames>
    <definedName name="Slicer_Gender">#N/A</definedName>
    <definedName name="Slicer_Location">#N/A</definedName>
    <definedName name="Slicer_Method_of_Enquiry">#N/A</definedName>
    <definedName name="Slicer_Sales_Person">#N/A</definedName>
  </definedNames>
  <calcPr calcId="191029"/>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4" i="13" l="1"/>
  <c r="G23" i="13"/>
  <c r="G22" i="13"/>
  <c r="D256" i="5"/>
  <c r="D255" i="5"/>
  <c r="D254" i="5"/>
  <c r="N25" i="17"/>
  <c r="N24" i="17"/>
  <c r="L24" i="17"/>
  <c r="M24" i="17"/>
  <c r="K24" i="17"/>
  <c r="K25" i="17"/>
  <c r="K26" i="17"/>
  <c r="L26" i="17"/>
  <c r="M26" i="17"/>
  <c r="N26" i="17"/>
  <c r="J25" i="17"/>
  <c r="J24" i="17"/>
  <c r="J26" i="17"/>
  <c r="M25" i="17"/>
  <c r="L25" i="17"/>
</calcChain>
</file>

<file path=xl/sharedStrings.xml><?xml version="1.0" encoding="utf-8"?>
<sst xmlns="http://schemas.openxmlformats.org/spreadsheetml/2006/main" count="1564" uniqueCount="170">
  <si>
    <t>Website</t>
  </si>
  <si>
    <t>Geelong</t>
  </si>
  <si>
    <t>RACV Store</t>
  </si>
  <si>
    <t>F</t>
  </si>
  <si>
    <t>M</t>
  </si>
  <si>
    <t>Clayton</t>
  </si>
  <si>
    <t>Enquiry</t>
  </si>
  <si>
    <t>Sales Person</t>
  </si>
  <si>
    <t>Conversion Period (days)</t>
  </si>
  <si>
    <t>Method of Enquiry</t>
  </si>
  <si>
    <t>Anand</t>
  </si>
  <si>
    <t>Daiyu</t>
  </si>
  <si>
    <t>P</t>
  </si>
  <si>
    <t>Location</t>
  </si>
  <si>
    <t>Surf Coast</t>
  </si>
  <si>
    <t>Otway</t>
  </si>
  <si>
    <t>Cost of Current Consumption ($ per year)</t>
  </si>
  <si>
    <t>Other</t>
  </si>
  <si>
    <t>Client Satisfaction</t>
  </si>
  <si>
    <t>Quote Acceptance</t>
  </si>
  <si>
    <t>Gender</t>
  </si>
  <si>
    <t>Revenue from Surplus ($)</t>
  </si>
  <si>
    <t>Annual Payoff ($)</t>
  </si>
  <si>
    <t>Variable Name and Description:</t>
  </si>
  <si>
    <r>
      <t xml:space="preserve"> - </t>
    </r>
    <r>
      <rPr>
        <u/>
        <sz val="12"/>
        <color rgb="FF000000"/>
        <rFont val="Calibri"/>
        <family val="2"/>
        <scheme val="minor"/>
      </rPr>
      <t>Unhappy</t>
    </r>
    <r>
      <rPr>
        <sz val="12"/>
        <color rgb="FF000000"/>
        <rFont val="Calibri"/>
        <family val="2"/>
        <scheme val="minor"/>
      </rPr>
      <t>, Satisfaction Rating &lt;50</t>
    </r>
  </si>
  <si>
    <r>
      <t xml:space="preserve"> - </t>
    </r>
    <r>
      <rPr>
        <u/>
        <sz val="12"/>
        <color rgb="FF000000"/>
        <rFont val="Calibri"/>
        <family val="2"/>
        <scheme val="minor"/>
      </rPr>
      <t>Acceptable</t>
    </r>
    <r>
      <rPr>
        <sz val="12"/>
        <color rgb="FF000000"/>
        <rFont val="Calibri"/>
        <family val="2"/>
        <scheme val="minor"/>
      </rPr>
      <t>, Satisfaction Rating between 50 and 69</t>
    </r>
  </si>
  <si>
    <r>
      <t xml:space="preserve"> - </t>
    </r>
    <r>
      <rPr>
        <u/>
        <sz val="12"/>
        <color rgb="FF000000"/>
        <rFont val="Calibri"/>
        <family val="2"/>
        <scheme val="minor"/>
      </rPr>
      <t>Delighted</t>
    </r>
    <r>
      <rPr>
        <sz val="12"/>
        <color rgb="FF000000"/>
        <rFont val="Calibri"/>
        <family val="2"/>
        <scheme val="minor"/>
      </rPr>
      <t>, Satisfaction Rating between 80 and 100 (max)</t>
    </r>
  </si>
  <si>
    <t>RACV SOLAR CLIENT DATA</t>
  </si>
  <si>
    <t>Client ID</t>
  </si>
  <si>
    <t>Client ID:</t>
  </si>
  <si>
    <t>Numbered list from Client 1 to Client 250</t>
  </si>
  <si>
    <t>Enquiry:</t>
  </si>
  <si>
    <t>Date the client made their first enquiry about purchasing an RACV Solar installation</t>
  </si>
  <si>
    <t>Quote Acceptance:</t>
  </si>
  <si>
    <t>Date the client cmade a commitment to purchase an RACV Solar installation</t>
  </si>
  <si>
    <t>Conversion Period:</t>
  </si>
  <si>
    <t>Number of days between the client's first enquiry and their acceptance of the quote from RACV Solar</t>
  </si>
  <si>
    <t>(CAT = categorical data)</t>
  </si>
  <si>
    <t>Option chosen by the client to make their first enquiry:</t>
  </si>
  <si>
    <r>
      <t xml:space="preserve"> - </t>
    </r>
    <r>
      <rPr>
        <u/>
        <sz val="12"/>
        <color rgb="FF000000"/>
        <rFont val="Calibri"/>
        <family val="2"/>
        <scheme val="minor"/>
      </rPr>
      <t>RACV Store</t>
    </r>
    <r>
      <rPr>
        <sz val="12"/>
        <color rgb="FF000000"/>
        <rFont val="Calibri"/>
        <family val="2"/>
        <scheme val="minor"/>
      </rPr>
      <t>, the client came into an RACV Store to enquire about installing a solar electricity system</t>
    </r>
  </si>
  <si>
    <r>
      <t xml:space="preserve"> - </t>
    </r>
    <r>
      <rPr>
        <u/>
        <sz val="12"/>
        <color rgb="FF000000"/>
        <rFont val="Calibri"/>
        <family val="2"/>
        <scheme val="minor"/>
      </rPr>
      <t>Website</t>
    </r>
    <r>
      <rPr>
        <sz val="12"/>
        <color rgb="FF000000"/>
        <rFont val="Calibri"/>
        <family val="2"/>
        <scheme val="minor"/>
      </rPr>
      <t>, the client submitted an enquiry about installing a solar electricity system via the RACV Solar website</t>
    </r>
  </si>
  <si>
    <r>
      <t xml:space="preserve"> - </t>
    </r>
    <r>
      <rPr>
        <u/>
        <sz val="12"/>
        <color rgb="FF000000"/>
        <rFont val="Calibri"/>
        <family val="2"/>
        <scheme val="minor"/>
      </rPr>
      <t>Other</t>
    </r>
    <r>
      <rPr>
        <sz val="12"/>
        <color rgb="FF000000"/>
        <rFont val="Calibri"/>
        <family val="2"/>
        <scheme val="minor"/>
      </rPr>
      <t>, client enquiry came via a referral from a previous RACV Solar client, or from one of the RACV Solar social media platforms</t>
    </r>
  </si>
  <si>
    <t>Sales Person:</t>
  </si>
  <si>
    <t>(CAT)</t>
  </si>
  <si>
    <t xml:space="preserve"> - Anand</t>
  </si>
  <si>
    <t xml:space="preserve"> - Clayton</t>
  </si>
  <si>
    <t xml:space="preserve"> - Daiyu</t>
  </si>
  <si>
    <t>Client enquiries were managed by one of  RACV Solar's three sales people:</t>
  </si>
  <si>
    <t>Gender (CAT):</t>
  </si>
  <si>
    <t>Location:</t>
  </si>
  <si>
    <t>Clients fell into one of three broad locations:</t>
  </si>
  <si>
    <r>
      <t xml:space="preserve"> - </t>
    </r>
    <r>
      <rPr>
        <u/>
        <sz val="12"/>
        <color rgb="FF000000"/>
        <rFont val="Calibri"/>
        <family val="2"/>
        <scheme val="minor"/>
      </rPr>
      <t>Geelong</t>
    </r>
    <r>
      <rPr>
        <sz val="12"/>
        <color rgb="FF000000"/>
        <rFont val="Calibri"/>
        <family val="2"/>
        <scheme val="minor"/>
      </rPr>
      <t xml:space="preserve"> (the City of Greater Geelong)</t>
    </r>
  </si>
  <si>
    <r>
      <t xml:space="preserve"> - </t>
    </r>
    <r>
      <rPr>
        <u/>
        <sz val="12"/>
        <color rgb="FF000000"/>
        <rFont val="Calibri"/>
        <family val="2"/>
        <scheme val="minor"/>
      </rPr>
      <t>Surf Coast</t>
    </r>
    <r>
      <rPr>
        <sz val="12"/>
        <color rgb="FF000000"/>
        <rFont val="Calibri"/>
        <family val="2"/>
        <scheme val="minor"/>
      </rPr>
      <t>, which includes locations on the Bellarine Peninsula and along the coast line to Apollo Bay.</t>
    </r>
  </si>
  <si>
    <r>
      <t xml:space="preserve"> - </t>
    </r>
    <r>
      <rPr>
        <u/>
        <sz val="12"/>
        <color rgb="FF000000"/>
        <rFont val="Calibri"/>
        <family val="2"/>
        <scheme val="minor"/>
      </rPr>
      <t>Otway</t>
    </r>
    <r>
      <rPr>
        <sz val="12"/>
        <color rgb="FF000000"/>
        <rFont val="Calibri"/>
        <family val="2"/>
        <scheme val="minor"/>
      </rPr>
      <t>, which includes inland locations to the west of Geelong, including Colac and Camperdown.</t>
    </r>
  </si>
  <si>
    <t>System Size (kW)</t>
  </si>
  <si>
    <t xml:space="preserve"> System Cost ($)</t>
  </si>
  <si>
    <t>System Size:</t>
  </si>
  <si>
    <t xml:space="preserve">The capacity of the solar installation to generate electricity, measured in kilowatts (kW) </t>
  </si>
  <si>
    <t>System Cost:</t>
  </si>
  <si>
    <t>Revenue generated by RACV Solar for installing the system (cost to the client)</t>
  </si>
  <si>
    <t>Cost of Current Consumption:</t>
  </si>
  <si>
    <t>Revenue from Surplus:</t>
  </si>
  <si>
    <t>The value of surplus electricity exported by the client to the national electricity grid.</t>
  </si>
  <si>
    <t>Annual Payoff:</t>
  </si>
  <si>
    <t>Satisfaction Type:</t>
  </si>
  <si>
    <t>Client Satisfaction:</t>
  </si>
  <si>
    <t>The experience of RACV Solar clients is classified into four different Satisfaction Types:</t>
  </si>
  <si>
    <r>
      <t xml:space="preserve"> - </t>
    </r>
    <r>
      <rPr>
        <u/>
        <sz val="12"/>
        <color rgb="FF000000"/>
        <rFont val="Calibri"/>
        <family val="2"/>
        <scheme val="minor"/>
      </rPr>
      <t>Satisfied</t>
    </r>
    <r>
      <rPr>
        <sz val="12"/>
        <color rgb="FF000000"/>
        <rFont val="Calibri"/>
        <family val="2"/>
        <scheme val="minor"/>
      </rPr>
      <t>, Satisfaction Rating between 70 and 79</t>
    </r>
  </si>
  <si>
    <t>RACV Solar Data Set</t>
  </si>
  <si>
    <t>The amount of money paid by each client to their existing electricity supplier for electricity consumed in the year prior to the installation.</t>
  </si>
  <si>
    <t>The financial benefit to an RACV Solar client following installing a new system, based on the value of electricity no longer imported from the national grid, plus Revenue from Surplus.</t>
  </si>
  <si>
    <t xml:space="preserve">The experience of RACV Solar clients on a scale from zero (completely unsatisfied) to 100 (completely satisfied). </t>
  </si>
  <si>
    <t>CONCLUSION</t>
  </si>
  <si>
    <t>OUTPUT</t>
  </si>
  <si>
    <t>Q1.1 - Univariate Analysis (Categorical Variables)</t>
  </si>
  <si>
    <t>WORKINGS</t>
  </si>
  <si>
    <t>Q1.2 - Univariate Analysis (Numerical Variables)</t>
  </si>
  <si>
    <t>Conversion Period</t>
  </si>
  <si>
    <t>In approximately 50 words advise four significant factors in understanding the Conversion Period. Use your analysis to support your answer.</t>
  </si>
  <si>
    <t>In approximately 50 words advise four significant factors in understanding the System Cost. Use your analysis to support your answer.</t>
  </si>
  <si>
    <t>In approximately 50 words advise which was the most effective (and least effective) Method of Enquiry. Use your analysis to support your answer.</t>
  </si>
  <si>
    <t>In approximately 50 words advise if our clients were concentrated in any specific location, or whether there was an even spread of clients across all locations. Use your analysis to support your answer.</t>
  </si>
  <si>
    <t>In approximately 100 words advise four similariites or differences in System Cost for Sales Persons.</t>
  </si>
  <si>
    <t>Q2.1 - Bivariate Analysis (Numerical and Categorical Variables)</t>
  </si>
  <si>
    <t>Q2.2 - Bivariate Analysis (Numerical and Categorical Variables)</t>
  </si>
  <si>
    <t>In approximately 100 words advise four similariites or differences in Client Satisfaction for the different Genders.</t>
  </si>
  <si>
    <t>Client Satisfaction Types (categorical) and Annual Payoff (numerical)</t>
  </si>
  <si>
    <t>In approximately 100 words advise four similariites or differences in Annual Payoff for the different Client Satisfaction Types.</t>
  </si>
  <si>
    <t>Client Satisfaction (numerical) and Gender (categorical)</t>
  </si>
  <si>
    <t>System Cost (numerical) and Sales Person (categorical).</t>
  </si>
  <si>
    <t xml:space="preserve">Client gender was recorded as either Male (M), Female (F), or Prefer (Not To Say) (P) </t>
  </si>
  <si>
    <t>Unhappy</t>
  </si>
  <si>
    <t>Acceptable</t>
  </si>
  <si>
    <t>Satisfied</t>
  </si>
  <si>
    <t>Delighted</t>
  </si>
  <si>
    <t>Mean</t>
  </si>
  <si>
    <t>Standard Error</t>
  </si>
  <si>
    <t>Median</t>
  </si>
  <si>
    <t>Mode</t>
  </si>
  <si>
    <t>Standard Deviation</t>
  </si>
  <si>
    <t>Sample Variance</t>
  </si>
  <si>
    <t>Kurtosis</t>
  </si>
  <si>
    <t>Skewness</t>
  </si>
  <si>
    <t>Range</t>
  </si>
  <si>
    <t>Minimum</t>
  </si>
  <si>
    <t>Maximum</t>
  </si>
  <si>
    <t>Sum</t>
  </si>
  <si>
    <t>Count</t>
  </si>
  <si>
    <t>(All)</t>
  </si>
  <si>
    <t>Grand Total</t>
  </si>
  <si>
    <t>Average of Conversion Period (days)</t>
  </si>
  <si>
    <t>Sum of  System Cost ($)</t>
  </si>
  <si>
    <t>Count of Client Satisfaction</t>
  </si>
  <si>
    <t>Satisfaction Types</t>
  </si>
  <si>
    <t>Count of Client ID</t>
  </si>
  <si>
    <t>The most effective method of enquiry was via the RACV website. Among 250 clients 68.8% of clients have enquired via the website which is 172 clients.</t>
  </si>
  <si>
    <t>Around 58 clients went stright to the RACV store to make an enquiry. That is around 23.2% of the total number of clients (250)</t>
  </si>
  <si>
    <t>The least effective method of enquiry was via other sources. Around 8% of the total number of clients (250) enquired through other ways. That is around 20 clients.</t>
  </si>
  <si>
    <t>RACV only had 38 clients from Otway which is the least number of clients compared to Geelong and Surf Coast.</t>
  </si>
  <si>
    <t xml:space="preserve">15.2% of clients were from Otway. Moreover, 89 clients out of 250 were from Geelong. They made up 35.6% of the total number of clients. </t>
  </si>
  <si>
    <t xml:space="preserve">Among 250 clients, 123 of them were based at Surf Coast which made up 49.2% of the total number of clients.   </t>
  </si>
  <si>
    <t>So we can see that clients were mostly concentrated at Surf Coast. There were'nt an even spread of clients across all locations.</t>
  </si>
  <si>
    <t>System Cost</t>
  </si>
  <si>
    <t>Descriptive Analysis of Conversion Period</t>
  </si>
  <si>
    <t xml:space="preserve">The average conversion period was around 32 days. </t>
  </si>
  <si>
    <t>Q1</t>
  </si>
  <si>
    <t>Q2</t>
  </si>
  <si>
    <t>Q3</t>
  </si>
  <si>
    <t>Conversion Period Quartiles</t>
  </si>
  <si>
    <t>Descriptive Analysis of System Cost</t>
  </si>
  <si>
    <t>System Cost Quartiles</t>
  </si>
  <si>
    <t>q1</t>
  </si>
  <si>
    <t>q2</t>
  </si>
  <si>
    <t>q3</t>
  </si>
  <si>
    <t>The data is highly positively skewed.</t>
  </si>
  <si>
    <t>The average spread around the mean is around 37.65 which indicates that the conversion period is more spread out since the value of the standard deviation is high.</t>
  </si>
  <si>
    <t>75% of clients have a conversion period less than 40 days.</t>
  </si>
  <si>
    <t xml:space="preserve">The average amount of the cost of the system was around $7744. </t>
  </si>
  <si>
    <t>The average spread around the mean is around 2691 which indicates that the cost of the system is more spread out since the value of the standard deviation is high.</t>
  </si>
  <si>
    <t>The data is moderately positively skewed.</t>
  </si>
  <si>
    <t>75% of the systems cost less than $9369.</t>
  </si>
  <si>
    <t>25% of the systems cost less than $5724</t>
  </si>
  <si>
    <t>Average of System Size (kW)</t>
  </si>
  <si>
    <t>Column Labels</t>
  </si>
  <si>
    <t xml:space="preserve">Satisfaction </t>
  </si>
  <si>
    <t>Client Satisfaction by Sales Person</t>
  </si>
  <si>
    <t>Total</t>
  </si>
  <si>
    <t xml:space="preserve">Satisfied </t>
  </si>
  <si>
    <t>Average of Annual Payoff ($)</t>
  </si>
  <si>
    <t>Satisfaction Type</t>
  </si>
  <si>
    <t>Locations</t>
  </si>
  <si>
    <t>Row Labels</t>
  </si>
  <si>
    <t>Daiyu has sold the least number of systems as the total sales made by her is around $540,000.</t>
  </si>
  <si>
    <t>Whereas, total sales made by Anand is around $680,000.</t>
  </si>
  <si>
    <t>Although clayton has made the most sales, Anand has sold the most expensive systems as the average of system cost for him is around $8000.</t>
  </si>
  <si>
    <t>Each and every sales person has at least sold $500,000 worth of systems.</t>
  </si>
  <si>
    <t xml:space="preserve">Clayton has sold the greatest number of systems as the total sales made by him is more than $700,000.      </t>
  </si>
  <si>
    <t xml:space="preserve">Whereas, clayton has sold the least expensive systems as the average of system cost for him is around $7400. </t>
  </si>
  <si>
    <t>So, this shows that clayton has sold more systems than Anand.</t>
  </si>
  <si>
    <t>Among female clients, 18.7% of them reported to be delighted whereas among male clients only 12.9% were delighted with the service.</t>
  </si>
  <si>
    <t>Also, 45% of female clients find it acceptable more than male clients (43%) and clients who prefer not to say (39.5%) even if it is a small ratio.</t>
  </si>
  <si>
    <t>Every gender has around the same proportion who felt unhappy with the service.</t>
  </si>
  <si>
    <t xml:space="preserve">Even though among 250 clients 46.4% of them are male and 36.4% are female, it appears to be that female clients are more delighted with the services compared to male clients.            </t>
  </si>
  <si>
    <t>However, 27.6% of male clients and 27.9% of clients who prefer not to say appear to be more satisfied than female clients who only made up  19.8%.</t>
  </si>
  <si>
    <t>The more the annual payoff, the more satisfied the client become.</t>
  </si>
  <si>
    <t>Clients who received around $3600 annual payoff were delighted about the service.</t>
  </si>
  <si>
    <t>Whereas client who received around $1100 annual payoff appeared to be unhappy.</t>
  </si>
  <si>
    <t>In average, all the clients from different satisfaction category at least received an annual payoff of $1100.</t>
  </si>
  <si>
    <t xml:space="preserve">The Relationship between annual payoff and client satisfaction is directly proportional.    </t>
  </si>
  <si>
    <t>We can clearly see that clients are more satisfied when the annual payoff is higher.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</si>
</sst>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quot;#,##0.00;\-&quot;$&quot;#,##0.00"/>
    <numFmt numFmtId="44" formatCode="_-&quot;$&quot;* #,##0.00_-;\-&quot;$&quot;* #,##0.00_-;_-&quot;$&quot;* &quot;-&quot;??_-;_-@_-"/>
    <numFmt numFmtId="164" formatCode="[$-409]d\-mmm\-yy;@"/>
    <numFmt numFmtId="165" formatCode="_-&quot;$&quot;* #,##0_-;\-&quot;$&quot;* #,##0_-;_-&quot;$&quot;* &quot;-&quot;??_-;_-@_-"/>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b/>
      <sz val="14"/>
      <color theme="3"/>
      <name val="Calibri"/>
      <family val="2"/>
      <scheme val="minor"/>
    </font>
    <font>
      <sz val="12"/>
      <color rgb="FF000000"/>
      <name val="Calibri"/>
      <family val="2"/>
      <scheme val="minor"/>
    </font>
    <font>
      <u/>
      <sz val="12"/>
      <color rgb="FF000000"/>
      <name val="Calibri"/>
      <family val="2"/>
      <scheme val="minor"/>
    </font>
    <font>
      <i/>
      <sz val="11"/>
      <color theme="1"/>
      <name val="Calibri"/>
      <family val="2"/>
      <scheme val="minor"/>
    </font>
    <font>
      <sz val="12"/>
      <color rgb="FF0070C0"/>
      <name val="Calibri"/>
      <family val="2"/>
      <scheme val="minor"/>
    </font>
    <font>
      <sz val="12"/>
      <name val="Calibri"/>
      <family val="2"/>
      <scheme val="minor"/>
    </font>
    <font>
      <b/>
      <sz val="15"/>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tint="0.39997558519241921"/>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0">
    <xf numFmtId="0" fontId="0" fillId="0" borderId="0" xfId="0"/>
    <xf numFmtId="4" fontId="19" fillId="0" borderId="0" xfId="0" applyNumberFormat="1" applyFont="1" applyAlignment="1">
      <alignment horizontal="center" vertical="center"/>
    </xf>
    <xf numFmtId="164" fontId="19" fillId="0" borderId="0" xfId="0" applyNumberFormat="1" applyFont="1" applyAlignment="1">
      <alignment horizontal="center" vertical="center"/>
    </xf>
    <xf numFmtId="1" fontId="18" fillId="0" borderId="0" xfId="0" applyNumberFormat="1" applyFont="1" applyAlignment="1">
      <alignment horizontal="center" vertical="center" wrapText="1"/>
    </xf>
    <xf numFmtId="164" fontId="18" fillId="0" borderId="0" xfId="0" applyNumberFormat="1" applyFont="1" applyAlignment="1">
      <alignment horizontal="center" vertical="center" wrapText="1"/>
    </xf>
    <xf numFmtId="4" fontId="18" fillId="0" borderId="0" xfId="0" applyNumberFormat="1" applyFont="1" applyAlignment="1">
      <alignment horizontal="center" vertical="center" wrapText="1"/>
    </xf>
    <xf numFmtId="1" fontId="19" fillId="0" borderId="0" xfId="0" applyNumberFormat="1" applyFont="1" applyAlignment="1">
      <alignment horizontal="center" vertical="center"/>
    </xf>
    <xf numFmtId="0" fontId="20" fillId="0" borderId="0" xfId="0" applyFont="1" applyAlignment="1">
      <alignment vertical="center"/>
    </xf>
    <xf numFmtId="0" fontId="21" fillId="0" borderId="3" xfId="4" applyFont="1" applyAlignment="1">
      <alignment vertical="center"/>
    </xf>
    <xf numFmtId="0" fontId="22" fillId="0" borderId="0" xfId="0" applyFont="1" applyAlignment="1">
      <alignment vertical="center"/>
    </xf>
    <xf numFmtId="0" fontId="19" fillId="0" borderId="0" xfId="0" applyFont="1" applyAlignment="1">
      <alignment vertical="center"/>
    </xf>
    <xf numFmtId="0" fontId="22" fillId="0" borderId="0" xfId="0" applyFont="1" applyAlignment="1">
      <alignment vertical="center" wrapText="1"/>
    </xf>
    <xf numFmtId="49" fontId="22" fillId="0" borderId="0" xfId="0" applyNumberFormat="1" applyFont="1" applyAlignment="1">
      <alignment vertical="center"/>
    </xf>
    <xf numFmtId="0" fontId="21" fillId="0" borderId="1" xfId="2" applyFont="1" applyAlignment="1">
      <alignment vertical="center"/>
    </xf>
    <xf numFmtId="4" fontId="18" fillId="0" borderId="0" xfId="0" applyNumberFormat="1" applyFont="1" applyAlignment="1">
      <alignment vertical="center"/>
    </xf>
    <xf numFmtId="4" fontId="18" fillId="0" borderId="0" xfId="0" applyNumberFormat="1" applyFont="1" applyAlignment="1">
      <alignment horizontal="center" vertical="center"/>
    </xf>
    <xf numFmtId="4" fontId="19" fillId="0" borderId="0" xfId="0" applyNumberFormat="1" applyFont="1" applyAlignment="1">
      <alignment vertical="center"/>
    </xf>
    <xf numFmtId="4" fontId="19" fillId="0" borderId="10" xfId="0" applyNumberFormat="1" applyFont="1" applyBorder="1" applyAlignment="1">
      <alignment horizontal="center" vertical="center"/>
    </xf>
    <xf numFmtId="4" fontId="19" fillId="0" borderId="11" xfId="0" applyNumberFormat="1" applyFont="1" applyBorder="1" applyAlignment="1">
      <alignment horizontal="center" vertical="center"/>
    </xf>
    <xf numFmtId="4" fontId="19" fillId="0" borderId="12" xfId="0" applyNumberFormat="1" applyFont="1" applyBorder="1" applyAlignment="1">
      <alignment horizontal="center" vertical="center"/>
    </xf>
    <xf numFmtId="4" fontId="19" fillId="0" borderId="13" xfId="0" applyNumberFormat="1" applyFont="1" applyBorder="1" applyAlignment="1">
      <alignment horizontal="center" vertical="center"/>
    </xf>
    <xf numFmtId="4" fontId="19" fillId="0" borderId="14" xfId="0" applyNumberFormat="1" applyFont="1" applyBorder="1" applyAlignment="1">
      <alignment horizontal="center" vertical="center"/>
    </xf>
    <xf numFmtId="0" fontId="19" fillId="0" borderId="0" xfId="0" applyFont="1" applyAlignment="1">
      <alignment horizontal="left" vertical="center"/>
    </xf>
    <xf numFmtId="4" fontId="18" fillId="0" borderId="0" xfId="0" applyNumberFormat="1" applyFont="1" applyAlignment="1">
      <alignment horizontal="left" vertical="center"/>
    </xf>
    <xf numFmtId="4" fontId="19" fillId="0" borderId="0" xfId="0" applyNumberFormat="1" applyFont="1" applyAlignment="1">
      <alignment horizontal="left" vertical="center"/>
    </xf>
    <xf numFmtId="4" fontId="19" fillId="0" borderId="15" xfId="0" applyNumberFormat="1" applyFont="1" applyBorder="1" applyAlignment="1">
      <alignment horizontal="center" vertical="center"/>
    </xf>
    <xf numFmtId="4" fontId="19" fillId="0" borderId="16" xfId="0" applyNumberFormat="1" applyFont="1" applyBorder="1" applyAlignment="1">
      <alignment horizontal="center" vertical="center"/>
    </xf>
    <xf numFmtId="4" fontId="19" fillId="0" borderId="17" xfId="0" applyNumberFormat="1" applyFont="1" applyBorder="1" applyAlignment="1">
      <alignment horizontal="center" vertical="center"/>
    </xf>
    <xf numFmtId="0" fontId="0" fillId="0" borderId="0" xfId="0" applyAlignment="1">
      <alignment horizontal="center"/>
    </xf>
    <xf numFmtId="0" fontId="0" fillId="0" borderId="0" xfId="0" applyAlignment="1">
      <alignment horizontal="center" vertical="center"/>
    </xf>
    <xf numFmtId="4" fontId="0" fillId="0" borderId="0" xfId="0" applyNumberFormat="1" applyAlignment="1">
      <alignment horizontal="center" vertical="center"/>
    </xf>
    <xf numFmtId="3" fontId="0" fillId="0" borderId="0" xfId="0" applyNumberFormat="1" applyAlignment="1">
      <alignment horizontal="center" vertical="center"/>
    </xf>
    <xf numFmtId="0" fontId="19" fillId="0" borderId="0" xfId="0" applyFont="1" applyAlignment="1">
      <alignment horizontal="center" vertical="center"/>
    </xf>
    <xf numFmtId="7" fontId="19" fillId="0" borderId="0" xfId="0" applyNumberFormat="1" applyFont="1" applyAlignment="1">
      <alignment horizontal="center" vertical="center"/>
    </xf>
    <xf numFmtId="4" fontId="25" fillId="0" borderId="0" xfId="0" applyNumberFormat="1" applyFont="1" applyAlignment="1">
      <alignment horizontal="left" vertical="center"/>
    </xf>
    <xf numFmtId="0" fontId="24" fillId="0" borderId="0" xfId="0" applyFont="1" applyBorder="1" applyAlignment="1">
      <alignment horizontal="center" vertical="center"/>
    </xf>
    <xf numFmtId="4" fontId="19" fillId="0" borderId="0" xfId="0" applyNumberFormat="1" applyFont="1" applyBorder="1" applyAlignment="1">
      <alignment horizontal="center" vertical="center"/>
    </xf>
    <xf numFmtId="2" fontId="19" fillId="0" borderId="0" xfId="0" applyNumberFormat="1" applyFont="1" applyAlignment="1">
      <alignment horizontal="center" vertical="center"/>
    </xf>
    <xf numFmtId="0" fontId="0" fillId="0" borderId="0" xfId="0" applyFill="1" applyBorder="1" applyAlignment="1"/>
    <xf numFmtId="0" fontId="0" fillId="0" borderId="16" xfId="0" applyFill="1" applyBorder="1" applyAlignment="1"/>
    <xf numFmtId="0" fontId="24" fillId="0" borderId="18" xfId="0" applyFont="1" applyFill="1" applyBorder="1" applyAlignment="1">
      <alignment horizontal="centerContinuous"/>
    </xf>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65" fontId="0" fillId="0" borderId="0" xfId="0" applyNumberFormat="1"/>
    <xf numFmtId="1" fontId="0" fillId="0" borderId="0" xfId="0" applyNumberFormat="1"/>
    <xf numFmtId="10" fontId="0" fillId="0" borderId="0" xfId="0" applyNumberFormat="1"/>
    <xf numFmtId="0" fontId="0" fillId="0" borderId="0" xfId="0" applyBorder="1"/>
    <xf numFmtId="0" fontId="0" fillId="0" borderId="11" xfId="0" applyBorder="1"/>
    <xf numFmtId="0" fontId="19" fillId="0" borderId="0" xfId="0" applyFont="1" applyBorder="1" applyAlignment="1">
      <alignment horizontal="center" vertical="center"/>
    </xf>
    <xf numFmtId="7" fontId="19" fillId="0" borderId="0" xfId="0" applyNumberFormat="1" applyFont="1" applyBorder="1" applyAlignment="1">
      <alignment horizontal="center" vertical="center"/>
    </xf>
    <xf numFmtId="44" fontId="0" fillId="0" borderId="0" xfId="0" applyNumberFormat="1"/>
    <xf numFmtId="0" fontId="19" fillId="0" borderId="16" xfId="0" applyFont="1" applyBorder="1" applyAlignment="1">
      <alignment horizontal="center" vertical="center"/>
    </xf>
    <xf numFmtId="7" fontId="19" fillId="0" borderId="16" xfId="0" applyNumberFormat="1" applyFont="1" applyBorder="1" applyAlignment="1">
      <alignment horizontal="center" vertical="center"/>
    </xf>
    <xf numFmtId="4" fontId="3" fillId="33" borderId="0" xfId="2" applyNumberFormat="1" applyFill="1" applyBorder="1" applyAlignment="1">
      <alignment vertical="center"/>
    </xf>
    <xf numFmtId="0" fontId="26" fillId="0" borderId="0" xfId="0" applyFont="1" applyAlignment="1">
      <alignment horizontal="left" vertical="center"/>
    </xf>
    <xf numFmtId="4" fontId="26" fillId="0" borderId="0" xfId="0" applyNumberFormat="1" applyFont="1" applyAlignment="1">
      <alignment horizontal="center" vertical="center"/>
    </xf>
    <xf numFmtId="4" fontId="26" fillId="0" borderId="0" xfId="0" applyNumberFormat="1" applyFont="1" applyAlignment="1">
      <alignment horizontal="left" vertical="center"/>
    </xf>
    <xf numFmtId="0" fontId="26" fillId="0" borderId="0" xfId="0" applyFont="1" applyAlignment="1">
      <alignment vertical="center"/>
    </xf>
    <xf numFmtId="0" fontId="19" fillId="0" borderId="0" xfId="0" applyFont="1"/>
    <xf numFmtId="3" fontId="19" fillId="0" borderId="19" xfId="0" applyNumberFormat="1" applyFont="1" applyBorder="1" applyAlignment="1">
      <alignment horizontal="center" vertical="center"/>
    </xf>
    <xf numFmtId="4" fontId="5" fillId="34" borderId="19" xfId="4" applyNumberFormat="1" applyFill="1" applyBorder="1" applyAlignment="1">
      <alignment horizontal="center" vertical="center"/>
    </xf>
    <xf numFmtId="4" fontId="19" fillId="34" borderId="19" xfId="0" applyNumberFormat="1" applyFont="1" applyFill="1" applyBorder="1" applyAlignment="1">
      <alignment horizontal="center" vertical="center"/>
    </xf>
    <xf numFmtId="0" fontId="0" fillId="0" borderId="16" xfId="0" applyBorder="1"/>
    <xf numFmtId="0" fontId="21" fillId="0" borderId="2" xfId="3" applyFont="1" applyAlignment="1">
      <alignment vertical="center"/>
    </xf>
    <xf numFmtId="4" fontId="3" fillId="0" borderId="0" xfId="2" applyNumberFormat="1" applyFill="1" applyBorder="1" applyAlignment="1">
      <alignment horizontal="center" vertical="center"/>
    </xf>
    <xf numFmtId="4" fontId="27" fillId="34" borderId="20" xfId="2" applyNumberFormat="1" applyFont="1" applyFill="1" applyBorder="1" applyAlignment="1">
      <alignment horizontal="center" vertical="center"/>
    </xf>
    <xf numFmtId="4" fontId="27" fillId="34" borderId="21" xfId="2" applyNumberFormat="1" applyFont="1" applyFill="1" applyBorder="1" applyAlignment="1">
      <alignment horizontal="center" vertical="center"/>
    </xf>
    <xf numFmtId="4" fontId="27" fillId="34" borderId="22" xfId="2" applyNumberFormat="1"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34" formatCode="_-&quot;$&quot;* #,##0.00_-;\-&quot;$&quot;* #,##0.00_-;_-&quot;$&quot;* &quot;-&quot;??_-;_-@_-"/>
    </dxf>
    <dxf>
      <numFmt numFmtId="165" formatCode="_-&quot;$&quot;* #,##0_-;\-&quot;$&quot;* #,##0_-;_-&quot;$&quot;* &quot;-&quot;??_-;_-@_-"/>
    </dxf>
    <dxf>
      <numFmt numFmtId="165" formatCode="_-&quot;$&quot;* #,##0_-;\-&quot;$&quot;* #,##0_-;_-&quot;$&quot;* &quot;-&quot;??_-;_-@_-"/>
    </dxf>
    <dxf>
      <font>
        <b val="0"/>
        <i val="0"/>
        <strike val="0"/>
        <condense val="0"/>
        <extend val="0"/>
        <outline val="0"/>
        <shadow val="0"/>
        <u val="none"/>
        <vertAlign val="baseline"/>
        <sz val="12"/>
        <color theme="1"/>
        <name val="Calibri"/>
        <family val="2"/>
        <scheme val="minor"/>
      </font>
      <numFmt numFmtId="4" formatCode="#,##0.0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409]d\-mmm\-yy;@"/>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409]d\-mmm\-yy;@"/>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4" formatCode="#,##0.00"/>
      <alignment horizontal="center" vertical="center" textRotation="0" wrapText="1" indent="0" justifyLastLine="0" shrinkToFit="0" readingOrder="0"/>
    </dxf>
    <dxf>
      <numFmt numFmtId="34" formatCode="_-&quot;$&quot;* #,##0.00_-;\-&quot;$&quot;* #,##0.00_-;_-&quot;$&quot;* &quot;-&quot;??_-;_-@_-"/>
    </dxf>
    <dxf>
      <numFmt numFmtId="165" formatCode="_-&quot;$&quot;* #,##0_-;\-&quot;$&quot;* #,##0_-;_-&quot;$&quot;* &quot;-&quot;??_-;_-@_-"/>
    </dxf>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[MIS171_T1_SangheethaVelayutham_220195347.xls.xlsx]Q.2.1!PivotTable1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'Q.2.1'!$D$19</c:f>
              <c:strCache>
                <c:ptCount val="1"/>
                <c:pt idx="0">
                  <c:v>Total</c:v>
                </c:pt>
              </c:strCache>
            </c:strRef>
          </c:tx>
          <c:spPr>
            <a:solidFill>
              <a:schemeClr val="accent1"/>
            </a:solidFill>
            <a:ln>
              <a:noFill/>
            </a:ln>
            <a:effectLst/>
          </c:spPr>
          <c:invertIfNegative val="0"/>
          <c:cat>
            <c:strRef>
              <c:f>'Q.2.1'!$C$20:$C$23</c:f>
              <c:strCache>
                <c:ptCount val="3"/>
                <c:pt idx="0">
                  <c:v>Anand</c:v>
                </c:pt>
                <c:pt idx="1">
                  <c:v>Clayton</c:v>
                </c:pt>
                <c:pt idx="2">
                  <c:v>Daiyu</c:v>
                </c:pt>
              </c:strCache>
            </c:strRef>
          </c:cat>
          <c:val>
            <c:numRef>
              <c:f>'Q.2.1'!$D$20:$D$23</c:f>
              <c:numCache>
                <c:formatCode>_-"$"* #,##0_-;\-"$"* #,##0_-;_-"$"* "-"??_-;_-@_-</c:formatCode>
                <c:ptCount val="3"/>
                <c:pt idx="0">
                  <c:v>682937</c:v>
                </c:pt>
                <c:pt idx="1">
                  <c:v>709689</c:v>
                </c:pt>
                <c:pt idx="2">
                  <c:v>541558</c:v>
                </c:pt>
              </c:numCache>
            </c:numRef>
          </c:val>
          <c:extLst>
            <c:ext xmlns:c16="http://schemas.microsoft.com/office/drawing/2014/chart" uri="{C3380CC4-5D6E-409C-BE32-E72D297353CC}">
              <c16:uniqueId val="{00000000-CB34-4526-B15F-ED1D2FC99533}"/>
            </c:ext>
          </c:extLst>
        </c:ser>
        <c:dLbls>
          <c:showLegendKey val="0"/>
          <c:showVal val="0"/>
          <c:showCatName val="0"/>
          <c:showSerName val="0"/>
          <c:showPercent val="0"/>
          <c:showBubbleSize val="0"/>
        </c:dLbls>
        <c:gapWidth val="219"/>
        <c:overlap val="-27"/>
        <c:axId val="1432640143"/>
        <c:axId val="1432642639"/>
      </c:barChart>
      <c:catAx>
        <c:axId val="143264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642639"/>
        <c:crosses val="autoZero"/>
        <c:auto val="1"/>
        <c:lblAlgn val="ctr"/>
        <c:lblOffset val="100"/>
        <c:noMultiLvlLbl val="0"/>
      </c:catAx>
      <c:valAx>
        <c:axId val="143264263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64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[MIS171_T1_SangheethaVelayutham_220195347.xls.xlsx]Q.2.2!PivotTable2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'Q.2.2'!$D$19:$D$20</c:f>
              <c:strCache>
                <c:ptCount val="1"/>
                <c:pt idx="0">
                  <c:v>Acceptable</c:v>
                </c:pt>
              </c:strCache>
            </c:strRef>
          </c:tx>
          <c:spPr>
            <a:solidFill>
              <a:schemeClr val="accent1"/>
            </a:solidFill>
            <a:ln>
              <a:noFill/>
            </a:ln>
            <a:effectLst/>
          </c:spPr>
          <c:invertIfNegative val="0"/>
          <c:cat>
            <c:strRef>
              <c:f>'Q.2.2'!$C$21:$C$24</c:f>
              <c:strCache>
                <c:ptCount val="3"/>
                <c:pt idx="0">
                  <c:v>F</c:v>
                </c:pt>
                <c:pt idx="1">
                  <c:v>M</c:v>
                </c:pt>
                <c:pt idx="2">
                  <c:v>P</c:v>
                </c:pt>
              </c:strCache>
            </c:strRef>
          </c:cat>
          <c:val>
            <c:numRef>
              <c:f>'Q.2.2'!$D$21:$D$24</c:f>
              <c:numCache>
                <c:formatCode>0.00%</c:formatCode>
                <c:ptCount val="3"/>
                <c:pt idx="0">
                  <c:v>0.45054945054945056</c:v>
                </c:pt>
                <c:pt idx="1">
                  <c:v>0.43103448275862066</c:v>
                </c:pt>
                <c:pt idx="2">
                  <c:v>0.39534883720930231</c:v>
                </c:pt>
              </c:numCache>
            </c:numRef>
          </c:val>
          <c:extLst>
            <c:ext xmlns:c16="http://schemas.microsoft.com/office/drawing/2014/chart" uri="{C3380CC4-5D6E-409C-BE32-E72D297353CC}">
              <c16:uniqueId val="{00000000-77FE-4802-8F7F-0CD06A998613}"/>
            </c:ext>
          </c:extLst>
        </c:ser>
        <c:ser>
          <c:idx val="1"/>
          <c:order val="1"/>
          <c:tx>
            <c:strRef>
              <c:f>'Q.2.2'!$E$19:$E$20</c:f>
              <c:strCache>
                <c:ptCount val="1"/>
                <c:pt idx="0">
                  <c:v>Delighted</c:v>
                </c:pt>
              </c:strCache>
            </c:strRef>
          </c:tx>
          <c:spPr>
            <a:solidFill>
              <a:schemeClr val="accent2"/>
            </a:solidFill>
            <a:ln>
              <a:noFill/>
            </a:ln>
            <a:effectLst/>
          </c:spPr>
          <c:invertIfNegative val="0"/>
          <c:cat>
            <c:strRef>
              <c:f>'Q.2.2'!$C$21:$C$24</c:f>
              <c:strCache>
                <c:ptCount val="3"/>
                <c:pt idx="0">
                  <c:v>F</c:v>
                </c:pt>
                <c:pt idx="1">
                  <c:v>M</c:v>
                </c:pt>
                <c:pt idx="2">
                  <c:v>P</c:v>
                </c:pt>
              </c:strCache>
            </c:strRef>
          </c:cat>
          <c:val>
            <c:numRef>
              <c:f>'Q.2.2'!$E$21:$E$24</c:f>
              <c:numCache>
                <c:formatCode>0.00%</c:formatCode>
                <c:ptCount val="3"/>
                <c:pt idx="0">
                  <c:v>0.18681318681318682</c:v>
                </c:pt>
                <c:pt idx="1">
                  <c:v>0.12931034482758622</c:v>
                </c:pt>
                <c:pt idx="2">
                  <c:v>0.18604651162790697</c:v>
                </c:pt>
              </c:numCache>
            </c:numRef>
          </c:val>
          <c:extLst>
            <c:ext xmlns:c16="http://schemas.microsoft.com/office/drawing/2014/chart" uri="{C3380CC4-5D6E-409C-BE32-E72D297353CC}">
              <c16:uniqueId val="{00000001-77FE-4802-8F7F-0CD06A998613}"/>
            </c:ext>
          </c:extLst>
        </c:ser>
        <c:ser>
          <c:idx val="2"/>
          <c:order val="2"/>
          <c:tx>
            <c:strRef>
              <c:f>'Q.2.2'!$F$19:$F$20</c:f>
              <c:strCache>
                <c:ptCount val="1"/>
                <c:pt idx="0">
                  <c:v>Satisfied</c:v>
                </c:pt>
              </c:strCache>
            </c:strRef>
          </c:tx>
          <c:spPr>
            <a:solidFill>
              <a:schemeClr val="accent3"/>
            </a:solidFill>
            <a:ln>
              <a:noFill/>
            </a:ln>
            <a:effectLst/>
          </c:spPr>
          <c:invertIfNegative val="0"/>
          <c:cat>
            <c:strRef>
              <c:f>'Q.2.2'!$C$21:$C$24</c:f>
              <c:strCache>
                <c:ptCount val="3"/>
                <c:pt idx="0">
                  <c:v>F</c:v>
                </c:pt>
                <c:pt idx="1">
                  <c:v>M</c:v>
                </c:pt>
                <c:pt idx="2">
                  <c:v>P</c:v>
                </c:pt>
              </c:strCache>
            </c:strRef>
          </c:cat>
          <c:val>
            <c:numRef>
              <c:f>'Q.2.2'!$F$21:$F$24</c:f>
              <c:numCache>
                <c:formatCode>0.00%</c:formatCode>
                <c:ptCount val="3"/>
                <c:pt idx="0">
                  <c:v>0.19780219780219779</c:v>
                </c:pt>
                <c:pt idx="1">
                  <c:v>0.27586206896551724</c:v>
                </c:pt>
                <c:pt idx="2">
                  <c:v>0.27906976744186046</c:v>
                </c:pt>
              </c:numCache>
            </c:numRef>
          </c:val>
          <c:extLst>
            <c:ext xmlns:c16="http://schemas.microsoft.com/office/drawing/2014/chart" uri="{C3380CC4-5D6E-409C-BE32-E72D297353CC}">
              <c16:uniqueId val="{00000002-77FE-4802-8F7F-0CD06A998613}"/>
            </c:ext>
          </c:extLst>
        </c:ser>
        <c:ser>
          <c:idx val="3"/>
          <c:order val="3"/>
          <c:tx>
            <c:strRef>
              <c:f>'Q.2.2'!$G$19:$G$20</c:f>
              <c:strCache>
                <c:ptCount val="1"/>
                <c:pt idx="0">
                  <c:v>Unhappy</c:v>
                </c:pt>
              </c:strCache>
            </c:strRef>
          </c:tx>
          <c:spPr>
            <a:solidFill>
              <a:schemeClr val="accent4"/>
            </a:solidFill>
            <a:ln>
              <a:noFill/>
            </a:ln>
            <a:effectLst/>
          </c:spPr>
          <c:invertIfNegative val="0"/>
          <c:cat>
            <c:strRef>
              <c:f>'Q.2.2'!$C$21:$C$24</c:f>
              <c:strCache>
                <c:ptCount val="3"/>
                <c:pt idx="0">
                  <c:v>F</c:v>
                </c:pt>
                <c:pt idx="1">
                  <c:v>M</c:v>
                </c:pt>
                <c:pt idx="2">
                  <c:v>P</c:v>
                </c:pt>
              </c:strCache>
            </c:strRef>
          </c:cat>
          <c:val>
            <c:numRef>
              <c:f>'Q.2.2'!$G$21:$G$24</c:f>
              <c:numCache>
                <c:formatCode>0.00%</c:formatCode>
                <c:ptCount val="3"/>
                <c:pt idx="0">
                  <c:v>0.16483516483516483</c:v>
                </c:pt>
                <c:pt idx="1">
                  <c:v>0.16379310344827586</c:v>
                </c:pt>
                <c:pt idx="2">
                  <c:v>0.13953488372093023</c:v>
                </c:pt>
              </c:numCache>
            </c:numRef>
          </c:val>
          <c:extLst>
            <c:ext xmlns:c16="http://schemas.microsoft.com/office/drawing/2014/chart" uri="{C3380CC4-5D6E-409C-BE32-E72D297353CC}">
              <c16:uniqueId val="{00000003-77FE-4802-8F7F-0CD06A998613}"/>
            </c:ext>
          </c:extLst>
        </c:ser>
        <c:dLbls>
          <c:showLegendKey val="0"/>
          <c:showVal val="0"/>
          <c:showCatName val="0"/>
          <c:showSerName val="0"/>
          <c:showPercent val="0"/>
          <c:showBubbleSize val="0"/>
        </c:dLbls>
        <c:gapWidth val="219"/>
        <c:overlap val="-27"/>
        <c:axId val="1497187087"/>
        <c:axId val="1500466303"/>
      </c:barChart>
      <c:catAx>
        <c:axId val="149718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466303"/>
        <c:crosses val="autoZero"/>
        <c:auto val="1"/>
        <c:lblAlgn val="ctr"/>
        <c:lblOffset val="100"/>
        <c:noMultiLvlLbl val="0"/>
      </c:catAx>
      <c:valAx>
        <c:axId val="15004663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18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[MIS171_T1_SangheethaVelayutham_220195347.xls.xlsx]Annualpayoffbyclientsatisfactio!AnnualPayoffbysatisfactiontype</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of Annual Payoff by Client Satisfaction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Annualpayoffbyclientsatisfactio!$B$3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Annualpayoffbyclientsatisfactio!$A$4:$A$8</c:f>
              <c:strCache>
                <c:ptCount val="4"/>
                <c:pt idx="0">
                  <c:v>Unhappy</c:v>
                </c:pt>
                <c:pt idx="1">
                  <c:v>Acceptable</c:v>
                </c:pt>
                <c:pt idx="2">
                  <c:v>Satisfied</c:v>
                </c:pt>
                <c:pt idx="3">
                  <c:v>Delighted</c:v>
                </c:pt>
              </c:strCache>
            </c:strRef>
          </c:cat>
          <c:val>
            <c:numRef>
              <c:f>Annualpayoffbyclientsatisfactio!$B$4:$B$8</c:f>
              <c:numCache>
                <c:formatCode>_("$"* #,##0.00_);_("$"* \(#,##0.00\);_("$"* "-"??_);_(@_)</c:formatCode>
                <c:ptCount val="4"/>
                <c:pt idx="0">
                  <c:v>1117.6500000000001</c:v>
                </c:pt>
                <c:pt idx="1">
                  <c:v>2053.1018518518517</c:v>
                </c:pt>
                <c:pt idx="2">
                  <c:v>3274.5645161290322</c:v>
                </c:pt>
                <c:pt idx="3">
                  <c:v>3674.75</c:v>
                </c:pt>
              </c:numCache>
            </c:numRef>
          </c:val>
          <c:extLst>
            <c:ext xmlns:c16="http://schemas.microsoft.com/office/drawing/2014/chart" uri="{C3380CC4-5D6E-409C-BE32-E72D297353CC}">
              <c16:uniqueId val="{00000000-0781-411B-8D49-109BCF3BAD56}"/>
            </c:ext>
          </c:extLst>
        </c:ser>
        <c:dLbls>
          <c:dLblPos val="outEnd"/>
          <c:showLegendKey val="0"/>
          <c:showVal val="1"/>
          <c:showCatName val="0"/>
          <c:showSerName val="0"/>
          <c:showPercent val="0"/>
          <c:showBubbleSize val="0"/>
        </c:dLbls>
        <c:gapWidth val="100"/>
        <c:overlap val="-24"/>
        <c:axId val="830011184"/>
        <c:axId val="830024912"/>
      </c:barChart>
      <c:catAx>
        <c:axId val="830011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0024912"/>
        <c:crosses val="autoZero"/>
        <c:auto val="1"/>
        <c:lblAlgn val="ctr"/>
        <c:lblOffset val="100"/>
        <c:noMultiLvlLbl val="0"/>
      </c:catAx>
      <c:valAx>
        <c:axId val="8300249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MY"/>
                  <a:t>annual</a:t>
                </a:r>
                <a:r>
                  <a:rPr lang="en-MY" baseline="0"/>
                  <a:t> Payoff ($)</a:t>
                </a:r>
                <a:endParaRPr lang="en-MY"/>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001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[MIS171_T1_SangheethaVelayutham_220195347.xls.xlsx]SalesPerson-ConversionPeriod!ConversionPeriodbySalesPerson</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Conversion Period (days) by Sales Person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'SalesPerson-ConversionPeriod'!$B$3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'SalesPerson-ConversionPeriod'!$A$4:$A$7</c:f>
              <c:strCache>
                <c:ptCount val="3"/>
                <c:pt idx="0">
                  <c:v>Anand</c:v>
                </c:pt>
                <c:pt idx="1">
                  <c:v>Clayton</c:v>
                </c:pt>
                <c:pt idx="2">
                  <c:v>Daiyu</c:v>
                </c:pt>
              </c:strCache>
            </c:strRef>
          </c:cat>
          <c:val>
            <c:numRef>
              <c:f>'SalesPerson-ConversionPeriod'!$B$4:$B$7</c:f>
              <c:numCache>
                <c:formatCode>0</c:formatCode>
                <c:ptCount val="3"/>
                <c:pt idx="0">
                  <c:v>23.564705882352943</c:v>
                </c:pt>
                <c:pt idx="1">
                  <c:v>47.89473684210526</c:v>
                </c:pt>
                <c:pt idx="2">
                  <c:v>22.214285714285715</c:v>
                </c:pt>
              </c:numCache>
            </c:numRef>
          </c:val>
          <c:extLst>
            <c:ext xmlns:c16="http://schemas.microsoft.com/office/drawing/2014/chart" uri="{C3380CC4-5D6E-409C-BE32-E72D297353CC}">
              <c16:uniqueId val="{00000000-8FE2-4EBB-91A8-31A639D59BC2}"/>
            </c:ext>
          </c:extLst>
        </c:ser>
        <c:dLbls>
          <c:dLblPos val="outEnd"/>
          <c:showLegendKey val="0"/>
          <c:showVal val="1"/>
          <c:showCatName val="0"/>
          <c:showSerName val="0"/>
          <c:showPercent val="0"/>
          <c:showBubbleSize val="0"/>
        </c:dLbls>
        <c:gapWidth val="100"/>
        <c:overlap val="-24"/>
        <c:axId val="557251615"/>
        <c:axId val="557252863"/>
      </c:barChart>
      <c:catAx>
        <c:axId val="5572516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252863"/>
        <c:crosses val="autoZero"/>
        <c:auto val="1"/>
        <c:lblAlgn val="ctr"/>
        <c:lblOffset val="100"/>
        <c:noMultiLvlLbl val="0"/>
      </c:catAx>
      <c:valAx>
        <c:axId val="5572528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MY"/>
                  <a:t>Days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25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[MIS171_T1_SangheethaVelayutham_220195347.xls.xlsx]Location-SystemSize!SystemsizebyLocation</c:name>
    <c:fmtId val="7"/>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MY">
                <a:solidFill>
                  <a:sysClr val="windowText" lastClr="000000"/>
                </a:solidFill>
              </a:rPr>
              <a:t>Average System Size Sold by Sales</a:t>
            </a:r>
            <a:r>
              <a:rPr lang="en-MY" baseline="0">
                <a:solidFill>
                  <a:sysClr val="windowText" lastClr="000000"/>
                </a:solidFill>
              </a:rPr>
              <a:t> Person</a:t>
            </a:r>
            <a:r>
              <a:rPr lang="en-MY">
                <a:solidFill>
                  <a:sysClr val="windowText" lastClr="000000"/>
                </a:solidFill>
              </a:rPr>
              <a:t> at Different Locations</a:t>
            </a:r>
          </a:p>
        </c:rich>
      </c:tx>
      <c:layout>
        <c:manualLayout>
          <c:xMode val="edge"/>
          <c:yMode val="edge"/>
          <c:x val="0.14624846248462486"/>
          <c:y val="2.6158445440956652E-2"/>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'Location-SystemSize'!$B$3:$B$4</c:f>
              <c:strCache>
                <c:ptCount val="1"/>
                <c:pt idx="0">
                  <c:v>Geelong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'Location-SystemSize'!$A$5:$A$8</c:f>
              <c:strCache>
                <c:ptCount val="3"/>
                <c:pt idx="0">
                  <c:v>Anand</c:v>
                </c:pt>
                <c:pt idx="1">
                  <c:v>Clayton</c:v>
                </c:pt>
                <c:pt idx="2">
                  <c:v>Daiyu</c:v>
                </c:pt>
              </c:strCache>
            </c:strRef>
          </c:cat>
          <c:val>
            <c:numRef>
              <c:f>'Location-SystemSize'!$B$5:$B$8</c:f>
              <c:numCache>
                <c:formatCode>0.00</c:formatCode>
                <c:ptCount val="3"/>
                <c:pt idx="0">
                  <c:v>5.7781081081081069</c:v>
                </c:pt>
                <c:pt idx="1">
                  <c:v>5.9463999999999997</c:v>
                </c:pt>
                <c:pt idx="2">
                  <c:v>4.9620370370370379</c:v>
                </c:pt>
              </c:numCache>
            </c:numRef>
          </c:val>
          <c:extLst>
            <c:ext xmlns:c16="http://schemas.microsoft.com/office/drawing/2014/chart" uri="{C3380CC4-5D6E-409C-BE32-E72D297353CC}">
              <c16:uniqueId val="{00000000-AAAA-40CD-A23D-74B794C6E2A3}"/>
            </c:ext>
          </c:extLst>
        </c:ser>
        <c:ser>
          <c:idx val="1"/>
          <c:order val="1"/>
          <c:tx>
            <c:strRef>
              <c:f>'Location-SystemSize'!$C$3:$C$4</c:f>
              <c:strCache>
                <c:ptCount val="1"/>
                <c:pt idx="0">
                  <c:v>Otway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'Location-SystemSize'!$A$5:$A$8</c:f>
              <c:strCache>
                <c:ptCount val="3"/>
                <c:pt idx="0">
                  <c:v>Anand</c:v>
                </c:pt>
                <c:pt idx="1">
                  <c:v>Clayton</c:v>
                </c:pt>
                <c:pt idx="2">
                  <c:v>Daiyu</c:v>
                </c:pt>
              </c:strCache>
            </c:strRef>
          </c:cat>
          <c:val>
            <c:numRef>
              <c:f>'Location-SystemSize'!$C$5:$C$8</c:f>
              <c:numCache>
                <c:formatCode>0.00</c:formatCode>
                <c:ptCount val="3"/>
                <c:pt idx="0">
                  <c:v>6.4318181818181817</c:v>
                </c:pt>
                <c:pt idx="1">
                  <c:v>5.5531249999999996</c:v>
                </c:pt>
                <c:pt idx="2">
                  <c:v>5.6390909090909096</c:v>
                </c:pt>
              </c:numCache>
            </c:numRef>
          </c:val>
          <c:extLst>
            <c:ext xmlns:c16="http://schemas.microsoft.com/office/drawing/2014/chart" uri="{C3380CC4-5D6E-409C-BE32-E72D297353CC}">
              <c16:uniqueId val="{00000001-AAAA-40CD-A23D-74B794C6E2A3}"/>
            </c:ext>
          </c:extLst>
        </c:ser>
        <c:ser>
          <c:idx val="2"/>
          <c:order val="2"/>
          <c:tx>
            <c:strRef>
              <c:f>'Location-SystemSize'!$D$3:$D$4</c:f>
              <c:strCache>
                <c:ptCount val="1"/>
                <c:pt idx="0">
                  <c:v>Surf Coast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'Location-SystemSize'!$A$5:$A$8</c:f>
              <c:strCache>
                <c:ptCount val="3"/>
                <c:pt idx="0">
                  <c:v>Anand</c:v>
                </c:pt>
                <c:pt idx="1">
                  <c:v>Clayton</c:v>
                </c:pt>
                <c:pt idx="2">
                  <c:v>Daiyu</c:v>
                </c:pt>
              </c:strCache>
            </c:strRef>
          </c:cat>
          <c:val>
            <c:numRef>
              <c:f>'Location-SystemSize'!$D$5:$D$8</c:f>
              <c:numCache>
                <c:formatCode>0.00</c:formatCode>
                <c:ptCount val="3"/>
                <c:pt idx="0">
                  <c:v>5.1951351351351347</c:v>
                </c:pt>
                <c:pt idx="1">
                  <c:v>6.0743518518518522</c:v>
                </c:pt>
                <c:pt idx="2">
                  <c:v>5.4368749999999997</c:v>
                </c:pt>
              </c:numCache>
            </c:numRef>
          </c:val>
          <c:extLst>
            <c:ext xmlns:c16="http://schemas.microsoft.com/office/drawing/2014/chart" uri="{C3380CC4-5D6E-409C-BE32-E72D297353CC}">
              <c16:uniqueId val="{00000002-AAAA-40CD-A23D-74B794C6E2A3}"/>
            </c:ext>
          </c:extLst>
        </c:ser>
        <c:dLbls>
          <c:dLblPos val="outEnd"/>
          <c:showLegendKey val="0"/>
          <c:showVal val="1"/>
          <c:showCatName val="0"/>
          <c:showSerName val="0"/>
          <c:showPercent val="0"/>
          <c:showBubbleSize val="0"/>
        </c:dLbls>
        <c:gapWidth val="100"/>
        <c:axId val="829996624"/>
        <c:axId val="829982896"/>
      </c:barChart>
      <c:catAx>
        <c:axId val="82999662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9982896"/>
        <c:crosses val="autoZero"/>
        <c:auto val="1"/>
        <c:lblAlgn val="ctr"/>
        <c:lblOffset val="100"/>
        <c:noMultiLvlLbl val="0"/>
      </c:catAx>
      <c:valAx>
        <c:axId val="829982896"/>
        <c:scaling>
          <c:orientation val="minMax"/>
          <c:min val="4"/>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MY"/>
                  <a:t>System Size (kW)</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9996624"/>
        <c:crosses val="autoZero"/>
        <c:crossBetween val="between"/>
      </c:valAx>
      <c:spPr>
        <a:noFill/>
        <a:ln>
          <a:noFill/>
        </a:ln>
        <a:effectLst/>
      </c:spPr>
    </c:plotArea>
    <c:legend>
      <c:legendPos val="t"/>
      <c:layout>
        <c:manualLayout>
          <c:xMode val="edge"/>
          <c:yMode val="edge"/>
          <c:x val="0.61648566498393664"/>
          <c:y val="0.17317956040932317"/>
          <c:w val="0.35732845202467767"/>
          <c:h val="6.30609794851876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[MIS171_T1_SangheethaVelayutham_220195347.xls.xlsx]Location-Salesperson-Systemcost!SystemCostByEmployeeatLocations</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MY">
                <a:solidFill>
                  <a:sysClr val="windowText" lastClr="000000"/>
                </a:solidFill>
              </a:rPr>
              <a:t>Total sales of system cost by Sales Person at different location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'Location-Salesperson-Systemcost'!$B$3:$B$4</c:f>
              <c:strCache>
                <c:ptCount val="1"/>
                <c:pt idx="0">
                  <c:v>Geelong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'Location-Salesperson-Systemcost'!$A$5:$A$8</c:f>
              <c:strCache>
                <c:ptCount val="3"/>
                <c:pt idx="0">
                  <c:v>Anand</c:v>
                </c:pt>
                <c:pt idx="1">
                  <c:v>Clayton</c:v>
                </c:pt>
                <c:pt idx="2">
                  <c:v>Daiyu</c:v>
                </c:pt>
              </c:strCache>
            </c:strRef>
          </c:cat>
          <c:val>
            <c:numRef>
              <c:f>'Location-Salesperson-Systemcost'!$B$5:$B$8</c:f>
              <c:numCache>
                <c:formatCode>_-"$"* #,##0_-;\-"$"* #,##0_-;_-"$"* "-"??_-;_-@_-</c:formatCode>
                <c:ptCount val="3"/>
                <c:pt idx="0">
                  <c:v>311941</c:v>
                </c:pt>
                <c:pt idx="1">
                  <c:v>214145</c:v>
                </c:pt>
                <c:pt idx="2">
                  <c:v>225376</c:v>
                </c:pt>
              </c:numCache>
            </c:numRef>
          </c:val>
          <c:extLst>
            <c:ext xmlns:c16="http://schemas.microsoft.com/office/drawing/2014/chart" uri="{C3380CC4-5D6E-409C-BE32-E72D297353CC}">
              <c16:uniqueId val="{00000000-33DF-4FE6-97D7-63CA42152E86}"/>
            </c:ext>
          </c:extLst>
        </c:ser>
        <c:ser>
          <c:idx val="1"/>
          <c:order val="1"/>
          <c:tx>
            <c:strRef>
              <c:f>'Location-Salesperson-Systemcost'!$C$3:$C$4</c:f>
              <c:strCache>
                <c:ptCount val="1"/>
                <c:pt idx="0">
                  <c:v>Otway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'Location-Salesperson-Systemcost'!$A$5:$A$8</c:f>
              <c:strCache>
                <c:ptCount val="3"/>
                <c:pt idx="0">
                  <c:v>Anand</c:v>
                </c:pt>
                <c:pt idx="1">
                  <c:v>Clayton</c:v>
                </c:pt>
                <c:pt idx="2">
                  <c:v>Daiyu</c:v>
                </c:pt>
              </c:strCache>
            </c:strRef>
          </c:cat>
          <c:val>
            <c:numRef>
              <c:f>'Location-Salesperson-Systemcost'!$C$5:$C$8</c:f>
              <c:numCache>
                <c:formatCode>_-"$"* #,##0_-;\-"$"* #,##0_-;_-"$"* "-"??_-;_-@_-</c:formatCode>
                <c:ptCount val="3"/>
                <c:pt idx="0">
                  <c:v>81928</c:v>
                </c:pt>
                <c:pt idx="1">
                  <c:v>107539</c:v>
                </c:pt>
                <c:pt idx="2">
                  <c:v>82455</c:v>
                </c:pt>
              </c:numCache>
            </c:numRef>
          </c:val>
          <c:extLst>
            <c:ext xmlns:c16="http://schemas.microsoft.com/office/drawing/2014/chart" uri="{C3380CC4-5D6E-409C-BE32-E72D297353CC}">
              <c16:uniqueId val="{00000001-33DF-4FE6-97D7-63CA42152E86}"/>
            </c:ext>
          </c:extLst>
        </c:ser>
        <c:ser>
          <c:idx val="2"/>
          <c:order val="2"/>
          <c:tx>
            <c:strRef>
              <c:f>'Location-Salesperson-Systemcost'!$D$3:$D$4</c:f>
              <c:strCache>
                <c:ptCount val="1"/>
                <c:pt idx="0">
                  <c:v>Surf Coast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'Location-Salesperson-Systemcost'!$A$5:$A$8</c:f>
              <c:strCache>
                <c:ptCount val="3"/>
                <c:pt idx="0">
                  <c:v>Anand</c:v>
                </c:pt>
                <c:pt idx="1">
                  <c:v>Clayton</c:v>
                </c:pt>
                <c:pt idx="2">
                  <c:v>Daiyu</c:v>
                </c:pt>
              </c:strCache>
            </c:strRef>
          </c:cat>
          <c:val>
            <c:numRef>
              <c:f>'Location-Salesperson-Systemcost'!$D$5:$D$8</c:f>
              <c:numCache>
                <c:formatCode>_-"$"* #,##0_-;\-"$"* #,##0_-;_-"$"* "-"??_-;_-@_-</c:formatCode>
                <c:ptCount val="3"/>
                <c:pt idx="0">
                  <c:v>289068</c:v>
                </c:pt>
                <c:pt idx="1">
                  <c:v>388005</c:v>
                </c:pt>
                <c:pt idx="2">
                  <c:v>233727</c:v>
                </c:pt>
              </c:numCache>
            </c:numRef>
          </c:val>
          <c:extLst>
            <c:ext xmlns:c16="http://schemas.microsoft.com/office/drawing/2014/chart" uri="{C3380CC4-5D6E-409C-BE32-E72D297353CC}">
              <c16:uniqueId val="{00000002-33DF-4FE6-97D7-63CA42152E86}"/>
            </c:ext>
          </c:extLst>
        </c:ser>
        <c:dLbls>
          <c:showLegendKey val="0"/>
          <c:showVal val="0"/>
          <c:showCatName val="0"/>
          <c:showSerName val="0"/>
          <c:showPercent val="0"/>
          <c:showBubbleSize val="0"/>
        </c:dLbls>
        <c:gapWidth val="150"/>
        <c:overlap val="100"/>
        <c:axId val="830027824"/>
        <c:axId val="830012848"/>
      </c:barChart>
      <c:catAx>
        <c:axId val="8300278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0012848"/>
        <c:crosses val="autoZero"/>
        <c:auto val="1"/>
        <c:lblAlgn val="ctr"/>
        <c:lblOffset val="100"/>
        <c:noMultiLvlLbl val="0"/>
      </c:catAx>
      <c:valAx>
        <c:axId val="830012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MY">
                    <a:solidFill>
                      <a:schemeClr val="tx1"/>
                    </a:solidFill>
                  </a:rPr>
                  <a:t>System Cost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002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[MIS171_T1_SangheethaVelayutham_220195347.xls.xlsx]Annualpayoffbyclientsatisfactio!AnnualPayoffbysatisfactiontype</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of Annual Payoff by Client Satisfaction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Annualpayoffbyclientsatisfactio!$B$3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Annualpayoffbyclientsatisfactio!$A$4:$A$8</c:f>
              <c:strCache>
                <c:ptCount val="4"/>
                <c:pt idx="0">
                  <c:v>Unhappy</c:v>
                </c:pt>
                <c:pt idx="1">
                  <c:v>Acceptable</c:v>
                </c:pt>
                <c:pt idx="2">
                  <c:v>Satisfied</c:v>
                </c:pt>
                <c:pt idx="3">
                  <c:v>Delighted</c:v>
                </c:pt>
              </c:strCache>
            </c:strRef>
          </c:cat>
          <c:val>
            <c:numRef>
              <c:f>Annualpayoffbyclientsatisfactio!$B$4:$B$8</c:f>
              <c:numCache>
                <c:formatCode>_("$"* #,##0.00_);_("$"* \(#,##0.00\);_("$"* "-"??_);_(@_)</c:formatCode>
                <c:ptCount val="4"/>
                <c:pt idx="0">
                  <c:v>1117.6500000000001</c:v>
                </c:pt>
                <c:pt idx="1">
                  <c:v>2053.1018518518517</c:v>
                </c:pt>
                <c:pt idx="2">
                  <c:v>3274.5645161290322</c:v>
                </c:pt>
                <c:pt idx="3">
                  <c:v>3674.75</c:v>
                </c:pt>
              </c:numCache>
            </c:numRef>
          </c:val>
          <c:extLst>
            <c:ext xmlns:c16="http://schemas.microsoft.com/office/drawing/2014/chart" uri="{C3380CC4-5D6E-409C-BE32-E72D297353CC}">
              <c16:uniqueId val="{00000000-E34B-4873-BFA7-FA4F9648350A}"/>
            </c:ext>
          </c:extLst>
        </c:ser>
        <c:dLbls>
          <c:dLblPos val="outEnd"/>
          <c:showLegendKey val="0"/>
          <c:showVal val="1"/>
          <c:showCatName val="0"/>
          <c:showSerName val="0"/>
          <c:showPercent val="0"/>
          <c:showBubbleSize val="0"/>
        </c:dLbls>
        <c:gapWidth val="100"/>
        <c:overlap val="-24"/>
        <c:axId val="830011184"/>
        <c:axId val="830024912"/>
      </c:barChart>
      <c:catAx>
        <c:axId val="830011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0024912"/>
        <c:crosses val="autoZero"/>
        <c:auto val="1"/>
        <c:lblAlgn val="ctr"/>
        <c:lblOffset val="100"/>
        <c:noMultiLvlLbl val="0"/>
      </c:catAx>
      <c:valAx>
        <c:axId val="8300249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MY"/>
                  <a:t>annual</a:t>
                </a:r>
                <a:r>
                  <a:rPr lang="en-MY" baseline="0"/>
                  <a:t> Payoff ($)</a:t>
                </a:r>
                <a:endParaRPr lang="en-MY"/>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001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[MIS171_T1_SangheethaVelayutham_220195347.xls.xlsx]ClientsatLocation!ClientsbyLocation</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Proportion of Clients by location </a:t>
            </a:r>
          </a:p>
        </c:rich>
      </c:tx>
      <c:layout>
        <c:manualLayout>
          <c:xMode val="edge"/>
          <c:yMode val="edge"/>
          <c:x val="0.15787283053873497"/>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2.3458442694663167E-2"/>
              <c:y val="-3.41848935549722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layout>
            <c:manualLayout>
              <c:x val="3.9055227471566055E-2"/>
              <c:y val="-1.168817439486730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4.9235673665791777E-2"/>
              <c:y val="-3.70031350247885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2.3458442694663167E-2"/>
              <c:y val="-3.41848935549722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layout>
            <c:manualLayout>
              <c:x val="3.9055227471566055E-2"/>
              <c:y val="-1.168817439486730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4.9235673665791777E-2"/>
              <c:y val="-3.70031350247885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dLbl>
          <c:idx val="0"/>
          <c:layout>
            <c:manualLayout>
              <c:x val="2.3458442694663167E-2"/>
              <c:y val="-3.41848935549722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dLbl>
          <c:idx val="0"/>
          <c:layout>
            <c:manualLayout>
              <c:x val="6.9541279198925476E-3"/>
              <c:y val="-7.172688529743018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4.9235673665791777E-2"/>
              <c:y val="-3.70031350247885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ClientsatLocation!$B$3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5260-4603-8897-E5847B86C89B}"/>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5260-4603-8897-E5847B86C89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5260-4603-8897-E5847B86C89B}"/>
              </c:ext>
            </c:extLst>
          </c:dPt>
          <c:dLbls>
            <c:dLbl>
              <c:idx val="0"/>
              <c:layout>
                <c:manualLayout>
                  <c:x val="2.3458442694663167E-2"/>
                  <c:y val="-3.41848935549722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260-4603-8897-E5847B86C89B}"/>
                </c:ext>
              </c:extLst>
            </c:dLbl>
            <c:dLbl>
              <c:idx val="1"/>
              <c:layout>
                <c:manualLayout>
                  <c:x val="6.9541279198925476E-3"/>
                  <c:y val="-7.172688529743018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260-4603-8897-E5847B86C89B}"/>
                </c:ext>
              </c:extLst>
            </c:dLbl>
            <c:dLbl>
              <c:idx val="2"/>
              <c:layout>
                <c:manualLayout>
                  <c:x val="-4.9235673665791777E-2"/>
                  <c:y val="-3.70031350247885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260-4603-8897-E5847B86C8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ClientsatLocation!$A$4:$A$7</c:f>
              <c:strCache>
                <c:ptCount val="3"/>
                <c:pt idx="0">
                  <c:v>Geelong</c:v>
                </c:pt>
                <c:pt idx="1">
                  <c:v>Otway</c:v>
                </c:pt>
                <c:pt idx="2">
                  <c:v>Surf Coast</c:v>
                </c:pt>
              </c:strCache>
            </c:strRef>
          </c:cat>
          <c:val>
            <c:numRef>
              <c:f>ClientsatLocation!$B$4:$B$7</c:f>
              <c:numCache>
                <c:formatCode>0.00%</c:formatCode>
                <c:ptCount val="3"/>
                <c:pt idx="0">
                  <c:v>0.35599999999999998</c:v>
                </c:pt>
                <c:pt idx="1">
                  <c:v>0.152</c:v>
                </c:pt>
                <c:pt idx="2">
                  <c:v>0.49199999999999999</c:v>
                </c:pt>
              </c:numCache>
            </c:numRef>
          </c:val>
          <c:extLst>
            <c:ext xmlns:c16="http://schemas.microsoft.com/office/drawing/2014/chart" uri="{C3380CC4-5D6E-409C-BE32-E72D297353CC}">
              <c16:uniqueId val="{00000006-5260-4603-8897-E5847B86C89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335280</xdr:colOff>
      <xdr:row>18</xdr:row>
      <xdr:rowOff>15240</xdr:rowOff>
    </xdr:from>
    <xdr:to>
      <xdr:col>9</xdr:col>
      <xdr:colOff>563880</xdr:colOff>
      <xdr:row>31</xdr:row>
      <xdr:rowOff>182880</xdr:rowOff>
    </xdr:to>
    <xdr:graphicFrame macro="">
      <xdr:nvGraphicFramePr>
        <xdr:cNvPr id="2" name="Chart 1">
          <a:extLst>
            <a:ext uri="{FF2B5EF4-FFF2-40B4-BE49-F238E27FC236}">
              <a16:creationId xmlns:a16="http://schemas.microsoft.com/office/drawing/2014/main" id="{4023B348-2888-45A4-8CDC-B8A4602D8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251460</xdr:colOff>
      <xdr:row>17</xdr:row>
      <xdr:rowOff>190500</xdr:rowOff>
    </xdr:from>
    <xdr:to>
      <xdr:col>13</xdr:col>
      <xdr:colOff>480060</xdr:colOff>
      <xdr:row>31</xdr:row>
      <xdr:rowOff>160020</xdr:rowOff>
    </xdr:to>
    <xdr:graphicFrame macro="">
      <xdr:nvGraphicFramePr>
        <xdr:cNvPr id="3" name="Chart 2">
          <a:extLst>
            <a:ext uri="{FF2B5EF4-FFF2-40B4-BE49-F238E27FC236}">
              <a16:creationId xmlns:a16="http://schemas.microsoft.com/office/drawing/2014/main" id="{40D11B90-8FFB-40E3-AA65-0105AF330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342900</xdr:colOff>
      <xdr:row>18</xdr:row>
      <xdr:rowOff>15240</xdr:rowOff>
    </xdr:from>
    <xdr:to>
      <xdr:col>11</xdr:col>
      <xdr:colOff>537556</xdr:colOff>
      <xdr:row>30</xdr:row>
      <xdr:rowOff>1188</xdr:rowOff>
    </xdr:to>
    <xdr:graphicFrame macro="">
      <xdr:nvGraphicFramePr>
        <xdr:cNvPr id="2" name="Chart 1">
          <a:extLst>
            <a:ext uri="{FF2B5EF4-FFF2-40B4-BE49-F238E27FC236}">
              <a16:creationId xmlns:a16="http://schemas.microsoft.com/office/drawing/2014/main" id="{2EFBD6E8-0A2A-466C-80A7-E7B08B8D5F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443346</xdr:colOff>
      <xdr:row>7</xdr:row>
      <xdr:rowOff>87086</xdr:rowOff>
    </xdr:from>
    <xdr:to>
      <xdr:col>7</xdr:col>
      <xdr:colOff>623455</xdr:colOff>
      <xdr:row>19</xdr:row>
      <xdr:rowOff>166254</xdr:rowOff>
    </xdr:to>
    <xdr:graphicFrame macro="">
      <xdr:nvGraphicFramePr>
        <xdr:cNvPr id="3" name="Chart 2">
          <a:extLst>
            <a:ext uri="{FF2B5EF4-FFF2-40B4-BE49-F238E27FC236}">
              <a16:creationId xmlns:a16="http://schemas.microsoft.com/office/drawing/2014/main" id="{1A745960-CCE3-414D-B232-986986691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706581</xdr:colOff>
      <xdr:row>7</xdr:row>
      <xdr:rowOff>87086</xdr:rowOff>
    </xdr:from>
    <xdr:to>
      <xdr:col>14</xdr:col>
      <xdr:colOff>69275</xdr:colOff>
      <xdr:row>20</xdr:row>
      <xdr:rowOff>402771</xdr:rowOff>
    </xdr:to>
    <xdr:graphicFrame macro="">
      <xdr:nvGraphicFramePr>
        <xdr:cNvPr id="6" name="Chart 5">
          <a:extLst>
            <a:ext uri="{FF2B5EF4-FFF2-40B4-BE49-F238E27FC236}">
              <a16:creationId xmlns:a16="http://schemas.microsoft.com/office/drawing/2014/main" id="{5730FFE3-5849-4CF5-A6FE-0A41D7B31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138543</xdr:colOff>
      <xdr:row>7</xdr:row>
      <xdr:rowOff>65315</xdr:rowOff>
    </xdr:from>
    <xdr:to>
      <xdr:col>20</xdr:col>
      <xdr:colOff>678872</xdr:colOff>
      <xdr:row>20</xdr:row>
      <xdr:rowOff>305788</xdr:rowOff>
    </xdr:to>
    <xdr:graphicFrame macro="">
      <xdr:nvGraphicFramePr>
        <xdr:cNvPr id="7" name="Chart 6">
          <a:extLst>
            <a:ext uri="{FF2B5EF4-FFF2-40B4-BE49-F238E27FC236}">
              <a16:creationId xmlns:a16="http://schemas.microsoft.com/office/drawing/2014/main" id="{607B10AE-566C-4242-AC36-BE43FD68B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138546</xdr:colOff>
      <xdr:row>20</xdr:row>
      <xdr:rowOff>305788</xdr:rowOff>
    </xdr:from>
    <xdr:to>
      <xdr:col>20</xdr:col>
      <xdr:colOff>706582</xdr:colOff>
      <xdr:row>26</xdr:row>
      <xdr:rowOff>304800</xdr:rowOff>
    </xdr:to>
    <xdr:graphicFrame macro="">
      <xdr:nvGraphicFramePr>
        <xdr:cNvPr id="8" name="Chart 7">
          <a:extLst>
            <a:ext uri="{FF2B5EF4-FFF2-40B4-BE49-F238E27FC236}">
              <a16:creationId xmlns:a16="http://schemas.microsoft.com/office/drawing/2014/main" id="{84184CF9-27E6-4773-8A13-54D9ADFA8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116477</xdr:colOff>
      <xdr:row>8</xdr:row>
      <xdr:rowOff>20089</xdr:rowOff>
    </xdr:from>
    <xdr:to>
      <xdr:col>3</xdr:col>
      <xdr:colOff>338150</xdr:colOff>
      <xdr:row>14</xdr:row>
      <xdr:rowOff>69272</xdr:rowOff>
    </xdr:to>
    <mc:AlternateContent xmlns:mc="http://schemas.openxmlformats.org/markup-compatibility/2006" xmlns:a14="http://schemas.microsoft.com/office/drawing/2010/main">
      <mc:Choice Requires="a14">
        <xdr:graphicFrame macro="">
          <xdr:nvGraphicFramePr>
            <xdr:cNvPr id="9" name="Method of Enquiry">
              <a:extLst>
                <a:ext uri="{FF2B5EF4-FFF2-40B4-BE49-F238E27FC236}">
                  <a16:creationId xmlns:a16="http://schemas.microsoft.com/office/drawing/2014/main" id="{1A101DB6-9D71-4670-95FA-7C89090F30B8}"/>
                </a:ext>
              </a:extLst>
            </xdr:cNvPr>
            <xdr:cNvGraphicFramePr/>
          </xdr:nvGraphicFramePr>
          <xdr:xfrm>
            <a:off x="0" y="0"/>
            <a:ext cx="0" cy="0"/>
          </xdr:xfrm>
          <a:graphic>
            <a:graphicData uri="http://schemas.microsoft.com/office/drawing/2010/slicer">
              <sle:slicer xmlns:sle="http://schemas.microsoft.com/office/drawing/2010/slicer" name="Method of Enquiry"/>
            </a:graphicData>
          </a:graphic>
        </xdr:graphicFrame>
      </mc:Choice>
      <mc:Fallback xmlns="">
        <xdr:sp macro="" textlink="">
          <xdr:nvSpPr>
            <xdr:cNvPr id="0" name=""/>
            <xdr:cNvSpPr>
              <a:spLocks noTextEdit="1"/>
            </xdr:cNvSpPr>
          </xdr:nvSpPr>
          <xdr:spPr>
            <a:xfrm>
              <a:off x="922020" y="1652946"/>
              <a:ext cx="1832759" cy="122484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106679</xdr:colOff>
      <xdr:row>14</xdr:row>
      <xdr:rowOff>98365</xdr:rowOff>
    </xdr:from>
    <xdr:to>
      <xdr:col>3</xdr:col>
      <xdr:colOff>328352</xdr:colOff>
      <xdr:row>19</xdr:row>
      <xdr:rowOff>293912</xdr:rowOff>
    </xdr:to>
    <mc:AlternateContent xmlns:mc="http://schemas.openxmlformats.org/markup-compatibility/2006" xmlns:a14="http://schemas.microsoft.com/office/drawing/2010/main">
      <mc:Choice Requires="a14">
        <xdr:graphicFrame macro="">
          <xdr:nvGraphicFramePr>
            <xdr:cNvPr id="10" name="Sales Person">
              <a:extLst>
                <a:ext uri="{FF2B5EF4-FFF2-40B4-BE49-F238E27FC236}">
                  <a16:creationId xmlns:a16="http://schemas.microsoft.com/office/drawing/2014/main" id="{726D2036-38C8-4ED9-B967-653717918C9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912222" y="2906879"/>
              <a:ext cx="1832759" cy="1175262"/>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80060</xdr:colOff>
      <xdr:row>19</xdr:row>
      <xdr:rowOff>330034</xdr:rowOff>
    </xdr:from>
    <xdr:to>
      <xdr:col>3</xdr:col>
      <xdr:colOff>301733</xdr:colOff>
      <xdr:row>22</xdr:row>
      <xdr:rowOff>300840</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F131F749-15EA-473C-9896-2FCABE762F2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85603" y="4118263"/>
              <a:ext cx="1832759" cy="1190006"/>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96982</xdr:colOff>
      <xdr:row>22</xdr:row>
      <xdr:rowOff>299453</xdr:rowOff>
    </xdr:from>
    <xdr:to>
      <xdr:col>3</xdr:col>
      <xdr:colOff>318655</xdr:colOff>
      <xdr:row>25</xdr:row>
      <xdr:rowOff>435427</xdr:rowOff>
    </xdr:to>
    <mc:AlternateContent xmlns:mc="http://schemas.openxmlformats.org/markup-compatibility/2006" xmlns:a14="http://schemas.microsoft.com/office/drawing/2010/main">
      <mc:Choice Requires="a14">
        <xdr:graphicFrame macro="">
          <xdr:nvGraphicFramePr>
            <xdr:cNvPr id="12" name="Location">
              <a:extLst>
                <a:ext uri="{FF2B5EF4-FFF2-40B4-BE49-F238E27FC236}">
                  <a16:creationId xmlns:a16="http://schemas.microsoft.com/office/drawing/2014/main" id="{44DC6D0B-6FF5-459D-B3FE-65A969E93FCB}"/>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902525" y="5306882"/>
              <a:ext cx="1832759" cy="1235431"/>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443346</xdr:colOff>
      <xdr:row>19</xdr:row>
      <xdr:rowOff>166254</xdr:rowOff>
    </xdr:from>
    <xdr:to>
      <xdr:col>7</xdr:col>
      <xdr:colOff>678874</xdr:colOff>
      <xdr:row>26</xdr:row>
      <xdr:rowOff>108856</xdr:rowOff>
    </xdr:to>
    <xdr:graphicFrame macro="">
      <xdr:nvGraphicFramePr>
        <xdr:cNvPr id="14" name="Chart 13">
          <a:extLst>
            <a:ext uri="{FF2B5EF4-FFF2-40B4-BE49-F238E27FC236}">
              <a16:creationId xmlns:a16="http://schemas.microsoft.com/office/drawing/2014/main" id="{95431E0C-4638-46E3-83BB-6FDF97BE6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805542</xdr:colOff>
      <xdr:row>2</xdr:row>
      <xdr:rowOff>97973</xdr:rowOff>
    </xdr:from>
    <xdr:to>
      <xdr:col>20</xdr:col>
      <xdr:colOff>794656</xdr:colOff>
      <xdr:row>6</xdr:row>
      <xdr:rowOff>54430</xdr:rowOff>
    </xdr:to>
    <xdr:sp macro="" textlink="">
      <xdr:nvSpPr>
        <xdr:cNvPr id="2" name="TextBox 1">
          <a:extLst>
            <a:ext uri="{FF2B5EF4-FFF2-40B4-BE49-F238E27FC236}">
              <a16:creationId xmlns:a16="http://schemas.microsoft.com/office/drawing/2014/main" id="{ACEBFDB9-5C9B-43B5-BDD2-F1099575A957}"/>
            </a:ext>
          </a:extLst>
        </xdr:cNvPr>
        <xdr:cNvSpPr txBox="1"/>
      </xdr:nvSpPr>
      <xdr:spPr>
        <a:xfrm>
          <a:off x="805542" y="544287"/>
          <a:ext cx="19398343" cy="740229"/>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lstStyle/>
        <a:p>
          <a:pPr algn="ctr"/>
          <a:r>
            <a:rPr lang="en-MY" sz="3600" b="0" u="sng" cap="none" spc="0">
              <a:ln w="0"/>
              <a:solidFill>
                <a:schemeClr val="tx1"/>
              </a:solidFill>
              <a:effectLst>
                <a:outerShdw blurRad="38100" dist="19050" dir="2700000" algn="tl" rotWithShape="0">
                  <a:schemeClr val="dk1">
                    <a:alpha val="40000"/>
                  </a:schemeClr>
                </a:outerShdw>
              </a:effectLst>
            </a:rPr>
            <a:t>RACV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60176" refreshedDate="44652.945634490738" createdVersion="7" refreshedVersion="7" minRefreshableVersion="3" recordCount="250" xr:uid="{23949E2D-1110-4A83-BD17-C5C0945FFF86}">
  <cacheSource type="worksheet">
    <worksheetSource name="RACVTable"/>
  </cacheSource>
  <cacheFields count="15">
    <cacheField name="Client ID" numFmtId="1">
      <sharedItems containsSemiMixedTypes="0" containsString="0" containsNumber="1" containsInteger="1" minValue="1" maxValue="250" count="250">
        <n v="15"/>
        <n v="39"/>
        <n v="42"/>
        <n v="211"/>
        <n v="133"/>
        <n v="156"/>
        <n v="7"/>
        <n v="103"/>
        <n v="23"/>
        <n v="34"/>
        <n v="224"/>
        <n v="54"/>
        <n v="87"/>
        <n v="181"/>
        <n v="28"/>
        <n v="164"/>
        <n v="30"/>
        <n v="81"/>
        <n v="104"/>
        <n v="147"/>
        <n v="200"/>
        <n v="12"/>
        <n v="14"/>
        <n v="31"/>
        <n v="36"/>
        <n v="90"/>
        <n v="93"/>
        <n v="153"/>
        <n v="243"/>
        <n v="78"/>
        <n v="193"/>
        <n v="223"/>
        <n v="37"/>
        <n v="40"/>
        <n v="43"/>
        <n v="56"/>
        <n v="79"/>
        <n v="113"/>
        <n v="171"/>
        <n v="17"/>
        <n v="18"/>
        <n v="24"/>
        <n v="92"/>
        <n v="207"/>
        <n v="32"/>
        <n v="71"/>
        <n v="97"/>
        <n v="131"/>
        <n v="225"/>
        <n v="214"/>
        <n v="236"/>
        <n v="22"/>
        <n v="187"/>
        <n v="188"/>
        <n v="2"/>
        <n v="20"/>
        <n v="33"/>
        <n v="47"/>
        <n v="106"/>
        <n v="212"/>
        <n v="10"/>
        <n v="45"/>
        <n v="101"/>
        <n v="146"/>
        <n v="150"/>
        <n v="245"/>
        <n v="6"/>
        <n v="26"/>
        <n v="68"/>
        <n v="132"/>
        <n v="160"/>
        <n v="169"/>
        <n v="177"/>
        <n v="218"/>
        <n v="238"/>
        <n v="172"/>
        <n v="233"/>
        <n v="244"/>
        <n v="38"/>
        <n v="118"/>
        <n v="157"/>
        <n v="162"/>
        <n v="175"/>
        <n v="25"/>
        <n v="46"/>
        <n v="57"/>
        <n v="84"/>
        <n v="179"/>
        <n v="182"/>
        <n v="13"/>
        <n v="27"/>
        <n v="44"/>
        <n v="145"/>
        <n v="159"/>
        <n v="183"/>
        <n v="5"/>
        <n v="9"/>
        <n v="65"/>
        <n v="108"/>
        <n v="115"/>
        <n v="141"/>
        <n v="53"/>
        <n v="58"/>
        <n v="74"/>
        <n v="194"/>
        <n v="198"/>
        <n v="21"/>
        <n v="85"/>
        <n v="109"/>
        <n v="122"/>
        <n v="124"/>
        <n v="125"/>
        <n v="135"/>
        <n v="154"/>
        <n v="216"/>
        <n v="230"/>
        <n v="234"/>
        <n v="61"/>
        <n v="80"/>
        <n v="96"/>
        <n v="107"/>
        <n v="116"/>
        <n v="136"/>
        <n v="215"/>
        <n v="250"/>
        <n v="75"/>
        <n v="82"/>
        <n v="134"/>
        <n v="149"/>
        <n v="195"/>
        <n v="217"/>
        <n v="86"/>
        <n v="100"/>
        <n v="110"/>
        <n v="114"/>
        <n v="208"/>
        <n v="11"/>
        <n v="50"/>
        <n v="174"/>
        <n v="226"/>
        <n v="51"/>
        <n v="64"/>
        <n v="67"/>
        <n v="88"/>
        <n v="120"/>
        <n v="144"/>
        <n v="189"/>
        <n v="202"/>
        <n v="70"/>
        <n v="76"/>
        <n v="119"/>
        <n v="121"/>
        <n v="128"/>
        <n v="143"/>
        <n v="158"/>
        <n v="41"/>
        <n v="117"/>
        <n v="196"/>
        <n v="199"/>
        <n v="1"/>
        <n v="29"/>
        <n v="66"/>
        <n v="138"/>
        <n v="139"/>
        <n v="151"/>
        <n v="155"/>
        <n v="165"/>
        <n v="170"/>
        <n v="227"/>
        <n v="73"/>
        <n v="91"/>
        <n v="137"/>
        <n v="221"/>
        <n v="242"/>
        <n v="55"/>
        <n v="94"/>
        <n v="98"/>
        <n v="123"/>
        <n v="152"/>
        <n v="186"/>
        <n v="229"/>
        <n v="239"/>
        <n v="35"/>
        <n v="77"/>
        <n v="129"/>
        <n v="205"/>
        <n v="209"/>
        <n v="228"/>
        <n v="16"/>
        <n v="19"/>
        <n v="99"/>
        <n v="105"/>
        <n v="126"/>
        <n v="163"/>
        <n v="176"/>
        <n v="148"/>
        <n v="220"/>
        <n v="222"/>
        <n v="247"/>
        <n v="8"/>
        <n v="95"/>
        <n v="112"/>
        <n v="166"/>
        <n v="180"/>
        <n v="213"/>
        <n v="3"/>
        <n v="83"/>
        <n v="210"/>
        <n v="219"/>
        <n v="235"/>
        <n v="60"/>
        <n v="89"/>
        <n v="130"/>
        <n v="246"/>
        <n v="248"/>
        <n v="49"/>
        <n v="52"/>
        <n v="185"/>
        <n v="203"/>
        <n v="241"/>
        <n v="72"/>
        <n v="237"/>
        <n v="178"/>
        <n v="191"/>
        <n v="206"/>
        <n v="63"/>
        <n v="111"/>
        <n v="201"/>
        <n v="240"/>
        <n v="48"/>
        <n v="127"/>
        <n v="142"/>
        <n v="167"/>
        <n v="173"/>
        <n v="249"/>
        <n v="62"/>
        <n v="204"/>
        <n v="232"/>
        <n v="4"/>
        <n v="184"/>
        <n v="231"/>
        <n v="59"/>
        <n v="140"/>
        <n v="192"/>
        <n v="197"/>
        <n v="69"/>
        <n v="161"/>
        <n v="190"/>
        <n v="168"/>
        <n v="102"/>
      </sharedItems>
    </cacheField>
    <cacheField name="Enquiry" numFmtId="164">
      <sharedItems containsSemiMixedTypes="0" containsNonDate="0" containsDate="1" containsString="0" minDate="2020-09-26T00:00:00" maxDate="2021-12-29T00:00:00"/>
    </cacheField>
    <cacheField name="Quote Acceptance" numFmtId="164">
      <sharedItems containsSemiMixedTypes="0" containsNonDate="0" containsDate="1" containsString="0" minDate="2021-03-22T00:00:00" maxDate="2022-01-12T00:00:00"/>
    </cacheField>
    <cacheField name="Conversion Period (days)" numFmtId="1">
      <sharedItems containsSemiMixedTypes="0" containsString="0" containsNumber="1" containsInteger="1" minValue="0" maxValue="298"/>
    </cacheField>
    <cacheField name="Method of Enquiry" numFmtId="4">
      <sharedItems count="3">
        <s v="Website"/>
        <s v="RACV Store"/>
        <s v="Other"/>
      </sharedItems>
    </cacheField>
    <cacheField name="Sales Person" numFmtId="4">
      <sharedItems count="3">
        <s v="Clayton"/>
        <s v="Anand"/>
        <s v="Daiyu"/>
      </sharedItems>
    </cacheField>
    <cacheField name="Gender" numFmtId="4">
      <sharedItems count="3">
        <s v="M"/>
        <s v="P"/>
        <s v="F"/>
      </sharedItems>
    </cacheField>
    <cacheField name="Location" numFmtId="4">
      <sharedItems count="3">
        <s v="Otway"/>
        <s v="Surf Coast"/>
        <s v="Geelong"/>
      </sharedItems>
    </cacheField>
    <cacheField name="System Size (kW)" numFmtId="4">
      <sharedItems containsSemiMixedTypes="0" containsString="0" containsNumber="1" minValue="1.48" maxValue="14.43"/>
    </cacheField>
    <cacheField name=" System Cost ($)" numFmtId="4">
      <sharedItems containsSemiMixedTypes="0" containsString="0" containsNumber="1" containsInteger="1" minValue="2101" maxValue="16263"/>
    </cacheField>
    <cacheField name="Cost of Current Consumption ($ per year)" numFmtId="4">
      <sharedItems containsSemiMixedTypes="0" containsString="0" containsNumber="1" containsInteger="1" minValue="527" maxValue="9364"/>
    </cacheField>
    <cacheField name="Revenue from Surplus ($)" numFmtId="4">
      <sharedItems containsSemiMixedTypes="0" containsString="0" containsNumber="1" containsInteger="1" minValue="0" maxValue="721"/>
    </cacheField>
    <cacheField name="Annual Payoff ($)" numFmtId="4">
      <sharedItems containsSemiMixedTypes="0" containsString="0" containsNumber="1" containsInteger="1" minValue="326" maxValue="5618"/>
    </cacheField>
    <cacheField name="Client Satisfaction" numFmtId="4">
      <sharedItems containsSemiMixedTypes="0" containsString="0" containsNumber="1" containsInteger="1" minValue="26" maxValue="94"/>
    </cacheField>
    <cacheField name="Satisfaction " numFmtId="4">
      <sharedItems count="4">
        <s v="Unhappy"/>
        <s v="Acceptable"/>
        <s v="Satisfied"/>
        <s v="Delighted"/>
      </sharedItems>
    </cacheField>
  </cacheFields>
  <extLst>
    <ext xmlns:x14="http://schemas.microsoft.com/office/spreadsheetml/2009/9/main" uri="{725AE2AE-9491-48be-B2B4-4EB974FC3084}">
      <x14:pivotCacheDefinition pivotCacheId="1688450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d v="2021-05-06T00:00:00"/>
    <d v="2021-07-05T00:00:00"/>
    <n v="60"/>
    <x v="0"/>
    <x v="0"/>
    <x v="0"/>
    <x v="0"/>
    <n v="5.92"/>
    <n v="5737"/>
    <n v="2273"/>
    <n v="10"/>
    <n v="1374"/>
    <n v="26"/>
    <x v="0"/>
  </r>
  <r>
    <x v="1"/>
    <d v="2021-05-21T00:00:00"/>
    <d v="2021-06-29T00:00:00"/>
    <n v="39"/>
    <x v="1"/>
    <x v="1"/>
    <x v="1"/>
    <x v="1"/>
    <n v="1.48"/>
    <n v="4617"/>
    <n v="2063"/>
    <n v="0"/>
    <n v="1238"/>
    <n v="26"/>
    <x v="0"/>
  </r>
  <r>
    <x v="2"/>
    <d v="2021-05-22T00:00:00"/>
    <d v="2021-08-05T00:00:00"/>
    <n v="75"/>
    <x v="1"/>
    <x v="0"/>
    <x v="0"/>
    <x v="2"/>
    <n v="13.2"/>
    <n v="16263"/>
    <n v="931"/>
    <n v="693"/>
    <n v="1252"/>
    <n v="29"/>
    <x v="0"/>
  </r>
  <r>
    <x v="3"/>
    <d v="2021-10-27T00:00:00"/>
    <d v="2021-12-20T00:00:00"/>
    <n v="54"/>
    <x v="0"/>
    <x v="1"/>
    <x v="0"/>
    <x v="2"/>
    <n v="5.18"/>
    <n v="9923"/>
    <n v="1294"/>
    <n v="35"/>
    <n v="811"/>
    <n v="29"/>
    <x v="0"/>
  </r>
  <r>
    <x v="4"/>
    <d v="2021-07-22T00:00:00"/>
    <d v="2021-08-31T00:00:00"/>
    <n v="40"/>
    <x v="1"/>
    <x v="1"/>
    <x v="0"/>
    <x v="2"/>
    <n v="3.2"/>
    <n v="9128"/>
    <n v="729"/>
    <n v="0"/>
    <n v="437"/>
    <n v="34"/>
    <x v="0"/>
  </r>
  <r>
    <x v="5"/>
    <d v="2021-08-25T00:00:00"/>
    <d v="2021-10-11T00:00:00"/>
    <n v="47"/>
    <x v="0"/>
    <x v="1"/>
    <x v="2"/>
    <x v="2"/>
    <n v="2.4"/>
    <n v="4525"/>
    <n v="944"/>
    <n v="0"/>
    <n v="566"/>
    <n v="36"/>
    <x v="0"/>
  </r>
  <r>
    <x v="6"/>
    <d v="2021-04-20T00:00:00"/>
    <d v="2021-05-25T00:00:00"/>
    <n v="35"/>
    <x v="0"/>
    <x v="0"/>
    <x v="2"/>
    <x v="1"/>
    <n v="8.14"/>
    <n v="6837"/>
    <n v="915"/>
    <n v="156"/>
    <n v="705"/>
    <n v="37"/>
    <x v="0"/>
  </r>
  <r>
    <x v="7"/>
    <d v="2021-06-25T00:00:00"/>
    <d v="2021-08-17T00:00:00"/>
    <n v="53"/>
    <x v="0"/>
    <x v="1"/>
    <x v="1"/>
    <x v="2"/>
    <n v="3.7"/>
    <n v="8114"/>
    <n v="942"/>
    <n v="0"/>
    <n v="565"/>
    <n v="37"/>
    <x v="0"/>
  </r>
  <r>
    <x v="8"/>
    <d v="2021-05-12T00:00:00"/>
    <d v="2021-09-13T00:00:00"/>
    <n v="124"/>
    <x v="0"/>
    <x v="0"/>
    <x v="0"/>
    <x v="1"/>
    <n v="7.2"/>
    <n v="5893"/>
    <n v="2179"/>
    <n v="101"/>
    <n v="1408"/>
    <n v="40"/>
    <x v="0"/>
  </r>
  <r>
    <x v="9"/>
    <d v="2021-05-20T00:00:00"/>
    <d v="2021-06-02T00:00:00"/>
    <n v="13"/>
    <x v="1"/>
    <x v="2"/>
    <x v="2"/>
    <x v="1"/>
    <n v="6.66"/>
    <n v="9605"/>
    <n v="1859"/>
    <n v="238"/>
    <n v="1353"/>
    <n v="40"/>
    <x v="0"/>
  </r>
  <r>
    <x v="10"/>
    <d v="2021-11-11T00:00:00"/>
    <d v="2021-11-24T00:00:00"/>
    <n v="13"/>
    <x v="0"/>
    <x v="2"/>
    <x v="1"/>
    <x v="0"/>
    <n v="4.68"/>
    <n v="15328"/>
    <n v="1993"/>
    <n v="0"/>
    <n v="1196"/>
    <n v="40"/>
    <x v="0"/>
  </r>
  <r>
    <x v="11"/>
    <d v="2021-05-28T00:00:00"/>
    <d v="2021-08-05T00:00:00"/>
    <n v="69"/>
    <x v="0"/>
    <x v="0"/>
    <x v="2"/>
    <x v="1"/>
    <n v="6.66"/>
    <n v="8377"/>
    <n v="3207"/>
    <n v="91"/>
    <n v="2015"/>
    <n v="41"/>
    <x v="0"/>
  </r>
  <r>
    <x v="12"/>
    <d v="2021-06-11T00:00:00"/>
    <d v="2021-07-23T00:00:00"/>
    <n v="42"/>
    <x v="0"/>
    <x v="0"/>
    <x v="0"/>
    <x v="2"/>
    <n v="3.7"/>
    <n v="9882"/>
    <n v="2739"/>
    <n v="0"/>
    <n v="1643"/>
    <n v="41"/>
    <x v="0"/>
  </r>
  <r>
    <x v="13"/>
    <d v="2021-09-17T00:00:00"/>
    <d v="2021-10-20T00:00:00"/>
    <n v="33"/>
    <x v="0"/>
    <x v="2"/>
    <x v="2"/>
    <x v="0"/>
    <n v="5.18"/>
    <n v="7518"/>
    <n v="1832"/>
    <n v="4"/>
    <n v="1103"/>
    <n v="41"/>
    <x v="0"/>
  </r>
  <r>
    <x v="14"/>
    <d v="2021-05-18T00:00:00"/>
    <d v="2021-06-25T00:00:00"/>
    <n v="38"/>
    <x v="1"/>
    <x v="2"/>
    <x v="0"/>
    <x v="2"/>
    <n v="5.55"/>
    <n v="5584"/>
    <n v="1299"/>
    <n v="0"/>
    <n v="779"/>
    <n v="42"/>
    <x v="0"/>
  </r>
  <r>
    <x v="15"/>
    <d v="2021-09-01T00:00:00"/>
    <d v="2021-09-15T00:00:00"/>
    <n v="14"/>
    <x v="0"/>
    <x v="2"/>
    <x v="2"/>
    <x v="1"/>
    <n v="4.8"/>
    <n v="8160"/>
    <n v="1175"/>
    <n v="0"/>
    <n v="705"/>
    <n v="42"/>
    <x v="0"/>
  </r>
  <r>
    <x v="16"/>
    <d v="2021-05-19T00:00:00"/>
    <d v="2021-07-19T00:00:00"/>
    <n v="61"/>
    <x v="1"/>
    <x v="0"/>
    <x v="2"/>
    <x v="1"/>
    <n v="4.4400000000000004"/>
    <n v="12712"/>
    <n v="762"/>
    <n v="0"/>
    <n v="457"/>
    <n v="43"/>
    <x v="0"/>
  </r>
  <r>
    <x v="17"/>
    <d v="2021-06-09T00:00:00"/>
    <d v="2021-09-03T00:00:00"/>
    <n v="86"/>
    <x v="1"/>
    <x v="0"/>
    <x v="0"/>
    <x v="1"/>
    <n v="8"/>
    <n v="6508"/>
    <n v="1393"/>
    <n v="261"/>
    <n v="1097"/>
    <n v="43"/>
    <x v="0"/>
  </r>
  <r>
    <x v="18"/>
    <d v="2021-06-26T00:00:00"/>
    <d v="2021-07-21T00:00:00"/>
    <n v="25"/>
    <x v="1"/>
    <x v="0"/>
    <x v="2"/>
    <x v="2"/>
    <n v="4.07"/>
    <n v="10680"/>
    <n v="900"/>
    <n v="0"/>
    <n v="540"/>
    <n v="43"/>
    <x v="0"/>
  </r>
  <r>
    <x v="19"/>
    <d v="2021-08-18T00:00:00"/>
    <d v="2021-08-30T00:00:00"/>
    <n v="12"/>
    <x v="0"/>
    <x v="0"/>
    <x v="0"/>
    <x v="1"/>
    <n v="6.4"/>
    <n v="8741"/>
    <n v="1070"/>
    <n v="24"/>
    <n v="666"/>
    <n v="43"/>
    <x v="0"/>
  </r>
  <r>
    <x v="20"/>
    <d v="2021-10-18T00:00:00"/>
    <d v="2021-12-29T00:00:00"/>
    <n v="72"/>
    <x v="0"/>
    <x v="1"/>
    <x v="2"/>
    <x v="1"/>
    <n v="2"/>
    <n v="5838"/>
    <n v="658"/>
    <n v="0"/>
    <n v="395"/>
    <n v="43"/>
    <x v="0"/>
  </r>
  <r>
    <x v="21"/>
    <d v="2021-05-05T00:00:00"/>
    <d v="2021-06-21T00:00:00"/>
    <n v="47"/>
    <x v="0"/>
    <x v="2"/>
    <x v="1"/>
    <x v="0"/>
    <n v="5.18"/>
    <n v="4345"/>
    <n v="2160"/>
    <n v="0"/>
    <n v="1296"/>
    <n v="44"/>
    <x v="0"/>
  </r>
  <r>
    <x v="22"/>
    <d v="2021-05-06T00:00:00"/>
    <d v="2021-06-29T00:00:00"/>
    <n v="54"/>
    <x v="0"/>
    <x v="0"/>
    <x v="2"/>
    <x v="0"/>
    <n v="5.92"/>
    <n v="8313"/>
    <n v="1029"/>
    <n v="0"/>
    <n v="617"/>
    <n v="44"/>
    <x v="0"/>
  </r>
  <r>
    <x v="23"/>
    <d v="2021-05-19T00:00:00"/>
    <d v="2021-06-23T00:00:00"/>
    <n v="35"/>
    <x v="1"/>
    <x v="2"/>
    <x v="0"/>
    <x v="1"/>
    <n v="5.18"/>
    <n v="8094"/>
    <n v="781"/>
    <n v="89"/>
    <n v="558"/>
    <n v="44"/>
    <x v="0"/>
  </r>
  <r>
    <x v="24"/>
    <d v="2021-05-21T00:00:00"/>
    <d v="2021-06-30T00:00:00"/>
    <n v="40"/>
    <x v="1"/>
    <x v="0"/>
    <x v="2"/>
    <x v="1"/>
    <n v="9.6199999999999992"/>
    <n v="9747"/>
    <n v="2474"/>
    <n v="312"/>
    <n v="1796"/>
    <n v="44"/>
    <x v="0"/>
  </r>
  <r>
    <x v="25"/>
    <d v="2021-06-17T00:00:00"/>
    <d v="2021-08-24T00:00:00"/>
    <n v="68"/>
    <x v="0"/>
    <x v="0"/>
    <x v="0"/>
    <x v="2"/>
    <n v="6.8"/>
    <n v="8663"/>
    <n v="2490"/>
    <n v="42"/>
    <n v="1536"/>
    <n v="44"/>
    <x v="0"/>
  </r>
  <r>
    <x v="26"/>
    <d v="2021-06-18T00:00:00"/>
    <d v="2021-07-21T00:00:00"/>
    <n v="33"/>
    <x v="0"/>
    <x v="2"/>
    <x v="2"/>
    <x v="1"/>
    <n v="5.18"/>
    <n v="8144"/>
    <n v="963"/>
    <n v="0"/>
    <n v="578"/>
    <n v="45"/>
    <x v="0"/>
  </r>
  <r>
    <x v="27"/>
    <d v="2021-08-23T00:00:00"/>
    <d v="2021-09-16T00:00:00"/>
    <n v="24"/>
    <x v="0"/>
    <x v="1"/>
    <x v="2"/>
    <x v="2"/>
    <n v="4.4000000000000004"/>
    <n v="12790"/>
    <n v="1429"/>
    <n v="0"/>
    <n v="857"/>
    <n v="45"/>
    <x v="0"/>
  </r>
  <r>
    <x v="28"/>
    <d v="2021-12-10T00:00:00"/>
    <d v="2021-12-30T00:00:00"/>
    <n v="20"/>
    <x v="0"/>
    <x v="1"/>
    <x v="1"/>
    <x v="2"/>
    <n v="2"/>
    <n v="5262"/>
    <n v="1062"/>
    <n v="0"/>
    <n v="637"/>
    <n v="45"/>
    <x v="0"/>
  </r>
  <r>
    <x v="29"/>
    <d v="2021-06-07T00:00:00"/>
    <d v="2021-08-05T00:00:00"/>
    <n v="59"/>
    <x v="0"/>
    <x v="1"/>
    <x v="0"/>
    <x v="2"/>
    <n v="5.2"/>
    <n v="9791"/>
    <n v="3683"/>
    <n v="67"/>
    <n v="2277"/>
    <n v="46"/>
    <x v="0"/>
  </r>
  <r>
    <x v="30"/>
    <d v="2021-10-14T00:00:00"/>
    <d v="2021-10-21T00:00:00"/>
    <n v="7"/>
    <x v="0"/>
    <x v="1"/>
    <x v="0"/>
    <x v="2"/>
    <n v="5.92"/>
    <n v="6749"/>
    <n v="2159"/>
    <n v="0"/>
    <n v="1295"/>
    <n v="46"/>
    <x v="0"/>
  </r>
  <r>
    <x v="31"/>
    <d v="2021-11-09T00:00:00"/>
    <d v="2021-11-17T00:00:00"/>
    <n v="8"/>
    <x v="0"/>
    <x v="2"/>
    <x v="0"/>
    <x v="2"/>
    <n v="3.9"/>
    <n v="14072"/>
    <n v="1796"/>
    <n v="0"/>
    <n v="1078"/>
    <n v="46"/>
    <x v="0"/>
  </r>
  <r>
    <x v="32"/>
    <d v="2021-05-21T00:00:00"/>
    <d v="2021-06-30T00:00:00"/>
    <n v="40"/>
    <x v="0"/>
    <x v="0"/>
    <x v="1"/>
    <x v="0"/>
    <n v="6.32"/>
    <n v="6433"/>
    <n v="1894"/>
    <n v="128"/>
    <n v="1264"/>
    <n v="47"/>
    <x v="0"/>
  </r>
  <r>
    <x v="33"/>
    <d v="2021-05-21T00:00:00"/>
    <d v="2021-05-26T00:00:00"/>
    <n v="5"/>
    <x v="1"/>
    <x v="1"/>
    <x v="0"/>
    <x v="1"/>
    <n v="5.18"/>
    <n v="10082"/>
    <n v="1542"/>
    <n v="0"/>
    <n v="925"/>
    <n v="47"/>
    <x v="0"/>
  </r>
  <r>
    <x v="34"/>
    <d v="2021-05-22T00:00:00"/>
    <d v="2021-06-04T00:00:00"/>
    <n v="13"/>
    <x v="1"/>
    <x v="1"/>
    <x v="2"/>
    <x v="2"/>
    <n v="3.95"/>
    <n v="12247"/>
    <n v="1878"/>
    <n v="0"/>
    <n v="1127"/>
    <n v="48"/>
    <x v="0"/>
  </r>
  <r>
    <x v="35"/>
    <d v="2021-05-31T00:00:00"/>
    <d v="2021-08-25T00:00:00"/>
    <n v="86"/>
    <x v="0"/>
    <x v="0"/>
    <x v="0"/>
    <x v="0"/>
    <n v="5.55"/>
    <n v="8523"/>
    <n v="1099"/>
    <n v="48"/>
    <n v="707"/>
    <n v="48"/>
    <x v="0"/>
  </r>
  <r>
    <x v="36"/>
    <d v="2021-06-07T00:00:00"/>
    <d v="2021-11-03T00:00:00"/>
    <n v="149"/>
    <x v="0"/>
    <x v="2"/>
    <x v="0"/>
    <x v="2"/>
    <n v="6.66"/>
    <n v="6145"/>
    <n v="666"/>
    <n v="192"/>
    <n v="592"/>
    <n v="48"/>
    <x v="0"/>
  </r>
  <r>
    <x v="37"/>
    <d v="2021-07-09T00:00:00"/>
    <d v="2021-10-14T00:00:00"/>
    <n v="97"/>
    <x v="0"/>
    <x v="0"/>
    <x v="2"/>
    <x v="2"/>
    <n v="4.29"/>
    <n v="11683"/>
    <n v="5671"/>
    <n v="0"/>
    <n v="3403"/>
    <n v="48"/>
    <x v="0"/>
  </r>
  <r>
    <x v="38"/>
    <d v="2021-09-08T00:00:00"/>
    <d v="2021-10-29T00:00:00"/>
    <n v="51"/>
    <x v="2"/>
    <x v="1"/>
    <x v="0"/>
    <x v="1"/>
    <n v="7.79"/>
    <n v="9752"/>
    <n v="1137"/>
    <n v="197"/>
    <n v="879"/>
    <n v="48"/>
    <x v="0"/>
  </r>
  <r>
    <x v="39"/>
    <d v="2021-05-07T00:00:00"/>
    <d v="2021-09-17T00:00:00"/>
    <n v="133"/>
    <x v="0"/>
    <x v="0"/>
    <x v="0"/>
    <x v="2"/>
    <n v="3.6"/>
    <n v="9023"/>
    <n v="4965"/>
    <n v="0"/>
    <n v="2979"/>
    <n v="49"/>
    <x v="0"/>
  </r>
  <r>
    <x v="40"/>
    <d v="2021-05-07T00:00:00"/>
    <d v="2021-06-07T00:00:00"/>
    <n v="31"/>
    <x v="0"/>
    <x v="0"/>
    <x v="2"/>
    <x v="1"/>
    <n v="10.36"/>
    <n v="13656"/>
    <n v="1718"/>
    <n v="436"/>
    <n v="1467"/>
    <n v="50"/>
    <x v="1"/>
  </r>
  <r>
    <x v="41"/>
    <d v="2021-05-13T00:00:00"/>
    <d v="2021-07-15T00:00:00"/>
    <n v="63"/>
    <x v="0"/>
    <x v="0"/>
    <x v="0"/>
    <x v="1"/>
    <n v="5.92"/>
    <n v="6623"/>
    <n v="3109"/>
    <n v="8"/>
    <n v="1873"/>
    <n v="50"/>
    <x v="1"/>
  </r>
  <r>
    <x v="42"/>
    <d v="2021-06-18T00:00:00"/>
    <d v="2021-08-06T00:00:00"/>
    <n v="49"/>
    <x v="0"/>
    <x v="0"/>
    <x v="0"/>
    <x v="1"/>
    <n v="10"/>
    <n v="7814"/>
    <n v="1376"/>
    <n v="322"/>
    <n v="1148"/>
    <n v="50"/>
    <x v="1"/>
  </r>
  <r>
    <x v="43"/>
    <d v="2021-10-25T00:00:00"/>
    <d v="2021-11-24T00:00:00"/>
    <n v="30"/>
    <x v="0"/>
    <x v="1"/>
    <x v="1"/>
    <x v="2"/>
    <n v="10.36"/>
    <n v="6895"/>
    <n v="1634"/>
    <n v="376"/>
    <n v="1356"/>
    <n v="50"/>
    <x v="1"/>
  </r>
  <r>
    <x v="44"/>
    <d v="2021-05-19T00:00:00"/>
    <d v="2021-06-23T00:00:00"/>
    <n v="35"/>
    <x v="0"/>
    <x v="2"/>
    <x v="0"/>
    <x v="1"/>
    <n v="5.53"/>
    <n v="5618"/>
    <n v="1985"/>
    <n v="0"/>
    <n v="1191"/>
    <n v="51"/>
    <x v="1"/>
  </r>
  <r>
    <x v="45"/>
    <d v="2021-06-03T00:00:00"/>
    <d v="2021-07-05T00:00:00"/>
    <n v="32"/>
    <x v="0"/>
    <x v="1"/>
    <x v="0"/>
    <x v="1"/>
    <n v="8.8800000000000008"/>
    <n v="9088"/>
    <n v="2479"/>
    <n v="174"/>
    <n v="1661"/>
    <n v="51"/>
    <x v="1"/>
  </r>
  <r>
    <x v="46"/>
    <d v="2021-06-23T00:00:00"/>
    <d v="2021-06-28T00:00:00"/>
    <n v="5"/>
    <x v="0"/>
    <x v="1"/>
    <x v="2"/>
    <x v="0"/>
    <n v="5.18"/>
    <n v="8353"/>
    <n v="2263"/>
    <n v="55"/>
    <n v="1413"/>
    <n v="51"/>
    <x v="1"/>
  </r>
  <r>
    <x v="47"/>
    <d v="2021-07-21T00:00:00"/>
    <d v="2021-09-09T00:00:00"/>
    <n v="50"/>
    <x v="0"/>
    <x v="2"/>
    <x v="2"/>
    <x v="1"/>
    <n v="6.66"/>
    <n v="9876"/>
    <n v="2690"/>
    <n v="0"/>
    <n v="1614"/>
    <n v="51"/>
    <x v="1"/>
  </r>
  <r>
    <x v="48"/>
    <d v="2021-11-13T00:00:00"/>
    <d v="2021-12-17T00:00:00"/>
    <n v="34"/>
    <x v="0"/>
    <x v="1"/>
    <x v="0"/>
    <x v="2"/>
    <n v="14.43"/>
    <n v="15444"/>
    <n v="5822"/>
    <n v="721"/>
    <n v="4214"/>
    <n v="51"/>
    <x v="1"/>
  </r>
  <r>
    <x v="49"/>
    <d v="2021-11-01T00:00:00"/>
    <d v="2021-11-17T00:00:00"/>
    <n v="16"/>
    <x v="1"/>
    <x v="2"/>
    <x v="2"/>
    <x v="2"/>
    <n v="6.63"/>
    <n v="8416"/>
    <n v="2141"/>
    <n v="54"/>
    <n v="1339"/>
    <n v="52"/>
    <x v="1"/>
  </r>
  <r>
    <x v="50"/>
    <d v="2021-12-03T00:00:00"/>
    <d v="2021-12-30T00:00:00"/>
    <n v="27"/>
    <x v="0"/>
    <x v="1"/>
    <x v="0"/>
    <x v="2"/>
    <n v="4.0999999999999996"/>
    <n v="6645"/>
    <n v="1882"/>
    <n v="3"/>
    <n v="1132"/>
    <n v="52"/>
    <x v="1"/>
  </r>
  <r>
    <x v="51"/>
    <d v="2021-05-12T00:00:00"/>
    <d v="2021-09-06T00:00:00"/>
    <n v="117"/>
    <x v="0"/>
    <x v="0"/>
    <x v="2"/>
    <x v="1"/>
    <n v="3.7"/>
    <n v="4222"/>
    <n v="841"/>
    <n v="0"/>
    <n v="505"/>
    <n v="53"/>
    <x v="1"/>
  </r>
  <r>
    <x v="52"/>
    <d v="2021-09-29T00:00:00"/>
    <d v="2021-10-14T00:00:00"/>
    <n v="15"/>
    <x v="0"/>
    <x v="0"/>
    <x v="0"/>
    <x v="2"/>
    <n v="8.8000000000000007"/>
    <n v="11421"/>
    <n v="2701"/>
    <n v="352"/>
    <n v="1973"/>
    <n v="53"/>
    <x v="1"/>
  </r>
  <r>
    <x v="53"/>
    <d v="2021-10-04T00:00:00"/>
    <d v="2021-10-08T00:00:00"/>
    <n v="4"/>
    <x v="0"/>
    <x v="1"/>
    <x v="1"/>
    <x v="2"/>
    <n v="6.66"/>
    <n v="8417"/>
    <n v="1275"/>
    <n v="16"/>
    <n v="781"/>
    <n v="53"/>
    <x v="1"/>
  </r>
  <r>
    <x v="54"/>
    <d v="2020-11-20T00:00:00"/>
    <d v="2021-05-07T00:00:00"/>
    <n v="168"/>
    <x v="0"/>
    <x v="0"/>
    <x v="0"/>
    <x v="1"/>
    <n v="10.15"/>
    <n v="12439"/>
    <n v="5087"/>
    <n v="372"/>
    <n v="3424"/>
    <n v="54"/>
    <x v="1"/>
  </r>
  <r>
    <x v="55"/>
    <d v="2021-05-10T00:00:00"/>
    <d v="2021-05-24T00:00:00"/>
    <n v="14"/>
    <x v="0"/>
    <x v="0"/>
    <x v="0"/>
    <x v="1"/>
    <n v="5.18"/>
    <n v="8961"/>
    <n v="4227"/>
    <n v="97"/>
    <n v="2633"/>
    <n v="54"/>
    <x v="1"/>
  </r>
  <r>
    <x v="56"/>
    <d v="2021-05-19T00:00:00"/>
    <d v="2021-06-21T00:00:00"/>
    <n v="33"/>
    <x v="1"/>
    <x v="2"/>
    <x v="2"/>
    <x v="1"/>
    <n v="6.66"/>
    <n v="11093"/>
    <n v="5144"/>
    <n v="35"/>
    <n v="3121"/>
    <n v="54"/>
    <x v="1"/>
  </r>
  <r>
    <x v="57"/>
    <d v="2021-05-25T00:00:00"/>
    <d v="2021-06-23T00:00:00"/>
    <n v="29"/>
    <x v="1"/>
    <x v="1"/>
    <x v="2"/>
    <x v="1"/>
    <n v="5.18"/>
    <n v="9181"/>
    <n v="953"/>
    <n v="19"/>
    <n v="591"/>
    <n v="54"/>
    <x v="1"/>
  </r>
  <r>
    <x v="58"/>
    <d v="2021-06-30T00:00:00"/>
    <d v="2021-06-30T00:00:00"/>
    <n v="0"/>
    <x v="1"/>
    <x v="1"/>
    <x v="1"/>
    <x v="2"/>
    <n v="5.18"/>
    <n v="9899"/>
    <n v="572"/>
    <n v="0"/>
    <n v="343"/>
    <n v="55"/>
    <x v="1"/>
  </r>
  <r>
    <x v="59"/>
    <d v="2021-10-27T00:00:00"/>
    <d v="2021-11-12T00:00:00"/>
    <n v="16"/>
    <x v="1"/>
    <x v="2"/>
    <x v="0"/>
    <x v="1"/>
    <n v="2.2200000000000002"/>
    <n v="8531"/>
    <n v="919"/>
    <n v="0"/>
    <n v="551"/>
    <n v="55"/>
    <x v="1"/>
  </r>
  <r>
    <x v="60"/>
    <d v="2021-05-05T00:00:00"/>
    <d v="2021-09-08T00:00:00"/>
    <n v="126"/>
    <x v="0"/>
    <x v="1"/>
    <x v="2"/>
    <x v="0"/>
    <n v="6.66"/>
    <n v="11034"/>
    <n v="1184"/>
    <n v="153"/>
    <n v="863"/>
    <n v="56"/>
    <x v="1"/>
  </r>
  <r>
    <x v="61"/>
    <d v="2021-05-22T00:00:00"/>
    <d v="2021-06-23T00:00:00"/>
    <n v="32"/>
    <x v="1"/>
    <x v="0"/>
    <x v="0"/>
    <x v="2"/>
    <n v="6.32"/>
    <n v="6955"/>
    <n v="561"/>
    <n v="91"/>
    <n v="428"/>
    <n v="56"/>
    <x v="1"/>
  </r>
  <r>
    <x v="62"/>
    <d v="2021-06-24T00:00:00"/>
    <d v="2021-06-30T00:00:00"/>
    <n v="6"/>
    <x v="0"/>
    <x v="2"/>
    <x v="2"/>
    <x v="2"/>
    <n v="3.7"/>
    <n v="14026"/>
    <n v="946"/>
    <n v="0"/>
    <n v="568"/>
    <n v="56"/>
    <x v="1"/>
  </r>
  <r>
    <x v="63"/>
    <d v="2021-08-18T00:00:00"/>
    <d v="2021-09-22T00:00:00"/>
    <n v="35"/>
    <x v="0"/>
    <x v="0"/>
    <x v="0"/>
    <x v="0"/>
    <n v="6.4"/>
    <n v="10102"/>
    <n v="5453"/>
    <n v="38"/>
    <n v="3310"/>
    <n v="56"/>
    <x v="1"/>
  </r>
  <r>
    <x v="64"/>
    <d v="2021-08-18T00:00:00"/>
    <d v="2021-10-11T00:00:00"/>
    <n v="54"/>
    <x v="1"/>
    <x v="1"/>
    <x v="1"/>
    <x v="2"/>
    <n v="5.18"/>
    <n v="8351"/>
    <n v="2611"/>
    <n v="0"/>
    <n v="1567"/>
    <n v="56"/>
    <x v="1"/>
  </r>
  <r>
    <x v="65"/>
    <d v="2021-12-12T00:00:00"/>
    <d v="2021-12-22T00:00:00"/>
    <n v="10"/>
    <x v="0"/>
    <x v="2"/>
    <x v="0"/>
    <x v="1"/>
    <n v="8.14"/>
    <n v="6686"/>
    <n v="2854"/>
    <n v="231"/>
    <n v="1943"/>
    <n v="56"/>
    <x v="1"/>
  </r>
  <r>
    <x v="66"/>
    <d v="2021-04-19T00:00:00"/>
    <d v="2021-05-19T00:00:00"/>
    <n v="30"/>
    <x v="0"/>
    <x v="0"/>
    <x v="0"/>
    <x v="0"/>
    <n v="6.3"/>
    <n v="5746"/>
    <n v="4805"/>
    <n v="76"/>
    <n v="2959"/>
    <n v="57"/>
    <x v="1"/>
  </r>
  <r>
    <x v="67"/>
    <d v="2021-05-15T00:00:00"/>
    <d v="2021-09-14T00:00:00"/>
    <n v="122"/>
    <x v="0"/>
    <x v="0"/>
    <x v="0"/>
    <x v="1"/>
    <n v="13.26"/>
    <n v="11820"/>
    <n v="3901"/>
    <n v="591"/>
    <n v="2932"/>
    <n v="57"/>
    <x v="1"/>
  </r>
  <r>
    <x v="68"/>
    <d v="2021-06-03T00:00:00"/>
    <d v="2021-06-23T00:00:00"/>
    <n v="20"/>
    <x v="0"/>
    <x v="2"/>
    <x v="2"/>
    <x v="1"/>
    <n v="5.18"/>
    <n v="6395"/>
    <n v="630"/>
    <n v="68"/>
    <n v="446"/>
    <n v="57"/>
    <x v="1"/>
  </r>
  <r>
    <x v="69"/>
    <d v="2021-07-21T00:00:00"/>
    <d v="2021-08-24T00:00:00"/>
    <n v="34"/>
    <x v="0"/>
    <x v="1"/>
    <x v="0"/>
    <x v="2"/>
    <n v="6.4"/>
    <n v="9771"/>
    <n v="1857"/>
    <n v="139"/>
    <n v="1253"/>
    <n v="57"/>
    <x v="1"/>
  </r>
  <r>
    <x v="70"/>
    <d v="2021-08-28T00:00:00"/>
    <d v="2021-09-16T00:00:00"/>
    <n v="19"/>
    <x v="0"/>
    <x v="1"/>
    <x v="0"/>
    <x v="2"/>
    <n v="8.14"/>
    <n v="9926"/>
    <n v="1227"/>
    <n v="230"/>
    <n v="966"/>
    <n v="57"/>
    <x v="1"/>
  </r>
  <r>
    <x v="71"/>
    <d v="2021-09-04T00:00:00"/>
    <d v="2021-10-11T00:00:00"/>
    <n v="37"/>
    <x v="0"/>
    <x v="0"/>
    <x v="2"/>
    <x v="1"/>
    <n v="6.4"/>
    <n v="5543"/>
    <n v="4730"/>
    <n v="0"/>
    <n v="2838"/>
    <n v="57"/>
    <x v="1"/>
  </r>
  <r>
    <x v="72"/>
    <d v="2021-09-11T00:00:00"/>
    <d v="2021-10-20T00:00:00"/>
    <n v="39"/>
    <x v="1"/>
    <x v="2"/>
    <x v="1"/>
    <x v="1"/>
    <n v="10.36"/>
    <n v="8836"/>
    <n v="4673"/>
    <n v="512"/>
    <n v="3316"/>
    <n v="57"/>
    <x v="1"/>
  </r>
  <r>
    <x v="73"/>
    <d v="2021-11-04T00:00:00"/>
    <d v="2021-12-01T00:00:00"/>
    <n v="27"/>
    <x v="2"/>
    <x v="2"/>
    <x v="0"/>
    <x v="2"/>
    <n v="3.12"/>
    <n v="11344"/>
    <n v="4508"/>
    <n v="0"/>
    <n v="2705"/>
    <n v="57"/>
    <x v="1"/>
  </r>
  <r>
    <x v="74"/>
    <d v="2021-12-04T00:00:00"/>
    <d v="2021-12-31T00:00:00"/>
    <n v="27"/>
    <x v="0"/>
    <x v="1"/>
    <x v="2"/>
    <x v="1"/>
    <n v="5.07"/>
    <n v="5376"/>
    <n v="2119"/>
    <n v="84"/>
    <n v="1355"/>
    <n v="57"/>
    <x v="1"/>
  </r>
  <r>
    <x v="75"/>
    <d v="2021-09-09T00:00:00"/>
    <d v="2021-09-09T00:00:00"/>
    <n v="0"/>
    <x v="1"/>
    <x v="1"/>
    <x v="2"/>
    <x v="1"/>
    <n v="6.6"/>
    <n v="9052"/>
    <n v="3849"/>
    <n v="129"/>
    <n v="2438"/>
    <n v="58"/>
    <x v="1"/>
  </r>
  <r>
    <x v="76"/>
    <d v="2021-12-01T00:00:00"/>
    <d v="2021-12-13T00:00:00"/>
    <n v="12"/>
    <x v="0"/>
    <x v="1"/>
    <x v="2"/>
    <x v="2"/>
    <n v="3.12"/>
    <n v="9166"/>
    <n v="1995"/>
    <n v="0"/>
    <n v="1197"/>
    <n v="58"/>
    <x v="1"/>
  </r>
  <r>
    <x v="77"/>
    <d v="2021-12-11T00:00:00"/>
    <d v="2021-12-31T00:00:00"/>
    <n v="20"/>
    <x v="0"/>
    <x v="2"/>
    <x v="0"/>
    <x v="2"/>
    <n v="4.07"/>
    <n v="11319"/>
    <n v="1264"/>
    <n v="0"/>
    <n v="758"/>
    <n v="58"/>
    <x v="1"/>
  </r>
  <r>
    <x v="78"/>
    <d v="2021-05-21T00:00:00"/>
    <d v="2021-06-23T00:00:00"/>
    <n v="33"/>
    <x v="1"/>
    <x v="1"/>
    <x v="0"/>
    <x v="1"/>
    <n v="2.59"/>
    <n v="6346"/>
    <n v="4470"/>
    <n v="0"/>
    <n v="2682"/>
    <n v="59"/>
    <x v="1"/>
  </r>
  <r>
    <x v="79"/>
    <d v="2021-07-11T00:00:00"/>
    <d v="2021-11-18T00:00:00"/>
    <n v="130"/>
    <x v="0"/>
    <x v="0"/>
    <x v="0"/>
    <x v="1"/>
    <n v="2"/>
    <n v="7331"/>
    <n v="2730"/>
    <n v="0"/>
    <n v="1638"/>
    <n v="59"/>
    <x v="1"/>
  </r>
  <r>
    <x v="80"/>
    <d v="2021-08-25T00:00:00"/>
    <d v="2021-10-04T00:00:00"/>
    <n v="40"/>
    <x v="0"/>
    <x v="0"/>
    <x v="1"/>
    <x v="0"/>
    <n v="8.51"/>
    <n v="7505"/>
    <n v="5170"/>
    <n v="163"/>
    <n v="3265"/>
    <n v="59"/>
    <x v="1"/>
  </r>
  <r>
    <x v="81"/>
    <d v="2021-08-31T00:00:00"/>
    <d v="2021-09-03T00:00:00"/>
    <n v="3"/>
    <x v="1"/>
    <x v="1"/>
    <x v="0"/>
    <x v="1"/>
    <n v="8.8800000000000008"/>
    <n v="6862"/>
    <n v="712"/>
    <n v="156"/>
    <n v="583"/>
    <n v="59"/>
    <x v="1"/>
  </r>
  <r>
    <x v="82"/>
    <d v="2021-09-10T00:00:00"/>
    <d v="2021-10-09T00:00:00"/>
    <n v="29"/>
    <x v="0"/>
    <x v="1"/>
    <x v="1"/>
    <x v="0"/>
    <n v="6.4"/>
    <n v="8008"/>
    <n v="1591"/>
    <n v="205"/>
    <n v="1160"/>
    <n v="59"/>
    <x v="1"/>
  </r>
  <r>
    <x v="83"/>
    <d v="2021-05-14T00:00:00"/>
    <d v="2021-06-23T00:00:00"/>
    <n v="40"/>
    <x v="0"/>
    <x v="0"/>
    <x v="2"/>
    <x v="0"/>
    <n v="3.7"/>
    <n v="3950"/>
    <n v="5667"/>
    <n v="0"/>
    <n v="3400"/>
    <n v="60"/>
    <x v="1"/>
  </r>
  <r>
    <x v="84"/>
    <d v="2021-05-24T00:00:00"/>
    <d v="2021-06-24T00:00:00"/>
    <n v="31"/>
    <x v="1"/>
    <x v="0"/>
    <x v="2"/>
    <x v="1"/>
    <n v="7.3"/>
    <n v="7620"/>
    <n v="2635"/>
    <n v="196"/>
    <n v="1777"/>
    <n v="60"/>
    <x v="1"/>
  </r>
  <r>
    <x v="85"/>
    <d v="2021-05-31T00:00:00"/>
    <d v="2021-06-21T00:00:00"/>
    <n v="21"/>
    <x v="0"/>
    <x v="2"/>
    <x v="1"/>
    <x v="1"/>
    <n v="5.18"/>
    <n v="6370"/>
    <n v="544"/>
    <n v="0"/>
    <n v="326"/>
    <n v="60"/>
    <x v="1"/>
  </r>
  <r>
    <x v="86"/>
    <d v="2021-06-10T00:00:00"/>
    <d v="2021-06-30T00:00:00"/>
    <n v="20"/>
    <x v="0"/>
    <x v="0"/>
    <x v="0"/>
    <x v="2"/>
    <n v="5.6"/>
    <n v="4712"/>
    <n v="527"/>
    <n v="92"/>
    <n v="408"/>
    <n v="60"/>
    <x v="1"/>
  </r>
  <r>
    <x v="87"/>
    <d v="2021-09-16T00:00:00"/>
    <d v="2021-09-16T00:00:00"/>
    <n v="0"/>
    <x v="0"/>
    <x v="1"/>
    <x v="0"/>
    <x v="2"/>
    <n v="2"/>
    <n v="6184"/>
    <n v="1299"/>
    <n v="0"/>
    <n v="779"/>
    <n v="60"/>
    <x v="1"/>
  </r>
  <r>
    <x v="88"/>
    <d v="2021-09-24T00:00:00"/>
    <d v="2021-12-13T00:00:00"/>
    <n v="80"/>
    <x v="1"/>
    <x v="2"/>
    <x v="1"/>
    <x v="0"/>
    <n v="6.63"/>
    <n v="5932"/>
    <n v="3204"/>
    <n v="13"/>
    <n v="1935"/>
    <n v="60"/>
    <x v="1"/>
  </r>
  <r>
    <x v="89"/>
    <d v="2021-05-05T00:00:00"/>
    <d v="2021-06-23T00:00:00"/>
    <n v="49"/>
    <x v="0"/>
    <x v="0"/>
    <x v="2"/>
    <x v="2"/>
    <n v="6.66"/>
    <n v="10738"/>
    <n v="7992"/>
    <n v="110"/>
    <n v="4905"/>
    <n v="61"/>
    <x v="1"/>
  </r>
  <r>
    <x v="90"/>
    <d v="2021-05-17T00:00:00"/>
    <d v="2021-08-24T00:00:00"/>
    <n v="99"/>
    <x v="0"/>
    <x v="0"/>
    <x v="0"/>
    <x v="2"/>
    <n v="3.7"/>
    <n v="4949"/>
    <n v="3778"/>
    <n v="0"/>
    <n v="2267"/>
    <n v="61"/>
    <x v="1"/>
  </r>
  <r>
    <x v="91"/>
    <d v="2021-05-22T00:00:00"/>
    <d v="2021-08-05T00:00:00"/>
    <n v="75"/>
    <x v="1"/>
    <x v="2"/>
    <x v="2"/>
    <x v="2"/>
    <n v="6.66"/>
    <n v="9741"/>
    <n v="2591"/>
    <n v="153"/>
    <n v="1708"/>
    <n v="61"/>
    <x v="1"/>
  </r>
  <r>
    <x v="92"/>
    <d v="2021-08-17T00:00:00"/>
    <d v="2021-08-30T00:00:00"/>
    <n v="13"/>
    <x v="1"/>
    <x v="0"/>
    <x v="2"/>
    <x v="1"/>
    <n v="3.6"/>
    <n v="9640"/>
    <n v="4048"/>
    <n v="0"/>
    <n v="2429"/>
    <n v="61"/>
    <x v="1"/>
  </r>
  <r>
    <x v="93"/>
    <d v="2021-08-26T00:00:00"/>
    <d v="2021-09-03T00:00:00"/>
    <n v="8"/>
    <x v="0"/>
    <x v="1"/>
    <x v="0"/>
    <x v="1"/>
    <n v="7.2"/>
    <n v="9351"/>
    <n v="689"/>
    <n v="71"/>
    <n v="484"/>
    <n v="61"/>
    <x v="1"/>
  </r>
  <r>
    <x v="94"/>
    <d v="2021-09-27T00:00:00"/>
    <d v="2021-10-25T00:00:00"/>
    <n v="28"/>
    <x v="0"/>
    <x v="2"/>
    <x v="0"/>
    <x v="2"/>
    <n v="4.07"/>
    <n v="13482"/>
    <n v="3101"/>
    <n v="0"/>
    <n v="1861"/>
    <n v="61"/>
    <x v="1"/>
  </r>
  <r>
    <x v="95"/>
    <d v="2021-04-10T00:00:00"/>
    <d v="2021-04-10T00:00:00"/>
    <n v="0"/>
    <x v="2"/>
    <x v="2"/>
    <x v="0"/>
    <x v="0"/>
    <n v="5.92"/>
    <n v="6565"/>
    <n v="1472"/>
    <n v="116"/>
    <n v="999"/>
    <n v="62"/>
    <x v="1"/>
  </r>
  <r>
    <x v="96"/>
    <d v="2021-04-24T00:00:00"/>
    <d v="2021-06-22T00:00:00"/>
    <n v="59"/>
    <x v="0"/>
    <x v="0"/>
    <x v="0"/>
    <x v="1"/>
    <n v="6.32"/>
    <n v="9748"/>
    <n v="4476"/>
    <n v="0"/>
    <n v="2686"/>
    <n v="62"/>
    <x v="1"/>
  </r>
  <r>
    <x v="97"/>
    <d v="2021-06-03T00:00:00"/>
    <d v="2021-06-29T00:00:00"/>
    <n v="26"/>
    <x v="0"/>
    <x v="2"/>
    <x v="2"/>
    <x v="1"/>
    <n v="5.53"/>
    <n v="6881"/>
    <n v="593"/>
    <n v="0"/>
    <n v="356"/>
    <n v="62"/>
    <x v="1"/>
  </r>
  <r>
    <x v="98"/>
    <d v="2021-06-30T00:00:00"/>
    <d v="2021-08-09T00:00:00"/>
    <n v="40"/>
    <x v="1"/>
    <x v="1"/>
    <x v="0"/>
    <x v="0"/>
    <n v="8.8800000000000008"/>
    <n v="5874"/>
    <n v="2657"/>
    <n v="336"/>
    <n v="1930"/>
    <n v="62"/>
    <x v="1"/>
  </r>
  <r>
    <x v="99"/>
    <d v="2021-07-09T00:00:00"/>
    <d v="2021-07-26T00:00:00"/>
    <n v="17"/>
    <x v="0"/>
    <x v="1"/>
    <x v="1"/>
    <x v="2"/>
    <n v="5.18"/>
    <n v="9144"/>
    <n v="4772"/>
    <n v="115"/>
    <n v="2978"/>
    <n v="62"/>
    <x v="1"/>
  </r>
  <r>
    <x v="100"/>
    <d v="2021-08-10T00:00:00"/>
    <d v="2021-08-11T00:00:00"/>
    <n v="1"/>
    <x v="1"/>
    <x v="0"/>
    <x v="2"/>
    <x v="1"/>
    <n v="2"/>
    <n v="3698"/>
    <n v="2055"/>
    <n v="0"/>
    <n v="1233"/>
    <n v="62"/>
    <x v="1"/>
  </r>
  <r>
    <x v="101"/>
    <d v="2021-05-28T00:00:00"/>
    <d v="2021-06-28T00:00:00"/>
    <n v="31"/>
    <x v="1"/>
    <x v="0"/>
    <x v="2"/>
    <x v="0"/>
    <n v="6.66"/>
    <n v="6976"/>
    <n v="6545"/>
    <n v="47"/>
    <n v="3974"/>
    <n v="63"/>
    <x v="1"/>
  </r>
  <r>
    <x v="102"/>
    <d v="2021-06-01T00:00:00"/>
    <d v="2021-06-08T00:00:00"/>
    <n v="7"/>
    <x v="0"/>
    <x v="1"/>
    <x v="0"/>
    <x v="1"/>
    <n v="7.77"/>
    <n v="8332"/>
    <n v="3899"/>
    <n v="244"/>
    <n v="2583"/>
    <n v="63"/>
    <x v="1"/>
  </r>
  <r>
    <x v="103"/>
    <d v="2021-06-03T00:00:00"/>
    <d v="2021-06-24T00:00:00"/>
    <n v="21"/>
    <x v="0"/>
    <x v="2"/>
    <x v="2"/>
    <x v="1"/>
    <n v="5.92"/>
    <n v="5385"/>
    <n v="1545"/>
    <n v="0"/>
    <n v="927"/>
    <n v="63"/>
    <x v="1"/>
  </r>
  <r>
    <x v="104"/>
    <d v="2021-10-14T00:00:00"/>
    <d v="2021-12-22T00:00:00"/>
    <n v="69"/>
    <x v="0"/>
    <x v="2"/>
    <x v="0"/>
    <x v="2"/>
    <n v="3.7"/>
    <n v="2752"/>
    <n v="3600"/>
    <n v="0"/>
    <n v="2160"/>
    <n v="63"/>
    <x v="1"/>
  </r>
  <r>
    <x v="105"/>
    <d v="2021-10-16T00:00:00"/>
    <d v="2021-11-02T00:00:00"/>
    <n v="17"/>
    <x v="0"/>
    <x v="1"/>
    <x v="0"/>
    <x v="1"/>
    <n v="5.55"/>
    <n v="8023"/>
    <n v="1439"/>
    <n v="117"/>
    <n v="980"/>
    <n v="63"/>
    <x v="1"/>
  </r>
  <r>
    <x v="106"/>
    <d v="2021-05-10T00:00:00"/>
    <d v="2021-06-22T00:00:00"/>
    <n v="43"/>
    <x v="1"/>
    <x v="0"/>
    <x v="0"/>
    <x v="2"/>
    <n v="5.55"/>
    <n v="5516"/>
    <n v="3089"/>
    <n v="41"/>
    <n v="1894"/>
    <n v="64"/>
    <x v="1"/>
  </r>
  <r>
    <x v="107"/>
    <d v="2021-06-10T00:00:00"/>
    <d v="2021-06-30T00:00:00"/>
    <n v="20"/>
    <x v="0"/>
    <x v="0"/>
    <x v="0"/>
    <x v="1"/>
    <n v="6.66"/>
    <n v="6444"/>
    <n v="2159"/>
    <n v="79"/>
    <n v="1374"/>
    <n v="64"/>
    <x v="1"/>
  </r>
  <r>
    <x v="108"/>
    <d v="2021-06-30T00:00:00"/>
    <d v="2021-06-30T00:00:00"/>
    <n v="0"/>
    <x v="1"/>
    <x v="1"/>
    <x v="1"/>
    <x v="1"/>
    <n v="2"/>
    <n v="6585"/>
    <n v="1684"/>
    <n v="0"/>
    <n v="1010"/>
    <n v="64"/>
    <x v="1"/>
  </r>
  <r>
    <x v="109"/>
    <d v="2021-07-14T00:00:00"/>
    <d v="2021-12-22T00:00:00"/>
    <n v="161"/>
    <x v="0"/>
    <x v="0"/>
    <x v="0"/>
    <x v="1"/>
    <n v="6.63"/>
    <n v="8495"/>
    <n v="6724"/>
    <n v="44"/>
    <n v="4078"/>
    <n v="64"/>
    <x v="1"/>
  </r>
  <r>
    <x v="110"/>
    <d v="2021-07-14T00:00:00"/>
    <d v="2021-07-14T00:00:00"/>
    <n v="0"/>
    <x v="0"/>
    <x v="1"/>
    <x v="1"/>
    <x v="1"/>
    <n v="2"/>
    <n v="7733"/>
    <n v="1011"/>
    <n v="0"/>
    <n v="607"/>
    <n v="64"/>
    <x v="1"/>
  </r>
  <r>
    <x v="111"/>
    <d v="2021-07-16T00:00:00"/>
    <d v="2021-08-24T00:00:00"/>
    <n v="39"/>
    <x v="0"/>
    <x v="1"/>
    <x v="2"/>
    <x v="1"/>
    <n v="5.2"/>
    <n v="6831"/>
    <n v="9364"/>
    <n v="0"/>
    <n v="5618"/>
    <n v="64"/>
    <x v="1"/>
  </r>
  <r>
    <x v="112"/>
    <d v="2021-07-28T00:00:00"/>
    <d v="2021-07-30T00:00:00"/>
    <n v="2"/>
    <x v="2"/>
    <x v="1"/>
    <x v="0"/>
    <x v="1"/>
    <n v="5.6"/>
    <n v="9882"/>
    <n v="4023"/>
    <n v="79"/>
    <n v="2493"/>
    <n v="64"/>
    <x v="1"/>
  </r>
  <r>
    <x v="113"/>
    <d v="2021-08-23T00:00:00"/>
    <d v="2021-10-12T00:00:00"/>
    <n v="50"/>
    <x v="1"/>
    <x v="1"/>
    <x v="2"/>
    <x v="2"/>
    <n v="7.4"/>
    <n v="10633"/>
    <n v="3020"/>
    <n v="215"/>
    <n v="2027"/>
    <n v="64"/>
    <x v="1"/>
  </r>
  <r>
    <x v="114"/>
    <d v="2021-11-03T00:00:00"/>
    <d v="2021-11-18T00:00:00"/>
    <n v="15"/>
    <x v="0"/>
    <x v="2"/>
    <x v="0"/>
    <x v="2"/>
    <n v="2.34"/>
    <n v="8099"/>
    <n v="1196"/>
    <n v="0"/>
    <n v="718"/>
    <n v="64"/>
    <x v="1"/>
  </r>
  <r>
    <x v="115"/>
    <d v="2021-11-23T00:00:00"/>
    <d v="2021-11-30T00:00:00"/>
    <n v="7"/>
    <x v="1"/>
    <x v="1"/>
    <x v="0"/>
    <x v="2"/>
    <n v="6.24"/>
    <n v="8151"/>
    <n v="1641"/>
    <n v="53"/>
    <n v="1038"/>
    <n v="64"/>
    <x v="1"/>
  </r>
  <r>
    <x v="116"/>
    <d v="2021-12-02T00:00:00"/>
    <d v="2021-12-21T00:00:00"/>
    <n v="19"/>
    <x v="0"/>
    <x v="2"/>
    <x v="0"/>
    <x v="2"/>
    <n v="6.6"/>
    <n v="10683"/>
    <n v="4270"/>
    <n v="202"/>
    <n v="2764"/>
    <n v="64"/>
    <x v="1"/>
  </r>
  <r>
    <x v="117"/>
    <d v="2021-06-02T00:00:00"/>
    <d v="2021-09-20T00:00:00"/>
    <n v="110"/>
    <x v="0"/>
    <x v="0"/>
    <x v="2"/>
    <x v="1"/>
    <n v="7.11"/>
    <n v="5321"/>
    <n v="4957"/>
    <n v="79"/>
    <n v="3053"/>
    <n v="65"/>
    <x v="1"/>
  </r>
  <r>
    <x v="118"/>
    <d v="2021-06-07T00:00:00"/>
    <d v="2021-06-28T00:00:00"/>
    <n v="21"/>
    <x v="0"/>
    <x v="0"/>
    <x v="2"/>
    <x v="1"/>
    <n v="4.74"/>
    <n v="15190"/>
    <n v="2226"/>
    <n v="33"/>
    <n v="1369"/>
    <n v="65"/>
    <x v="1"/>
  </r>
  <r>
    <x v="119"/>
    <d v="2021-06-22T00:00:00"/>
    <d v="2021-06-28T00:00:00"/>
    <n v="6"/>
    <x v="0"/>
    <x v="0"/>
    <x v="2"/>
    <x v="2"/>
    <n v="5.18"/>
    <n v="7753"/>
    <n v="4661"/>
    <n v="0"/>
    <n v="2797"/>
    <n v="65"/>
    <x v="1"/>
  </r>
  <r>
    <x v="120"/>
    <d v="2021-06-30T00:00:00"/>
    <d v="2021-08-02T00:00:00"/>
    <n v="33"/>
    <x v="0"/>
    <x v="0"/>
    <x v="2"/>
    <x v="1"/>
    <n v="5.53"/>
    <n v="4573"/>
    <n v="3347"/>
    <n v="67"/>
    <n v="2075"/>
    <n v="65"/>
    <x v="1"/>
  </r>
  <r>
    <x v="121"/>
    <d v="2021-07-10T00:00:00"/>
    <d v="2021-08-31T00:00:00"/>
    <n v="52"/>
    <x v="0"/>
    <x v="2"/>
    <x v="1"/>
    <x v="1"/>
    <n v="5.18"/>
    <n v="6157"/>
    <n v="5088"/>
    <n v="0"/>
    <n v="3053"/>
    <n v="65"/>
    <x v="1"/>
  </r>
  <r>
    <x v="122"/>
    <d v="2021-07-29T00:00:00"/>
    <d v="2021-10-06T00:00:00"/>
    <n v="69"/>
    <x v="0"/>
    <x v="1"/>
    <x v="2"/>
    <x v="0"/>
    <n v="8"/>
    <n v="9961"/>
    <n v="5690"/>
    <n v="73"/>
    <n v="3487"/>
    <n v="65"/>
    <x v="1"/>
  </r>
  <r>
    <x v="123"/>
    <d v="2021-11-01T00:00:00"/>
    <d v="2021-11-11T00:00:00"/>
    <n v="10"/>
    <x v="0"/>
    <x v="2"/>
    <x v="2"/>
    <x v="2"/>
    <n v="4.68"/>
    <n v="3001"/>
    <n v="1708"/>
    <n v="0"/>
    <n v="1025"/>
    <n v="65"/>
    <x v="1"/>
  </r>
  <r>
    <x v="124"/>
    <d v="2021-12-28T00:00:00"/>
    <d v="2021-12-31T00:00:00"/>
    <n v="3"/>
    <x v="1"/>
    <x v="1"/>
    <x v="0"/>
    <x v="2"/>
    <n v="6.63"/>
    <n v="11447"/>
    <n v="3008"/>
    <n v="131"/>
    <n v="1936"/>
    <n v="65"/>
    <x v="1"/>
  </r>
  <r>
    <x v="125"/>
    <d v="2021-06-03T00:00:00"/>
    <d v="2021-06-30T00:00:00"/>
    <n v="27"/>
    <x v="0"/>
    <x v="0"/>
    <x v="0"/>
    <x v="1"/>
    <n v="5.53"/>
    <n v="4672"/>
    <n v="3714"/>
    <n v="0"/>
    <n v="2228"/>
    <n v="66"/>
    <x v="1"/>
  </r>
  <r>
    <x v="126"/>
    <d v="2021-06-10T00:00:00"/>
    <d v="2021-08-30T00:00:00"/>
    <n v="81"/>
    <x v="0"/>
    <x v="1"/>
    <x v="0"/>
    <x v="2"/>
    <n v="6.4"/>
    <n v="5481"/>
    <n v="2986"/>
    <n v="84"/>
    <n v="1876"/>
    <n v="66"/>
    <x v="1"/>
  </r>
  <r>
    <x v="127"/>
    <d v="2021-07-23T00:00:00"/>
    <d v="2021-08-11T00:00:00"/>
    <n v="19"/>
    <x v="1"/>
    <x v="0"/>
    <x v="2"/>
    <x v="1"/>
    <n v="10.4"/>
    <n v="14780"/>
    <n v="7631"/>
    <n v="245"/>
    <n v="4824"/>
    <n v="66"/>
    <x v="1"/>
  </r>
  <r>
    <x v="128"/>
    <d v="2021-08-18T00:00:00"/>
    <d v="2021-09-20T00:00:00"/>
    <n v="33"/>
    <x v="0"/>
    <x v="0"/>
    <x v="2"/>
    <x v="2"/>
    <n v="5.2"/>
    <n v="7807"/>
    <n v="4870"/>
    <n v="57"/>
    <n v="2979"/>
    <n v="66"/>
    <x v="1"/>
  </r>
  <r>
    <x v="129"/>
    <d v="2021-10-15T00:00:00"/>
    <d v="2021-12-09T00:00:00"/>
    <n v="55"/>
    <x v="0"/>
    <x v="2"/>
    <x v="0"/>
    <x v="1"/>
    <n v="2.96"/>
    <n v="5118"/>
    <n v="6104"/>
    <n v="0"/>
    <n v="3662"/>
    <n v="66"/>
    <x v="1"/>
  </r>
  <r>
    <x v="130"/>
    <d v="2021-11-04T00:00:00"/>
    <d v="2021-11-17T00:00:00"/>
    <n v="13"/>
    <x v="1"/>
    <x v="2"/>
    <x v="1"/>
    <x v="2"/>
    <n v="4.07"/>
    <n v="5767"/>
    <n v="3191"/>
    <n v="0"/>
    <n v="1915"/>
    <n v="66"/>
    <x v="1"/>
  </r>
  <r>
    <x v="131"/>
    <d v="2021-06-10T00:00:00"/>
    <d v="2021-06-23T00:00:00"/>
    <n v="13"/>
    <x v="0"/>
    <x v="0"/>
    <x v="0"/>
    <x v="2"/>
    <n v="6.66"/>
    <n v="10193"/>
    <n v="2999"/>
    <n v="202"/>
    <n v="2001"/>
    <n v="67"/>
    <x v="1"/>
  </r>
  <r>
    <x v="132"/>
    <d v="2021-06-23T00:00:00"/>
    <d v="2021-06-29T00:00:00"/>
    <n v="6"/>
    <x v="0"/>
    <x v="2"/>
    <x v="2"/>
    <x v="0"/>
    <n v="2"/>
    <n v="5796"/>
    <n v="3418"/>
    <n v="0"/>
    <n v="2051"/>
    <n v="67"/>
    <x v="1"/>
  </r>
  <r>
    <x v="133"/>
    <d v="2021-07-01T00:00:00"/>
    <d v="2021-07-19T00:00:00"/>
    <n v="18"/>
    <x v="1"/>
    <x v="1"/>
    <x v="1"/>
    <x v="2"/>
    <n v="10.36"/>
    <n v="11227"/>
    <n v="2220"/>
    <n v="398"/>
    <n v="1730"/>
    <n v="67"/>
    <x v="1"/>
  </r>
  <r>
    <x v="134"/>
    <d v="2021-07-09T00:00:00"/>
    <d v="2021-09-30T00:00:00"/>
    <n v="83"/>
    <x v="0"/>
    <x v="1"/>
    <x v="1"/>
    <x v="2"/>
    <n v="11.6"/>
    <n v="5450"/>
    <n v="3676"/>
    <n v="543"/>
    <n v="2749"/>
    <n v="67"/>
    <x v="1"/>
  </r>
  <r>
    <x v="135"/>
    <d v="2021-10-25T00:00:00"/>
    <d v="2021-11-10T00:00:00"/>
    <n v="16"/>
    <x v="0"/>
    <x v="2"/>
    <x v="2"/>
    <x v="1"/>
    <n v="3.9"/>
    <n v="3349"/>
    <n v="1923"/>
    <n v="0"/>
    <n v="1154"/>
    <n v="67"/>
    <x v="1"/>
  </r>
  <r>
    <x v="136"/>
    <d v="2021-05-05T00:00:00"/>
    <d v="2021-08-09T00:00:00"/>
    <n v="96"/>
    <x v="0"/>
    <x v="0"/>
    <x v="2"/>
    <x v="0"/>
    <n v="3.6"/>
    <n v="4352"/>
    <n v="4216"/>
    <n v="0"/>
    <n v="2530"/>
    <n v="68"/>
    <x v="1"/>
  </r>
  <r>
    <x v="137"/>
    <d v="2021-05-27T00:00:00"/>
    <d v="2021-06-02T00:00:00"/>
    <n v="6"/>
    <x v="0"/>
    <x v="2"/>
    <x v="2"/>
    <x v="2"/>
    <n v="5.1349999999999998"/>
    <n v="6030"/>
    <n v="4378"/>
    <n v="60"/>
    <n v="2687"/>
    <n v="68"/>
    <x v="1"/>
  </r>
  <r>
    <x v="138"/>
    <d v="2021-09-09T00:00:00"/>
    <d v="2021-09-09T00:00:00"/>
    <n v="0"/>
    <x v="1"/>
    <x v="1"/>
    <x v="0"/>
    <x v="1"/>
    <n v="6.66"/>
    <n v="5965"/>
    <n v="2434"/>
    <n v="166"/>
    <n v="1626"/>
    <n v="68"/>
    <x v="1"/>
  </r>
  <r>
    <x v="139"/>
    <d v="2021-11-14T00:00:00"/>
    <d v="2021-11-14T00:00:00"/>
    <n v="0"/>
    <x v="1"/>
    <x v="1"/>
    <x v="2"/>
    <x v="2"/>
    <n v="5.18"/>
    <n v="10311"/>
    <n v="5210"/>
    <n v="0"/>
    <n v="3126"/>
    <n v="68"/>
    <x v="1"/>
  </r>
  <r>
    <x v="140"/>
    <d v="2021-05-27T00:00:00"/>
    <d v="2021-06-10T00:00:00"/>
    <n v="14"/>
    <x v="1"/>
    <x v="0"/>
    <x v="1"/>
    <x v="2"/>
    <n v="9.6199999999999992"/>
    <n v="11549"/>
    <n v="4277"/>
    <n v="307"/>
    <n v="2873"/>
    <n v="69"/>
    <x v="1"/>
  </r>
  <r>
    <x v="141"/>
    <d v="2021-06-02T00:00:00"/>
    <d v="2021-07-12T00:00:00"/>
    <n v="40"/>
    <x v="0"/>
    <x v="0"/>
    <x v="0"/>
    <x v="1"/>
    <n v="2"/>
    <n v="2143"/>
    <n v="4115"/>
    <n v="0"/>
    <n v="2469"/>
    <n v="69"/>
    <x v="1"/>
  </r>
  <r>
    <x v="142"/>
    <d v="2021-06-03T00:00:00"/>
    <d v="2021-09-13T00:00:00"/>
    <n v="102"/>
    <x v="0"/>
    <x v="0"/>
    <x v="0"/>
    <x v="1"/>
    <n v="5.55"/>
    <n v="7012"/>
    <n v="4783"/>
    <n v="0"/>
    <n v="2870"/>
    <n v="69"/>
    <x v="1"/>
  </r>
  <r>
    <x v="143"/>
    <d v="2021-06-12T00:00:00"/>
    <d v="2021-06-29T00:00:00"/>
    <n v="17"/>
    <x v="0"/>
    <x v="1"/>
    <x v="2"/>
    <x v="1"/>
    <n v="6.57"/>
    <n v="11137"/>
    <n v="5322"/>
    <n v="158"/>
    <n v="3351"/>
    <n v="69"/>
    <x v="1"/>
  </r>
  <r>
    <x v="144"/>
    <d v="2021-07-12T00:00:00"/>
    <d v="2021-09-20T00:00:00"/>
    <n v="70"/>
    <x v="0"/>
    <x v="0"/>
    <x v="0"/>
    <x v="1"/>
    <n v="6"/>
    <n v="8759"/>
    <n v="8166"/>
    <n v="0"/>
    <n v="4900"/>
    <n v="69"/>
    <x v="1"/>
  </r>
  <r>
    <x v="145"/>
    <d v="2021-08-16T00:00:00"/>
    <d v="2021-09-23T00:00:00"/>
    <n v="38"/>
    <x v="2"/>
    <x v="1"/>
    <x v="2"/>
    <x v="1"/>
    <n v="2"/>
    <n v="7204"/>
    <n v="7215"/>
    <n v="0"/>
    <n v="4329"/>
    <n v="69"/>
    <x v="1"/>
  </r>
  <r>
    <x v="146"/>
    <d v="2021-10-05T00:00:00"/>
    <d v="2021-10-05T00:00:00"/>
    <n v="0"/>
    <x v="1"/>
    <x v="2"/>
    <x v="2"/>
    <x v="0"/>
    <n v="11.6"/>
    <n v="5703"/>
    <n v="4072"/>
    <n v="595"/>
    <n v="3038"/>
    <n v="69"/>
    <x v="1"/>
  </r>
  <r>
    <x v="147"/>
    <d v="2021-10-20T00:00:00"/>
    <d v="2021-11-18T00:00:00"/>
    <n v="29"/>
    <x v="2"/>
    <x v="2"/>
    <x v="0"/>
    <x v="2"/>
    <n v="7.4"/>
    <n v="9847"/>
    <n v="2907"/>
    <n v="22"/>
    <n v="1766"/>
    <n v="69"/>
    <x v="1"/>
  </r>
  <r>
    <x v="148"/>
    <d v="2021-06-03T00:00:00"/>
    <d v="2021-06-21T00:00:00"/>
    <n v="18"/>
    <x v="0"/>
    <x v="2"/>
    <x v="0"/>
    <x v="2"/>
    <n v="5.18"/>
    <n v="8857"/>
    <n v="4446"/>
    <n v="0"/>
    <n v="2668"/>
    <n v="70"/>
    <x v="2"/>
  </r>
  <r>
    <x v="149"/>
    <d v="2021-06-03T00:00:00"/>
    <d v="2021-06-15T00:00:00"/>
    <n v="12"/>
    <x v="0"/>
    <x v="0"/>
    <x v="2"/>
    <x v="1"/>
    <n v="5.55"/>
    <n v="7857"/>
    <n v="6375"/>
    <n v="7"/>
    <n v="3832"/>
    <n v="70"/>
    <x v="2"/>
  </r>
  <r>
    <x v="150"/>
    <d v="2021-07-12T00:00:00"/>
    <d v="2021-10-22T00:00:00"/>
    <n v="102"/>
    <x v="0"/>
    <x v="0"/>
    <x v="1"/>
    <x v="1"/>
    <n v="6.4"/>
    <n v="6524"/>
    <n v="4803"/>
    <n v="168"/>
    <n v="3050"/>
    <n v="70"/>
    <x v="2"/>
  </r>
  <r>
    <x v="151"/>
    <d v="2021-07-13T00:00:00"/>
    <d v="2021-08-09T00:00:00"/>
    <n v="27"/>
    <x v="0"/>
    <x v="1"/>
    <x v="0"/>
    <x v="1"/>
    <n v="6.56"/>
    <n v="8977"/>
    <n v="4484"/>
    <n v="205"/>
    <n v="2895"/>
    <n v="70"/>
    <x v="2"/>
  </r>
  <r>
    <x v="152"/>
    <d v="2021-07-20T00:00:00"/>
    <d v="2021-08-05T00:00:00"/>
    <n v="16"/>
    <x v="0"/>
    <x v="2"/>
    <x v="2"/>
    <x v="0"/>
    <n v="3.95"/>
    <n v="10580"/>
    <n v="5425"/>
    <n v="0"/>
    <n v="3255"/>
    <n v="70"/>
    <x v="2"/>
  </r>
  <r>
    <x v="153"/>
    <d v="2021-08-11T00:00:00"/>
    <d v="2021-08-30T00:00:00"/>
    <n v="19"/>
    <x v="2"/>
    <x v="1"/>
    <x v="2"/>
    <x v="2"/>
    <n v="8.51"/>
    <n v="8318"/>
    <n v="2493"/>
    <n v="245"/>
    <n v="1741"/>
    <n v="70"/>
    <x v="2"/>
  </r>
  <r>
    <x v="154"/>
    <d v="2021-08-25T00:00:00"/>
    <d v="2021-09-02T00:00:00"/>
    <n v="8"/>
    <x v="0"/>
    <x v="2"/>
    <x v="2"/>
    <x v="1"/>
    <n v="5.6"/>
    <n v="6346"/>
    <n v="6117"/>
    <n v="0"/>
    <n v="3670"/>
    <n v="70"/>
    <x v="2"/>
  </r>
  <r>
    <x v="155"/>
    <d v="2021-05-21T00:00:00"/>
    <d v="2021-05-27T00:00:00"/>
    <n v="6"/>
    <x v="0"/>
    <x v="0"/>
    <x v="2"/>
    <x v="1"/>
    <n v="2"/>
    <n v="3088"/>
    <n v="7034"/>
    <n v="0"/>
    <n v="4220"/>
    <n v="71"/>
    <x v="2"/>
  </r>
  <r>
    <x v="156"/>
    <d v="2021-07-10T00:00:00"/>
    <d v="2021-09-02T00:00:00"/>
    <n v="54"/>
    <x v="0"/>
    <x v="0"/>
    <x v="2"/>
    <x v="1"/>
    <n v="6.32"/>
    <n v="7433"/>
    <n v="6488"/>
    <n v="63"/>
    <n v="3956"/>
    <n v="71"/>
    <x v="2"/>
  </r>
  <r>
    <x v="157"/>
    <d v="2021-10-15T00:00:00"/>
    <d v="2021-11-09T00:00:00"/>
    <n v="25"/>
    <x v="0"/>
    <x v="2"/>
    <x v="0"/>
    <x v="1"/>
    <n v="4.4400000000000004"/>
    <n v="13852"/>
    <n v="7298"/>
    <n v="0"/>
    <n v="4379"/>
    <n v="71"/>
    <x v="2"/>
  </r>
  <r>
    <x v="158"/>
    <d v="2021-10-17T00:00:00"/>
    <d v="2021-12-22T00:00:00"/>
    <n v="66"/>
    <x v="0"/>
    <x v="1"/>
    <x v="0"/>
    <x v="1"/>
    <n v="6.63"/>
    <n v="6476"/>
    <n v="3520"/>
    <n v="50"/>
    <n v="2162"/>
    <n v="71"/>
    <x v="2"/>
  </r>
  <r>
    <x v="159"/>
    <d v="2020-09-26T00:00:00"/>
    <d v="2021-07-21T00:00:00"/>
    <n v="298"/>
    <x v="0"/>
    <x v="0"/>
    <x v="0"/>
    <x v="1"/>
    <n v="4.4400000000000004"/>
    <n v="2772"/>
    <n v="2062"/>
    <n v="5"/>
    <n v="1242"/>
    <n v="72"/>
    <x v="2"/>
  </r>
  <r>
    <x v="160"/>
    <d v="2021-05-19T00:00:00"/>
    <d v="2021-06-23T00:00:00"/>
    <n v="35"/>
    <x v="0"/>
    <x v="0"/>
    <x v="2"/>
    <x v="0"/>
    <n v="4.4400000000000004"/>
    <n v="5303"/>
    <n v="3853"/>
    <n v="0"/>
    <n v="2312"/>
    <n v="72"/>
    <x v="2"/>
  </r>
  <r>
    <x v="161"/>
    <d v="2021-06-03T00:00:00"/>
    <d v="2021-06-30T00:00:00"/>
    <n v="27"/>
    <x v="0"/>
    <x v="2"/>
    <x v="2"/>
    <x v="1"/>
    <n v="5.18"/>
    <n v="9242"/>
    <n v="6553"/>
    <n v="0"/>
    <n v="3932"/>
    <n v="72"/>
    <x v="2"/>
  </r>
  <r>
    <x v="162"/>
    <d v="2021-08-07T00:00:00"/>
    <d v="2021-08-30T00:00:00"/>
    <n v="23"/>
    <x v="0"/>
    <x v="1"/>
    <x v="2"/>
    <x v="0"/>
    <n v="4.07"/>
    <n v="6286"/>
    <n v="4793"/>
    <n v="0"/>
    <n v="2876"/>
    <n v="72"/>
    <x v="2"/>
  </r>
  <r>
    <x v="163"/>
    <d v="2021-08-07T00:00:00"/>
    <d v="2021-09-27T00:00:00"/>
    <n v="51"/>
    <x v="0"/>
    <x v="0"/>
    <x v="0"/>
    <x v="1"/>
    <n v="8.8000000000000007"/>
    <n v="8802"/>
    <n v="6826"/>
    <n v="310"/>
    <n v="4406"/>
    <n v="72"/>
    <x v="2"/>
  </r>
  <r>
    <x v="164"/>
    <d v="2021-08-19T00:00:00"/>
    <d v="2021-10-07T00:00:00"/>
    <n v="49"/>
    <x v="2"/>
    <x v="0"/>
    <x v="0"/>
    <x v="2"/>
    <n v="6.4"/>
    <n v="10263"/>
    <n v="5659"/>
    <n v="0"/>
    <n v="3395"/>
    <n v="72"/>
    <x v="2"/>
  </r>
  <r>
    <x v="165"/>
    <d v="2021-08-25T00:00:00"/>
    <d v="2021-09-13T00:00:00"/>
    <n v="19"/>
    <x v="0"/>
    <x v="1"/>
    <x v="1"/>
    <x v="1"/>
    <n v="4.4000000000000004"/>
    <n v="14611"/>
    <n v="4721"/>
    <n v="0"/>
    <n v="2833"/>
    <n v="72"/>
    <x v="2"/>
  </r>
  <r>
    <x v="166"/>
    <d v="2021-09-01T00:00:00"/>
    <d v="2021-09-28T00:00:00"/>
    <n v="27"/>
    <x v="0"/>
    <x v="2"/>
    <x v="2"/>
    <x v="1"/>
    <n v="5.6"/>
    <n v="9274"/>
    <n v="5518"/>
    <n v="0"/>
    <n v="3311"/>
    <n v="72"/>
    <x v="2"/>
  </r>
  <r>
    <x v="167"/>
    <d v="2021-09-05T00:00:00"/>
    <d v="2021-09-13T00:00:00"/>
    <n v="8"/>
    <x v="0"/>
    <x v="1"/>
    <x v="0"/>
    <x v="1"/>
    <n v="6.66"/>
    <n v="4996"/>
    <n v="4106"/>
    <n v="112"/>
    <n v="2576"/>
    <n v="72"/>
    <x v="2"/>
  </r>
  <r>
    <x v="168"/>
    <d v="2021-11-17T00:00:00"/>
    <d v="2021-11-26T00:00:00"/>
    <n v="9"/>
    <x v="0"/>
    <x v="2"/>
    <x v="0"/>
    <x v="2"/>
    <n v="3.9"/>
    <n v="4598"/>
    <n v="8190"/>
    <n v="0"/>
    <n v="4914"/>
    <n v="72"/>
    <x v="2"/>
  </r>
  <r>
    <x v="169"/>
    <d v="2021-06-03T00:00:00"/>
    <d v="2021-07-13T00:00:00"/>
    <n v="40"/>
    <x v="0"/>
    <x v="1"/>
    <x v="1"/>
    <x v="1"/>
    <n v="1.48"/>
    <n v="5238"/>
    <n v="6448"/>
    <n v="0"/>
    <n v="3869"/>
    <n v="73"/>
    <x v="2"/>
  </r>
  <r>
    <x v="170"/>
    <d v="2021-06-18T00:00:00"/>
    <d v="2021-06-23T00:00:00"/>
    <n v="5"/>
    <x v="0"/>
    <x v="0"/>
    <x v="0"/>
    <x v="1"/>
    <n v="6.32"/>
    <n v="4305"/>
    <n v="3922"/>
    <n v="114"/>
    <n v="2467"/>
    <n v="73"/>
    <x v="2"/>
  </r>
  <r>
    <x v="171"/>
    <d v="2021-08-01T00:00:00"/>
    <d v="2021-08-20T00:00:00"/>
    <n v="19"/>
    <x v="0"/>
    <x v="1"/>
    <x v="0"/>
    <x v="2"/>
    <n v="6.6"/>
    <n v="6887"/>
    <n v="3936"/>
    <n v="55"/>
    <n v="2417"/>
    <n v="73"/>
    <x v="2"/>
  </r>
  <r>
    <x v="172"/>
    <d v="2021-11-05T00:00:00"/>
    <d v="2021-11-28T00:00:00"/>
    <n v="23"/>
    <x v="1"/>
    <x v="2"/>
    <x v="2"/>
    <x v="2"/>
    <n v="6.66"/>
    <n v="12047"/>
    <n v="3966"/>
    <n v="138"/>
    <n v="2518"/>
    <n v="73"/>
    <x v="2"/>
  </r>
  <r>
    <x v="173"/>
    <d v="2021-12-10T00:00:00"/>
    <d v="2022-01-10T00:00:00"/>
    <n v="31"/>
    <x v="0"/>
    <x v="0"/>
    <x v="0"/>
    <x v="1"/>
    <n v="7.41"/>
    <n v="5587"/>
    <n v="9073"/>
    <n v="70"/>
    <n v="5514"/>
    <n v="73"/>
    <x v="2"/>
  </r>
  <r>
    <x v="174"/>
    <d v="2021-05-28T00:00:00"/>
    <d v="2021-07-27T00:00:00"/>
    <n v="60"/>
    <x v="0"/>
    <x v="0"/>
    <x v="1"/>
    <x v="0"/>
    <n v="3.7"/>
    <n v="6795"/>
    <n v="7968"/>
    <n v="0"/>
    <n v="4781"/>
    <n v="74"/>
    <x v="2"/>
  </r>
  <r>
    <x v="175"/>
    <d v="2021-06-18T00:00:00"/>
    <d v="2021-06-30T00:00:00"/>
    <n v="12"/>
    <x v="0"/>
    <x v="2"/>
    <x v="1"/>
    <x v="1"/>
    <n v="6.66"/>
    <n v="8338"/>
    <n v="6429"/>
    <n v="115"/>
    <n v="3972"/>
    <n v="74"/>
    <x v="2"/>
  </r>
  <r>
    <x v="176"/>
    <d v="2021-06-23T00:00:00"/>
    <d v="2021-06-24T00:00:00"/>
    <n v="1"/>
    <x v="1"/>
    <x v="0"/>
    <x v="2"/>
    <x v="2"/>
    <n v="3.7"/>
    <n v="10226"/>
    <n v="5223"/>
    <n v="0"/>
    <n v="3134"/>
    <n v="74"/>
    <x v="2"/>
  </r>
  <r>
    <x v="177"/>
    <d v="2021-07-14T00:00:00"/>
    <d v="2021-07-21T00:00:00"/>
    <n v="7"/>
    <x v="0"/>
    <x v="0"/>
    <x v="0"/>
    <x v="0"/>
    <n v="6.29"/>
    <n v="8096"/>
    <n v="8603"/>
    <n v="0"/>
    <n v="5162"/>
    <n v="74"/>
    <x v="2"/>
  </r>
  <r>
    <x v="178"/>
    <d v="2021-08-20T00:00:00"/>
    <d v="2021-08-20T00:00:00"/>
    <n v="0"/>
    <x v="0"/>
    <x v="1"/>
    <x v="0"/>
    <x v="2"/>
    <n v="2"/>
    <n v="3443"/>
    <n v="4092"/>
    <n v="0"/>
    <n v="2455"/>
    <n v="74"/>
    <x v="2"/>
  </r>
  <r>
    <x v="179"/>
    <d v="2021-09-29T00:00:00"/>
    <d v="2021-10-04T00:00:00"/>
    <n v="5"/>
    <x v="0"/>
    <x v="0"/>
    <x v="0"/>
    <x v="1"/>
    <n v="6.4"/>
    <n v="6226"/>
    <n v="5714"/>
    <n v="13"/>
    <n v="3441"/>
    <n v="74"/>
    <x v="2"/>
  </r>
  <r>
    <x v="180"/>
    <d v="2021-11-18T00:00:00"/>
    <d v="2021-12-14T00:00:00"/>
    <n v="26"/>
    <x v="0"/>
    <x v="2"/>
    <x v="0"/>
    <x v="0"/>
    <n v="6.63"/>
    <n v="5054"/>
    <n v="4701"/>
    <n v="194"/>
    <n v="3015"/>
    <n v="74"/>
    <x v="2"/>
  </r>
  <r>
    <x v="181"/>
    <d v="2021-12-06T00:00:00"/>
    <d v="2021-12-14T00:00:00"/>
    <n v="8"/>
    <x v="0"/>
    <x v="2"/>
    <x v="1"/>
    <x v="1"/>
    <n v="5.18"/>
    <n v="4641"/>
    <n v="5690"/>
    <n v="0"/>
    <n v="3414"/>
    <n v="74"/>
    <x v="2"/>
  </r>
  <r>
    <x v="182"/>
    <d v="2021-05-20T00:00:00"/>
    <d v="2021-10-20T00:00:00"/>
    <n v="153"/>
    <x v="1"/>
    <x v="0"/>
    <x v="0"/>
    <x v="1"/>
    <n v="6.4"/>
    <n v="4740"/>
    <n v="2954"/>
    <n v="72"/>
    <n v="1844"/>
    <n v="75"/>
    <x v="2"/>
  </r>
  <r>
    <x v="183"/>
    <d v="2021-06-06T00:00:00"/>
    <d v="2021-06-28T00:00:00"/>
    <n v="22"/>
    <x v="0"/>
    <x v="0"/>
    <x v="2"/>
    <x v="1"/>
    <n v="5.18"/>
    <n v="4661"/>
    <n v="2520"/>
    <n v="0"/>
    <n v="1512"/>
    <n v="75"/>
    <x v="2"/>
  </r>
  <r>
    <x v="184"/>
    <d v="2021-07-20T00:00:00"/>
    <d v="2021-07-20T00:00:00"/>
    <n v="0"/>
    <x v="1"/>
    <x v="0"/>
    <x v="2"/>
    <x v="1"/>
    <n v="2"/>
    <n v="4479"/>
    <n v="6187"/>
    <n v="0"/>
    <n v="3712"/>
    <n v="75"/>
    <x v="2"/>
  </r>
  <r>
    <x v="185"/>
    <d v="2021-10-21T00:00:00"/>
    <d v="2021-10-22T00:00:00"/>
    <n v="1"/>
    <x v="0"/>
    <x v="0"/>
    <x v="1"/>
    <x v="1"/>
    <n v="2"/>
    <n v="2219"/>
    <n v="3743"/>
    <n v="0"/>
    <n v="2246"/>
    <n v="75"/>
    <x v="2"/>
  </r>
  <r>
    <x v="186"/>
    <d v="2021-10-27T00:00:00"/>
    <d v="2021-10-28T00:00:00"/>
    <n v="1"/>
    <x v="1"/>
    <x v="1"/>
    <x v="1"/>
    <x v="1"/>
    <n v="6.66"/>
    <n v="6602"/>
    <n v="2589"/>
    <n v="229"/>
    <n v="1782"/>
    <n v="75"/>
    <x v="2"/>
  </r>
  <r>
    <x v="187"/>
    <d v="2021-11-18T00:00:00"/>
    <d v="2021-11-19T00:00:00"/>
    <n v="1"/>
    <x v="2"/>
    <x v="0"/>
    <x v="0"/>
    <x v="1"/>
    <n v="6.66"/>
    <n v="6637"/>
    <n v="4652"/>
    <n v="141"/>
    <n v="2932"/>
    <n v="75"/>
    <x v="2"/>
  </r>
  <r>
    <x v="188"/>
    <d v="2021-05-06T00:00:00"/>
    <d v="2021-06-17T00:00:00"/>
    <n v="42"/>
    <x v="0"/>
    <x v="0"/>
    <x v="2"/>
    <x v="0"/>
    <n v="4.8099999999999996"/>
    <n v="5042"/>
    <n v="7511"/>
    <n v="0"/>
    <n v="4507"/>
    <n v="76"/>
    <x v="2"/>
  </r>
  <r>
    <x v="189"/>
    <d v="2021-05-08T00:00:00"/>
    <d v="2021-06-01T00:00:00"/>
    <n v="24"/>
    <x v="0"/>
    <x v="0"/>
    <x v="1"/>
    <x v="2"/>
    <n v="6.66"/>
    <n v="5796"/>
    <n v="5674"/>
    <n v="132"/>
    <n v="3536"/>
    <n v="76"/>
    <x v="2"/>
  </r>
  <r>
    <x v="190"/>
    <d v="2021-06-23T00:00:00"/>
    <d v="2021-06-30T00:00:00"/>
    <n v="7"/>
    <x v="0"/>
    <x v="0"/>
    <x v="0"/>
    <x v="1"/>
    <n v="6.66"/>
    <n v="7680"/>
    <n v="5745"/>
    <n v="144"/>
    <n v="3591"/>
    <n v="76"/>
    <x v="2"/>
  </r>
  <r>
    <x v="191"/>
    <d v="2021-06-29T00:00:00"/>
    <d v="2021-06-29T00:00:00"/>
    <n v="0"/>
    <x v="0"/>
    <x v="1"/>
    <x v="2"/>
    <x v="1"/>
    <n v="2"/>
    <n v="7133"/>
    <n v="4931"/>
    <n v="0"/>
    <n v="2959"/>
    <n v="76"/>
    <x v="2"/>
  </r>
  <r>
    <x v="192"/>
    <d v="2021-07-17T00:00:00"/>
    <d v="2021-07-27T00:00:00"/>
    <n v="10"/>
    <x v="1"/>
    <x v="2"/>
    <x v="0"/>
    <x v="2"/>
    <n v="8.51"/>
    <n v="9719"/>
    <n v="3182"/>
    <n v="228"/>
    <n v="2137"/>
    <n v="76"/>
    <x v="2"/>
  </r>
  <r>
    <x v="193"/>
    <d v="2021-08-31T00:00:00"/>
    <d v="2021-09-21T00:00:00"/>
    <n v="21"/>
    <x v="0"/>
    <x v="1"/>
    <x v="1"/>
    <x v="2"/>
    <n v="5.2"/>
    <n v="8222"/>
    <n v="5154"/>
    <n v="28"/>
    <n v="3120"/>
    <n v="76"/>
    <x v="2"/>
  </r>
  <r>
    <x v="194"/>
    <d v="2021-09-10T00:00:00"/>
    <d v="2021-09-29T00:00:00"/>
    <n v="19"/>
    <x v="0"/>
    <x v="1"/>
    <x v="0"/>
    <x v="2"/>
    <n v="5.2"/>
    <n v="8576"/>
    <n v="5522"/>
    <n v="13"/>
    <n v="3326"/>
    <n v="76"/>
    <x v="2"/>
  </r>
  <r>
    <x v="195"/>
    <d v="2021-08-18T00:00:00"/>
    <d v="2021-08-30T00:00:00"/>
    <n v="12"/>
    <x v="1"/>
    <x v="1"/>
    <x v="0"/>
    <x v="1"/>
    <n v="11.1"/>
    <n v="11178"/>
    <n v="7503"/>
    <n v="480"/>
    <n v="4982"/>
    <n v="77"/>
    <x v="2"/>
  </r>
  <r>
    <x v="196"/>
    <d v="2021-11-04T00:00:00"/>
    <d v="2021-11-04T00:00:00"/>
    <n v="0"/>
    <x v="0"/>
    <x v="1"/>
    <x v="0"/>
    <x v="1"/>
    <n v="2"/>
    <n v="7879"/>
    <n v="4638"/>
    <n v="0"/>
    <n v="2783"/>
    <n v="77"/>
    <x v="2"/>
  </r>
  <r>
    <x v="197"/>
    <d v="2021-11-07T00:00:00"/>
    <d v="2021-11-28T00:00:00"/>
    <n v="21"/>
    <x v="0"/>
    <x v="1"/>
    <x v="1"/>
    <x v="0"/>
    <n v="6.24"/>
    <n v="7497"/>
    <n v="3788"/>
    <n v="33"/>
    <n v="2306"/>
    <n v="77"/>
    <x v="2"/>
  </r>
  <r>
    <x v="198"/>
    <d v="2021-12-16T00:00:00"/>
    <d v="2022-01-11T00:00:00"/>
    <n v="26"/>
    <x v="2"/>
    <x v="2"/>
    <x v="0"/>
    <x v="1"/>
    <n v="3.12"/>
    <n v="4712"/>
    <n v="2689"/>
    <n v="0"/>
    <n v="1613"/>
    <n v="77"/>
    <x v="2"/>
  </r>
  <r>
    <x v="199"/>
    <d v="2021-04-23T00:00:00"/>
    <d v="2021-04-30T00:00:00"/>
    <n v="7"/>
    <x v="2"/>
    <x v="2"/>
    <x v="0"/>
    <x v="1"/>
    <n v="7.77"/>
    <n v="9648"/>
    <n v="4362"/>
    <n v="221"/>
    <n v="2838"/>
    <n v="78"/>
    <x v="2"/>
  </r>
  <r>
    <x v="200"/>
    <d v="2021-06-22T00:00:00"/>
    <d v="2021-06-29T00:00:00"/>
    <n v="7"/>
    <x v="0"/>
    <x v="2"/>
    <x v="2"/>
    <x v="1"/>
    <n v="5.18"/>
    <n v="5409"/>
    <n v="6707"/>
    <n v="0"/>
    <n v="4024"/>
    <n v="78"/>
    <x v="2"/>
  </r>
  <r>
    <x v="201"/>
    <d v="2021-07-09T00:00:00"/>
    <d v="2021-08-05T00:00:00"/>
    <n v="27"/>
    <x v="0"/>
    <x v="0"/>
    <x v="2"/>
    <x v="1"/>
    <n v="5.92"/>
    <n v="5113"/>
    <n v="5700"/>
    <n v="0"/>
    <n v="3420"/>
    <n v="78"/>
    <x v="2"/>
  </r>
  <r>
    <x v="202"/>
    <d v="2021-09-01T00:00:00"/>
    <d v="2021-09-01T00:00:00"/>
    <n v="0"/>
    <x v="0"/>
    <x v="2"/>
    <x v="0"/>
    <x v="2"/>
    <n v="2"/>
    <n v="7908"/>
    <n v="5862"/>
    <n v="0"/>
    <n v="3517"/>
    <n v="78"/>
    <x v="2"/>
  </r>
  <r>
    <x v="203"/>
    <d v="2021-09-17T00:00:00"/>
    <d v="2021-10-19T00:00:00"/>
    <n v="32"/>
    <x v="0"/>
    <x v="0"/>
    <x v="0"/>
    <x v="1"/>
    <n v="6.4"/>
    <n v="6390"/>
    <n v="5834"/>
    <n v="112"/>
    <n v="3612"/>
    <n v="78"/>
    <x v="2"/>
  </r>
  <r>
    <x v="204"/>
    <d v="2021-10-28T00:00:00"/>
    <d v="2021-11-09T00:00:00"/>
    <n v="12"/>
    <x v="0"/>
    <x v="2"/>
    <x v="0"/>
    <x v="2"/>
    <n v="3.9"/>
    <n v="11501"/>
    <n v="8205"/>
    <n v="0"/>
    <n v="4923"/>
    <n v="78"/>
    <x v="2"/>
  </r>
  <r>
    <x v="205"/>
    <d v="2021-02-03T00:00:00"/>
    <d v="2021-08-19T00:00:00"/>
    <n v="197"/>
    <x v="0"/>
    <x v="0"/>
    <x v="0"/>
    <x v="2"/>
    <n v="5.55"/>
    <n v="6692"/>
    <n v="6334"/>
    <n v="0"/>
    <n v="3800"/>
    <n v="79"/>
    <x v="2"/>
  </r>
  <r>
    <x v="206"/>
    <d v="2021-06-10T00:00:00"/>
    <d v="2021-06-30T00:00:00"/>
    <n v="20"/>
    <x v="0"/>
    <x v="0"/>
    <x v="0"/>
    <x v="1"/>
    <n v="4.07"/>
    <n v="2101"/>
    <n v="6117"/>
    <n v="0"/>
    <n v="3670"/>
    <n v="79"/>
    <x v="2"/>
  </r>
  <r>
    <x v="207"/>
    <d v="2021-10-27T00:00:00"/>
    <d v="2021-11-11T00:00:00"/>
    <n v="15"/>
    <x v="1"/>
    <x v="1"/>
    <x v="0"/>
    <x v="0"/>
    <n v="6.66"/>
    <n v="5336"/>
    <n v="5396"/>
    <n v="193"/>
    <n v="3431"/>
    <n v="79"/>
    <x v="2"/>
  </r>
  <r>
    <x v="208"/>
    <d v="2021-11-04T00:00:00"/>
    <d v="2021-11-19T00:00:00"/>
    <n v="15"/>
    <x v="2"/>
    <x v="1"/>
    <x v="1"/>
    <x v="2"/>
    <n v="6.66"/>
    <n v="6583"/>
    <n v="5378"/>
    <n v="156"/>
    <n v="3383"/>
    <n v="79"/>
    <x v="2"/>
  </r>
  <r>
    <x v="209"/>
    <d v="2021-12-02T00:00:00"/>
    <d v="2021-12-16T00:00:00"/>
    <n v="14"/>
    <x v="0"/>
    <x v="2"/>
    <x v="0"/>
    <x v="2"/>
    <n v="5.07"/>
    <n v="5215"/>
    <n v="6221"/>
    <n v="0"/>
    <n v="3733"/>
    <n v="79"/>
    <x v="2"/>
  </r>
  <r>
    <x v="210"/>
    <d v="2021-06-02T00:00:00"/>
    <d v="2021-06-03T00:00:00"/>
    <n v="1"/>
    <x v="2"/>
    <x v="0"/>
    <x v="0"/>
    <x v="1"/>
    <n v="6.65"/>
    <n v="5838"/>
    <n v="5711"/>
    <n v="10"/>
    <n v="3437"/>
    <n v="80"/>
    <x v="3"/>
  </r>
  <r>
    <x v="211"/>
    <d v="2021-06-16T00:00:00"/>
    <d v="2021-06-16T00:00:00"/>
    <n v="0"/>
    <x v="2"/>
    <x v="0"/>
    <x v="0"/>
    <x v="2"/>
    <n v="6.66"/>
    <n v="4781"/>
    <n v="7831"/>
    <n v="22"/>
    <n v="4721"/>
    <n v="80"/>
    <x v="3"/>
  </r>
  <r>
    <x v="212"/>
    <d v="2021-07-20T00:00:00"/>
    <d v="2021-07-20T00:00:00"/>
    <n v="0"/>
    <x v="0"/>
    <x v="2"/>
    <x v="1"/>
    <x v="1"/>
    <n v="2"/>
    <n v="3403"/>
    <n v="4160"/>
    <n v="0"/>
    <n v="2496"/>
    <n v="80"/>
    <x v="3"/>
  </r>
  <r>
    <x v="213"/>
    <d v="2021-12-15T00:00:00"/>
    <d v="2021-12-31T00:00:00"/>
    <n v="16"/>
    <x v="2"/>
    <x v="1"/>
    <x v="2"/>
    <x v="1"/>
    <n v="5.85"/>
    <n v="9886"/>
    <n v="6329"/>
    <n v="98"/>
    <n v="3895"/>
    <n v="80"/>
    <x v="3"/>
  </r>
  <r>
    <x v="214"/>
    <d v="2021-12-17T00:00:00"/>
    <d v="2021-12-17T00:00:00"/>
    <n v="0"/>
    <x v="0"/>
    <x v="2"/>
    <x v="0"/>
    <x v="2"/>
    <n v="2"/>
    <n v="4010"/>
    <n v="5445"/>
    <n v="0"/>
    <n v="3267"/>
    <n v="80"/>
    <x v="3"/>
  </r>
  <r>
    <x v="215"/>
    <d v="2021-05-26T00:00:00"/>
    <d v="2021-06-04T00:00:00"/>
    <n v="9"/>
    <x v="1"/>
    <x v="0"/>
    <x v="1"/>
    <x v="1"/>
    <n v="8.8800000000000008"/>
    <n v="8814"/>
    <n v="5060"/>
    <n v="273"/>
    <n v="3309"/>
    <n v="81"/>
    <x v="3"/>
  </r>
  <r>
    <x v="216"/>
    <d v="2021-05-28T00:00:00"/>
    <d v="2021-06-02T00:00:00"/>
    <n v="5"/>
    <x v="0"/>
    <x v="0"/>
    <x v="0"/>
    <x v="1"/>
    <n v="5.92"/>
    <n v="7561"/>
    <n v="7374"/>
    <n v="0"/>
    <n v="4424"/>
    <n v="81"/>
    <x v="3"/>
  </r>
  <r>
    <x v="217"/>
    <d v="2021-09-29T00:00:00"/>
    <d v="2021-10-12T00:00:00"/>
    <n v="13"/>
    <x v="0"/>
    <x v="1"/>
    <x v="1"/>
    <x v="2"/>
    <n v="5.28"/>
    <n v="9850"/>
    <n v="6928"/>
    <n v="38"/>
    <n v="4195"/>
    <n v="81"/>
    <x v="3"/>
  </r>
  <r>
    <x v="218"/>
    <d v="2021-10-21T00:00:00"/>
    <d v="2021-10-22T00:00:00"/>
    <n v="1"/>
    <x v="0"/>
    <x v="2"/>
    <x v="0"/>
    <x v="0"/>
    <n v="3.6"/>
    <n v="9003"/>
    <n v="6011"/>
    <n v="0"/>
    <n v="3607"/>
    <n v="81"/>
    <x v="3"/>
  </r>
  <r>
    <x v="219"/>
    <d v="2021-12-09T00:00:00"/>
    <d v="2022-01-10T00:00:00"/>
    <n v="32"/>
    <x v="0"/>
    <x v="0"/>
    <x v="2"/>
    <x v="2"/>
    <n v="5.18"/>
    <n v="6288"/>
    <n v="4882"/>
    <n v="0"/>
    <n v="2929"/>
    <n v="81"/>
    <x v="3"/>
  </r>
  <r>
    <x v="220"/>
    <d v="2021-06-03T00:00:00"/>
    <d v="2021-06-18T00:00:00"/>
    <n v="15"/>
    <x v="0"/>
    <x v="0"/>
    <x v="2"/>
    <x v="0"/>
    <n v="5.55"/>
    <n v="6558"/>
    <n v="6370"/>
    <n v="37"/>
    <n v="3859"/>
    <n v="82"/>
    <x v="3"/>
  </r>
  <r>
    <x v="221"/>
    <d v="2021-12-03T00:00:00"/>
    <d v="2021-12-15T00:00:00"/>
    <n v="12"/>
    <x v="0"/>
    <x v="1"/>
    <x v="2"/>
    <x v="1"/>
    <n v="6.63"/>
    <n v="9142"/>
    <n v="6120"/>
    <n v="0"/>
    <n v="3672"/>
    <n v="82"/>
    <x v="3"/>
  </r>
  <r>
    <x v="222"/>
    <d v="2021-09-15T00:00:00"/>
    <d v="2021-10-04T00:00:00"/>
    <n v="19"/>
    <x v="0"/>
    <x v="1"/>
    <x v="0"/>
    <x v="2"/>
    <n v="5.2"/>
    <n v="5720"/>
    <n v="8317"/>
    <n v="0"/>
    <n v="4990"/>
    <n v="83"/>
    <x v="3"/>
  </r>
  <r>
    <x v="223"/>
    <d v="2021-10-08T00:00:00"/>
    <d v="2021-10-19T00:00:00"/>
    <n v="11"/>
    <x v="0"/>
    <x v="2"/>
    <x v="2"/>
    <x v="1"/>
    <n v="2.2200000000000002"/>
    <n v="8116"/>
    <n v="6296"/>
    <n v="0"/>
    <n v="3778"/>
    <n v="83"/>
    <x v="3"/>
  </r>
  <r>
    <x v="224"/>
    <d v="2021-10-23T00:00:00"/>
    <d v="2021-11-15T00:00:00"/>
    <n v="23"/>
    <x v="0"/>
    <x v="2"/>
    <x v="2"/>
    <x v="1"/>
    <n v="2.2200000000000002"/>
    <n v="7173"/>
    <n v="6719"/>
    <n v="0"/>
    <n v="4031"/>
    <n v="83"/>
    <x v="3"/>
  </r>
  <r>
    <x v="225"/>
    <d v="2021-06-02T00:00:00"/>
    <d v="2021-06-09T00:00:00"/>
    <n v="7"/>
    <x v="1"/>
    <x v="2"/>
    <x v="0"/>
    <x v="2"/>
    <n v="5.18"/>
    <n v="8016"/>
    <n v="7151"/>
    <n v="0"/>
    <n v="4291"/>
    <n v="84"/>
    <x v="3"/>
  </r>
  <r>
    <x v="226"/>
    <d v="2021-07-06T00:00:00"/>
    <d v="2021-07-06T00:00:00"/>
    <n v="0"/>
    <x v="0"/>
    <x v="1"/>
    <x v="0"/>
    <x v="1"/>
    <n v="2"/>
    <n v="6814"/>
    <n v="7944"/>
    <n v="0"/>
    <n v="4766"/>
    <n v="84"/>
    <x v="3"/>
  </r>
  <r>
    <x v="227"/>
    <d v="2021-10-19T00:00:00"/>
    <d v="2021-11-05T00:00:00"/>
    <n v="17"/>
    <x v="2"/>
    <x v="1"/>
    <x v="1"/>
    <x v="1"/>
    <n v="11.47"/>
    <n v="8264"/>
    <n v="5781"/>
    <n v="629"/>
    <n v="4098"/>
    <n v="84"/>
    <x v="3"/>
  </r>
  <r>
    <x v="228"/>
    <d v="2021-12-07T00:00:00"/>
    <d v="2021-12-15T00:00:00"/>
    <n v="8"/>
    <x v="0"/>
    <x v="2"/>
    <x v="2"/>
    <x v="1"/>
    <n v="5.07"/>
    <n v="8351"/>
    <n v="5735"/>
    <n v="0"/>
    <n v="3441"/>
    <n v="84"/>
    <x v="3"/>
  </r>
  <r>
    <x v="229"/>
    <d v="2021-05-26T00:00:00"/>
    <d v="2021-06-16T00:00:00"/>
    <n v="21"/>
    <x v="2"/>
    <x v="0"/>
    <x v="1"/>
    <x v="0"/>
    <n v="5.18"/>
    <n v="8108"/>
    <n v="5589"/>
    <n v="0"/>
    <n v="3353"/>
    <n v="85"/>
    <x v="3"/>
  </r>
  <r>
    <x v="230"/>
    <d v="2021-07-20T00:00:00"/>
    <d v="2021-08-26T00:00:00"/>
    <n v="37"/>
    <x v="2"/>
    <x v="1"/>
    <x v="1"/>
    <x v="0"/>
    <n v="6.4"/>
    <n v="4898"/>
    <n v="3717"/>
    <n v="127"/>
    <n v="2357"/>
    <n v="85"/>
    <x v="3"/>
  </r>
  <r>
    <x v="231"/>
    <d v="2021-08-11T00:00:00"/>
    <d v="2021-08-30T00:00:00"/>
    <n v="19"/>
    <x v="0"/>
    <x v="0"/>
    <x v="2"/>
    <x v="1"/>
    <n v="3.7"/>
    <n v="8816"/>
    <n v="6272"/>
    <n v="0"/>
    <n v="3763"/>
    <n v="85"/>
    <x v="3"/>
  </r>
  <r>
    <x v="232"/>
    <d v="2021-09-04T00:00:00"/>
    <d v="2021-09-22T00:00:00"/>
    <n v="18"/>
    <x v="0"/>
    <x v="1"/>
    <x v="1"/>
    <x v="0"/>
    <n v="6.66"/>
    <n v="5679"/>
    <n v="3884"/>
    <n v="136"/>
    <n v="2466"/>
    <n v="85"/>
    <x v="3"/>
  </r>
  <r>
    <x v="233"/>
    <d v="2021-09-09T00:00:00"/>
    <d v="2021-09-09T00:00:00"/>
    <n v="0"/>
    <x v="1"/>
    <x v="2"/>
    <x v="0"/>
    <x v="1"/>
    <n v="11.84"/>
    <n v="5397"/>
    <n v="8294"/>
    <n v="436"/>
    <n v="5412"/>
    <n v="85"/>
    <x v="3"/>
  </r>
  <r>
    <x v="234"/>
    <d v="2021-12-28T00:00:00"/>
    <d v="2021-12-31T00:00:00"/>
    <n v="3"/>
    <x v="1"/>
    <x v="1"/>
    <x v="0"/>
    <x v="2"/>
    <n v="6.63"/>
    <n v="9375"/>
    <n v="7949"/>
    <n v="0"/>
    <n v="4769"/>
    <n v="85"/>
    <x v="3"/>
  </r>
  <r>
    <x v="235"/>
    <d v="2021-06-02T00:00:00"/>
    <d v="2021-06-09T00:00:00"/>
    <n v="7"/>
    <x v="1"/>
    <x v="2"/>
    <x v="2"/>
    <x v="1"/>
    <n v="6.66"/>
    <n v="5527"/>
    <n v="4910"/>
    <n v="53"/>
    <n v="2999"/>
    <n v="86"/>
    <x v="3"/>
  </r>
  <r>
    <x v="236"/>
    <d v="2021-10-21T00:00:00"/>
    <d v="2021-10-21T00:00:00"/>
    <n v="0"/>
    <x v="2"/>
    <x v="1"/>
    <x v="0"/>
    <x v="1"/>
    <n v="2"/>
    <n v="5643"/>
    <n v="3899"/>
    <n v="0"/>
    <n v="2339"/>
    <n v="86"/>
    <x v="3"/>
  </r>
  <r>
    <x v="237"/>
    <d v="2021-12-01T00:00:00"/>
    <d v="2021-12-08T00:00:00"/>
    <n v="7"/>
    <x v="0"/>
    <x v="2"/>
    <x v="0"/>
    <x v="2"/>
    <n v="6.63"/>
    <n v="8057"/>
    <n v="8258"/>
    <n v="81"/>
    <n v="5036"/>
    <n v="86"/>
    <x v="3"/>
  </r>
  <r>
    <x v="238"/>
    <d v="2021-03-22T00:00:00"/>
    <d v="2021-03-22T00:00:00"/>
    <n v="0"/>
    <x v="2"/>
    <x v="2"/>
    <x v="2"/>
    <x v="0"/>
    <n v="6.66"/>
    <n v="6631"/>
    <n v="4665"/>
    <n v="69"/>
    <n v="2868"/>
    <n v="88"/>
    <x v="3"/>
  </r>
  <r>
    <x v="239"/>
    <d v="2021-09-27T00:00:00"/>
    <d v="2021-10-13T00:00:00"/>
    <n v="16"/>
    <x v="1"/>
    <x v="1"/>
    <x v="2"/>
    <x v="1"/>
    <n v="3.33"/>
    <n v="10030"/>
    <n v="7976"/>
    <n v="0"/>
    <n v="4786"/>
    <n v="88"/>
    <x v="3"/>
  </r>
  <r>
    <x v="240"/>
    <d v="2021-11-24T00:00:00"/>
    <d v="2021-11-30T00:00:00"/>
    <n v="6"/>
    <x v="0"/>
    <x v="1"/>
    <x v="2"/>
    <x v="2"/>
    <n v="2"/>
    <n v="3896"/>
    <n v="6085"/>
    <n v="0"/>
    <n v="3651"/>
    <n v="88"/>
    <x v="3"/>
  </r>
  <r>
    <x v="241"/>
    <d v="2021-06-01T00:00:00"/>
    <d v="2021-06-01T00:00:00"/>
    <n v="0"/>
    <x v="0"/>
    <x v="0"/>
    <x v="2"/>
    <x v="1"/>
    <n v="2"/>
    <n v="6121"/>
    <n v="3786"/>
    <n v="0"/>
    <n v="2272"/>
    <n v="89"/>
    <x v="3"/>
  </r>
  <r>
    <x v="242"/>
    <d v="2021-08-08T00:00:00"/>
    <d v="2021-09-03T00:00:00"/>
    <n v="26"/>
    <x v="0"/>
    <x v="0"/>
    <x v="2"/>
    <x v="1"/>
    <n v="5.1349999999999998"/>
    <n v="8922"/>
    <n v="6384"/>
    <n v="0"/>
    <n v="3830"/>
    <n v="89"/>
    <x v="3"/>
  </r>
  <r>
    <x v="243"/>
    <d v="2021-10-13T00:00:00"/>
    <d v="2021-10-26T00:00:00"/>
    <n v="13"/>
    <x v="1"/>
    <x v="1"/>
    <x v="2"/>
    <x v="1"/>
    <n v="3.7"/>
    <n v="3721"/>
    <n v="4212"/>
    <n v="0"/>
    <n v="2527"/>
    <n v="90"/>
    <x v="3"/>
  </r>
  <r>
    <x v="244"/>
    <d v="2021-10-15T00:00:00"/>
    <d v="2021-11-02T00:00:00"/>
    <n v="18"/>
    <x v="0"/>
    <x v="1"/>
    <x v="1"/>
    <x v="1"/>
    <n v="5.55"/>
    <n v="5241"/>
    <n v="2795"/>
    <n v="94"/>
    <n v="1771"/>
    <n v="90"/>
    <x v="3"/>
  </r>
  <r>
    <x v="245"/>
    <d v="2021-06-03T00:00:00"/>
    <d v="2021-06-23T00:00:00"/>
    <n v="20"/>
    <x v="0"/>
    <x v="2"/>
    <x v="0"/>
    <x v="2"/>
    <n v="6.66"/>
    <n v="5140"/>
    <n v="5581"/>
    <n v="70"/>
    <n v="3419"/>
    <n v="91"/>
    <x v="3"/>
  </r>
  <r>
    <x v="246"/>
    <d v="2021-08-30T00:00:00"/>
    <d v="2021-09-17T00:00:00"/>
    <n v="18"/>
    <x v="0"/>
    <x v="0"/>
    <x v="0"/>
    <x v="2"/>
    <n v="5.2"/>
    <n v="6873"/>
    <n v="4894"/>
    <n v="0"/>
    <n v="2936"/>
    <n v="92"/>
    <x v="3"/>
  </r>
  <r>
    <x v="247"/>
    <d v="2021-10-07T00:00:00"/>
    <d v="2021-10-25T00:00:00"/>
    <n v="18"/>
    <x v="0"/>
    <x v="0"/>
    <x v="2"/>
    <x v="2"/>
    <n v="5.18"/>
    <n v="9878"/>
    <n v="8899"/>
    <n v="0"/>
    <n v="5339"/>
    <n v="92"/>
    <x v="3"/>
  </r>
  <r>
    <x v="248"/>
    <d v="2021-09-04T00:00:00"/>
    <d v="2021-09-16T00:00:00"/>
    <n v="12"/>
    <x v="0"/>
    <x v="1"/>
    <x v="0"/>
    <x v="0"/>
    <n v="5.6"/>
    <n v="9002"/>
    <n v="6660"/>
    <n v="101"/>
    <n v="4097"/>
    <n v="93"/>
    <x v="3"/>
  </r>
  <r>
    <x v="249"/>
    <d v="2021-06-25T00:00:00"/>
    <d v="2021-06-28T00:00:00"/>
    <n v="3"/>
    <x v="1"/>
    <x v="0"/>
    <x v="2"/>
    <x v="2"/>
    <n v="5.18"/>
    <n v="5561"/>
    <n v="6323"/>
    <n v="0"/>
    <n v="3794"/>
    <n v="9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B0F1B8-1EFD-4427-82FF-9A42EA6EAE54}" name="ConversionPeriodbySalesPers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Sales Person">
  <location ref="A3:B7" firstHeaderRow="1" firstDataRow="1" firstDataCol="1"/>
  <pivotFields count="15">
    <pivotField numFmtId="1" showAll="0"/>
    <pivotField numFmtId="164" showAll="0"/>
    <pivotField numFmtId="164" showAll="0"/>
    <pivotField dataField="1" numFmtId="1" showAll="0"/>
    <pivotField showAll="0">
      <items count="4">
        <item x="2"/>
        <item x="1"/>
        <item x="0"/>
        <item t="default"/>
      </items>
    </pivotField>
    <pivotField axis="axisRow" showAll="0">
      <items count="4">
        <item x="1"/>
        <item x="0"/>
        <item x="2"/>
        <item t="default"/>
      </items>
    </pivotField>
    <pivotField showAll="0">
      <items count="4">
        <item x="2"/>
        <item x="0"/>
        <item x="1"/>
        <item t="default"/>
      </items>
    </pivotField>
    <pivotField showAll="0">
      <items count="4">
        <item x="2"/>
        <item x="0"/>
        <item x="1"/>
        <item t="default"/>
      </items>
    </pivotField>
    <pivotField numFmtId="4" showAll="0"/>
    <pivotField numFmtId="4" showAll="0"/>
    <pivotField numFmtId="4" showAll="0"/>
    <pivotField numFmtId="4" showAll="0"/>
    <pivotField numFmtId="4" showAll="0"/>
    <pivotField numFmtId="4" showAll="0"/>
    <pivotField showAll="0">
      <items count="5">
        <item x="1"/>
        <item x="3"/>
        <item x="2"/>
        <item x="0"/>
        <item t="default"/>
      </items>
    </pivotField>
  </pivotFields>
  <rowFields count="1">
    <field x="5"/>
  </rowFields>
  <rowItems count="4">
    <i>
      <x/>
    </i>
    <i>
      <x v="1"/>
    </i>
    <i>
      <x v="2"/>
    </i>
    <i t="grand">
      <x/>
    </i>
  </rowItems>
  <colItems count="1">
    <i/>
  </colItems>
  <dataFields count="1">
    <dataField name="Average of Conversion Period (days)" fld="3" subtotal="average" baseField="5" baseItem="0" numFmtId="1"/>
  </dataFields>
  <formats count="1">
    <format dxfId="23">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E1E5B1D-BF22-4789-B29F-35109C1CA451}" name="ClientSatisfactionbySalesPers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Sales Person" colHeaderCaption="Satisfaction Type">
  <location ref="A4:B8" firstHeaderRow="1" firstDataRow="1" firstDataCol="1" rowPageCount="1" colPageCount="1"/>
  <pivotFields count="15">
    <pivotField numFmtId="1" showAll="0"/>
    <pivotField numFmtId="164" showAll="0"/>
    <pivotField numFmtId="164" showAll="0"/>
    <pivotField numFmtId="1" showAll="0"/>
    <pivotField showAll="0">
      <items count="4">
        <item x="2"/>
        <item x="1"/>
        <item x="0"/>
        <item t="default"/>
      </items>
    </pivotField>
    <pivotField axis="axisRow" showAll="0">
      <items count="4">
        <item x="1"/>
        <item x="0"/>
        <item x="2"/>
        <item t="default"/>
      </items>
    </pivotField>
    <pivotField showAll="0">
      <items count="4">
        <item x="2"/>
        <item x="0"/>
        <item x="1"/>
        <item t="default"/>
      </items>
    </pivotField>
    <pivotField showAll="0">
      <items count="4">
        <item x="2"/>
        <item x="0"/>
        <item x="1"/>
        <item t="default"/>
      </items>
    </pivotField>
    <pivotField numFmtId="4" showAll="0"/>
    <pivotField numFmtId="4" showAll="0"/>
    <pivotField numFmtId="4" showAll="0"/>
    <pivotField numFmtId="4" showAll="0"/>
    <pivotField numFmtId="4" showAll="0"/>
    <pivotField dataField="1" numFmtId="4" showAll="0"/>
    <pivotField axis="axisPage" multipleItemSelectionAllowed="1" showAll="0">
      <items count="5">
        <item x="1"/>
        <item x="3"/>
        <item x="2"/>
        <item x="0"/>
        <item t="default"/>
      </items>
    </pivotField>
  </pivotFields>
  <rowFields count="1">
    <field x="5"/>
  </rowFields>
  <rowItems count="4">
    <i>
      <x/>
    </i>
    <i>
      <x v="1"/>
    </i>
    <i>
      <x v="2"/>
    </i>
    <i t="grand">
      <x/>
    </i>
  </rowItems>
  <colItems count="1">
    <i/>
  </colItems>
  <pageFields count="1">
    <pageField fld="14" hier="-1"/>
  </pageFields>
  <dataFields count="1">
    <dataField name="Count of Client Satisfaction" fld="13"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1ED57BF-01EE-44C9-AEEC-447F864AC302}"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Location">
  <location ref="C25:D29" firstHeaderRow="1" firstDataRow="1" firstDataCol="1"/>
  <pivotFields count="15">
    <pivotField dataField="1" numFmtId="1" showAll="0">
      <items count="251">
        <item x="159"/>
        <item x="54"/>
        <item x="205"/>
        <item x="238"/>
        <item x="95"/>
        <item x="66"/>
        <item x="6"/>
        <item x="199"/>
        <item x="96"/>
        <item x="60"/>
        <item x="136"/>
        <item x="21"/>
        <item x="89"/>
        <item x="22"/>
        <item x="0"/>
        <item x="188"/>
        <item x="39"/>
        <item x="40"/>
        <item x="189"/>
        <item x="55"/>
        <item x="106"/>
        <item x="51"/>
        <item x="8"/>
        <item x="41"/>
        <item x="83"/>
        <item x="67"/>
        <item x="90"/>
        <item x="14"/>
        <item x="160"/>
        <item x="16"/>
        <item x="23"/>
        <item x="44"/>
        <item x="56"/>
        <item x="9"/>
        <item x="182"/>
        <item x="24"/>
        <item x="32"/>
        <item x="78"/>
        <item x="1"/>
        <item x="33"/>
        <item x="155"/>
        <item x="2"/>
        <item x="34"/>
        <item x="91"/>
        <item x="61"/>
        <item x="84"/>
        <item x="57"/>
        <item x="229"/>
        <item x="215"/>
        <item x="137"/>
        <item x="140"/>
        <item x="216"/>
        <item x="101"/>
        <item x="11"/>
        <item x="174"/>
        <item x="35"/>
        <item x="85"/>
        <item x="102"/>
        <item x="241"/>
        <item x="210"/>
        <item x="117"/>
        <item x="235"/>
        <item x="225"/>
        <item x="141"/>
        <item x="97"/>
        <item x="161"/>
        <item x="142"/>
        <item x="68"/>
        <item x="245"/>
        <item x="148"/>
        <item x="45"/>
        <item x="220"/>
        <item x="169"/>
        <item x="103"/>
        <item x="125"/>
        <item x="149"/>
        <item x="183"/>
        <item x="29"/>
        <item x="36"/>
        <item x="118"/>
        <item x="17"/>
        <item x="126"/>
        <item x="206"/>
        <item x="86"/>
        <item x="107"/>
        <item x="131"/>
        <item x="12"/>
        <item x="143"/>
        <item x="211"/>
        <item x="25"/>
        <item x="170"/>
        <item x="42"/>
        <item x="26"/>
        <item x="175"/>
        <item x="200"/>
        <item x="119"/>
        <item x="46"/>
        <item x="176"/>
        <item x="190"/>
        <item x="132"/>
        <item x="62"/>
        <item x="249"/>
        <item x="7"/>
        <item x="18"/>
        <item x="191"/>
        <item x="58"/>
        <item x="120"/>
        <item x="98"/>
        <item x="108"/>
        <item x="133"/>
        <item x="226"/>
        <item x="201"/>
        <item x="37"/>
        <item x="134"/>
        <item x="99"/>
        <item x="121"/>
        <item x="156"/>
        <item x="79"/>
        <item x="150"/>
        <item x="144"/>
        <item x="151"/>
        <item x="109"/>
        <item x="177"/>
        <item x="110"/>
        <item x="111"/>
        <item x="192"/>
        <item x="230"/>
        <item x="152"/>
        <item x="184"/>
        <item x="212"/>
        <item x="47"/>
        <item x="69"/>
        <item x="4"/>
        <item x="127"/>
        <item x="112"/>
        <item x="122"/>
        <item x="171"/>
        <item x="162"/>
        <item x="163"/>
        <item x="242"/>
        <item x="100"/>
        <item x="231"/>
        <item x="153"/>
        <item x="145"/>
        <item x="92"/>
        <item x="63"/>
        <item x="19"/>
        <item x="195"/>
        <item x="128"/>
        <item x="64"/>
        <item x="164"/>
        <item x="178"/>
        <item x="27"/>
        <item x="113"/>
        <item x="165"/>
        <item x="5"/>
        <item x="80"/>
        <item x="154"/>
        <item x="93"/>
        <item x="70"/>
        <item x="246"/>
        <item x="81"/>
        <item x="193"/>
        <item x="15"/>
        <item x="166"/>
        <item x="202"/>
        <item x="232"/>
        <item x="248"/>
        <item x="71"/>
        <item x="167"/>
        <item x="38"/>
        <item x="75"/>
        <item x="233"/>
        <item x="138"/>
        <item x="82"/>
        <item x="194"/>
        <item x="72"/>
        <item x="222"/>
        <item x="87"/>
        <item x="203"/>
        <item x="13"/>
        <item x="88"/>
        <item x="94"/>
        <item x="239"/>
        <item x="217"/>
        <item x="179"/>
        <item x="52"/>
        <item x="53"/>
        <item x="146"/>
        <item x="247"/>
        <item x="223"/>
        <item x="243"/>
        <item x="30"/>
        <item x="104"/>
        <item x="129"/>
        <item x="157"/>
        <item x="244"/>
        <item x="105"/>
        <item x="158"/>
        <item x="20"/>
        <item x="227"/>
        <item x="147"/>
        <item x="218"/>
        <item x="236"/>
        <item x="185"/>
        <item x="224"/>
        <item x="43"/>
        <item x="135"/>
        <item x="186"/>
        <item x="207"/>
        <item x="3"/>
        <item x="59"/>
        <item x="204"/>
        <item x="49"/>
        <item x="123"/>
        <item x="114"/>
        <item x="130"/>
        <item x="73"/>
        <item x="208"/>
        <item x="196"/>
        <item x="172"/>
        <item x="197"/>
        <item x="31"/>
        <item x="10"/>
        <item x="48"/>
        <item x="139"/>
        <item x="168"/>
        <item x="187"/>
        <item x="180"/>
        <item x="115"/>
        <item x="240"/>
        <item x="237"/>
        <item x="76"/>
        <item x="116"/>
        <item x="209"/>
        <item x="50"/>
        <item x="221"/>
        <item x="74"/>
        <item x="181"/>
        <item x="228"/>
        <item x="219"/>
        <item x="173"/>
        <item x="28"/>
        <item x="77"/>
        <item x="65"/>
        <item x="213"/>
        <item x="198"/>
        <item x="214"/>
        <item x="234"/>
        <item x="124"/>
        <item t="default"/>
      </items>
    </pivotField>
    <pivotField numFmtId="164" showAll="0"/>
    <pivotField numFmtId="164" showAll="0"/>
    <pivotField numFmtId="1" showAll="0"/>
    <pivotField showAll="0"/>
    <pivotField showAll="0"/>
    <pivotField showAll="0"/>
    <pivotField axis="axisRow" showAll="0">
      <items count="4">
        <item x="2"/>
        <item x="0"/>
        <item x="1"/>
        <item t="default"/>
      </items>
    </pivotField>
    <pivotField numFmtId="4" showAll="0"/>
    <pivotField numFmtId="4" showAll="0"/>
    <pivotField numFmtId="4" showAll="0"/>
    <pivotField numFmtId="4" showAll="0"/>
    <pivotField numFmtId="4" showAll="0"/>
    <pivotField numFmtId="4" showAll="0"/>
    <pivotField showAll="0"/>
  </pivotFields>
  <rowFields count="1">
    <field x="7"/>
  </rowFields>
  <rowItems count="4">
    <i>
      <x/>
    </i>
    <i>
      <x v="1"/>
    </i>
    <i>
      <x v="2"/>
    </i>
    <i t="grand">
      <x/>
    </i>
  </rowItems>
  <colItems count="1">
    <i/>
  </colItems>
  <dataFields count="1">
    <dataField name="Count of Client ID" fld="0"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BC9B8CF-D5B9-4497-AC4F-2D35EECD382B}"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Method of Enquiry">
  <location ref="C19:D23" firstHeaderRow="1" firstDataRow="1" firstDataCol="1"/>
  <pivotFields count="15">
    <pivotField dataField="1" numFmtId="1" showAll="0"/>
    <pivotField numFmtId="164" showAll="0"/>
    <pivotField numFmtId="164" showAll="0"/>
    <pivotField numFmtId="1" showAll="0"/>
    <pivotField axis="axisRow" showAll="0">
      <items count="4">
        <item x="2"/>
        <item x="1"/>
        <item x="0"/>
        <item t="default"/>
      </items>
    </pivotField>
    <pivotField showAll="0"/>
    <pivotField showAll="0"/>
    <pivotField showAll="0"/>
    <pivotField numFmtId="4" showAll="0"/>
    <pivotField numFmtId="4" showAll="0"/>
    <pivotField numFmtId="4" showAll="0"/>
    <pivotField numFmtId="4" showAll="0"/>
    <pivotField numFmtId="4" showAll="0"/>
    <pivotField numFmtId="4" showAll="0"/>
    <pivotField showAll="0"/>
  </pivotFields>
  <rowFields count="1">
    <field x="4"/>
  </rowFields>
  <rowItems count="4">
    <i>
      <x/>
    </i>
    <i>
      <x v="1"/>
    </i>
    <i>
      <x v="2"/>
    </i>
    <i t="grand">
      <x/>
    </i>
  </rowItems>
  <colItems count="1">
    <i/>
  </colItems>
  <dataFields count="1">
    <dataField name="Count of Client ID" fld="0" subtotal="count" showDataAs="percentOfTotal" baseField="4"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0A8F1DA-CC76-4C8F-A76A-3A2B8EE5E38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C19:D23" firstHeaderRow="1" firstDataRow="1" firstDataCol="1"/>
  <pivotFields count="15">
    <pivotField numFmtId="1" showAll="0"/>
    <pivotField numFmtId="164" showAll="0"/>
    <pivotField numFmtId="164" showAll="0"/>
    <pivotField numFmtId="1" showAll="0"/>
    <pivotField showAll="0"/>
    <pivotField axis="axisRow" showAll="0">
      <items count="4">
        <item x="1"/>
        <item x="0"/>
        <item x="2"/>
        <item t="default"/>
      </items>
    </pivotField>
    <pivotField showAll="0"/>
    <pivotField showAll="0"/>
    <pivotField numFmtId="4" showAll="0"/>
    <pivotField dataField="1" numFmtId="4" showAll="0"/>
    <pivotField numFmtId="4" showAll="0"/>
    <pivotField numFmtId="4" showAll="0"/>
    <pivotField numFmtId="4" showAll="0"/>
    <pivotField numFmtId="4" showAll="0"/>
    <pivotField showAll="0"/>
  </pivotFields>
  <rowFields count="1">
    <field x="5"/>
  </rowFields>
  <rowItems count="4">
    <i>
      <x/>
    </i>
    <i>
      <x v="1"/>
    </i>
    <i>
      <x v="2"/>
    </i>
    <i t="grand">
      <x/>
    </i>
  </rowItems>
  <colItems count="1">
    <i/>
  </colItems>
  <dataFields count="1">
    <dataField name="Sum of  System Cost ($)" fld="9" baseField="5" baseItem="0"/>
  </dataFields>
  <formats count="2">
    <format dxfId="2">
      <pivotArea collapsedLevelsAreSubtotals="1" fieldPosition="0">
        <references count="1">
          <reference field="5" count="0"/>
        </references>
      </pivotArea>
    </format>
    <format dxfId="1">
      <pivotArea grandRow="1" outline="0" collapsedLevelsAreSubtotals="1" fieldPosition="0"/>
    </format>
  </format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05C3F19-A13A-4CED-B0A1-E4DDB1278AA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Gender" colHeaderCaption="Satisfaction Type">
  <location ref="C19:H24" firstHeaderRow="1" firstDataRow="2" firstDataCol="1"/>
  <pivotFields count="15">
    <pivotField numFmtId="1" showAll="0"/>
    <pivotField numFmtId="164" showAll="0"/>
    <pivotField numFmtId="164" showAll="0"/>
    <pivotField numFmtId="1" showAll="0"/>
    <pivotField showAll="0"/>
    <pivotField showAll="0"/>
    <pivotField axis="axisRow" showAll="0">
      <items count="4">
        <item x="2"/>
        <item x="0"/>
        <item x="1"/>
        <item t="default"/>
      </items>
    </pivotField>
    <pivotField showAll="0"/>
    <pivotField numFmtId="4" showAll="0"/>
    <pivotField numFmtId="4" showAll="0"/>
    <pivotField numFmtId="4" showAll="0"/>
    <pivotField numFmtId="4" showAll="0"/>
    <pivotField numFmtId="4" showAll="0"/>
    <pivotField dataField="1" numFmtId="4" showAll="0"/>
    <pivotField axis="axisCol" showAll="0">
      <items count="5">
        <item x="1"/>
        <item x="3"/>
        <item x="2"/>
        <item x="0"/>
        <item t="default"/>
      </items>
    </pivotField>
  </pivotFields>
  <rowFields count="1">
    <field x="6"/>
  </rowFields>
  <rowItems count="4">
    <i>
      <x/>
    </i>
    <i>
      <x v="1"/>
    </i>
    <i>
      <x v="2"/>
    </i>
    <i t="grand">
      <x/>
    </i>
  </rowItems>
  <colFields count="1">
    <field x="14"/>
  </colFields>
  <colItems count="5">
    <i>
      <x/>
    </i>
    <i>
      <x v="1"/>
    </i>
    <i>
      <x v="2"/>
    </i>
    <i>
      <x v="3"/>
    </i>
    <i t="grand">
      <x/>
    </i>
  </colItems>
  <dataFields count="1">
    <dataField name="Count of Client Satisfaction" fld="13" subtotal="count" showDataAs="percentOfRow" baseField="6" baseItem="0" numFmtId="10"/>
  </dataFields>
  <chartFormats count="4">
    <chartFormat chart="2" format="8" series="1">
      <pivotArea type="data" outline="0" fieldPosition="0">
        <references count="2">
          <reference field="4294967294" count="1" selected="0">
            <x v="0"/>
          </reference>
          <reference field="14" count="1" selected="0">
            <x v="0"/>
          </reference>
        </references>
      </pivotArea>
    </chartFormat>
    <chartFormat chart="2" format="9" series="1">
      <pivotArea type="data" outline="0" fieldPosition="0">
        <references count="2">
          <reference field="4294967294" count="1" selected="0">
            <x v="0"/>
          </reference>
          <reference field="14" count="1" selected="0">
            <x v="1"/>
          </reference>
        </references>
      </pivotArea>
    </chartFormat>
    <chartFormat chart="2" format="10" series="1">
      <pivotArea type="data" outline="0" fieldPosition="0">
        <references count="2">
          <reference field="4294967294" count="1" selected="0">
            <x v="0"/>
          </reference>
          <reference field="14" count="1" selected="0">
            <x v="2"/>
          </reference>
        </references>
      </pivotArea>
    </chartFormat>
    <chartFormat chart="2" format="11" series="1">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31C522B-6797-4774-BA52-29ED6F94B33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Satisfaction Type">
  <location ref="C19:D24" firstHeaderRow="1" firstDataRow="1" firstDataCol="1"/>
  <pivotFields count="15">
    <pivotField numFmtId="1" showAll="0"/>
    <pivotField numFmtId="164" showAll="0"/>
    <pivotField numFmtId="164" showAll="0"/>
    <pivotField numFmtId="1" showAll="0"/>
    <pivotField showAll="0"/>
    <pivotField showAll="0">
      <items count="4">
        <item x="1"/>
        <item x="0"/>
        <item x="2"/>
        <item t="default"/>
      </items>
    </pivotField>
    <pivotField showAll="0">
      <items count="4">
        <item x="2"/>
        <item x="0"/>
        <item x="1"/>
        <item t="default"/>
      </items>
    </pivotField>
    <pivotField showAll="0">
      <items count="4">
        <item x="2"/>
        <item x="0"/>
        <item x="1"/>
        <item t="default"/>
      </items>
    </pivotField>
    <pivotField numFmtId="4" showAll="0"/>
    <pivotField numFmtId="4" showAll="0"/>
    <pivotField numFmtId="4" showAll="0"/>
    <pivotField numFmtId="4" showAll="0"/>
    <pivotField dataField="1" numFmtId="4" showAll="0"/>
    <pivotField numFmtId="4" showAll="0"/>
    <pivotField axis="axisRow" showAll="0" sortType="ascending">
      <items count="5">
        <item x="1"/>
        <item x="3"/>
        <item x="2"/>
        <item x="0"/>
        <item t="default"/>
      </items>
      <autoSortScope>
        <pivotArea dataOnly="0" outline="0" fieldPosition="0">
          <references count="1">
            <reference field="4294967294" count="1" selected="0">
              <x v="0"/>
            </reference>
          </references>
        </pivotArea>
      </autoSortScope>
    </pivotField>
  </pivotFields>
  <rowFields count="1">
    <field x="14"/>
  </rowFields>
  <rowItems count="5">
    <i>
      <x v="3"/>
    </i>
    <i>
      <x/>
    </i>
    <i>
      <x v="2"/>
    </i>
    <i>
      <x v="1"/>
    </i>
    <i t="grand">
      <x/>
    </i>
  </rowItems>
  <colItems count="1">
    <i/>
  </colItems>
  <dataFields count="1">
    <dataField name="Average of Annual Payoff ($)" fld="12" subtotal="average" baseField="14" baseItem="0"/>
  </dataFields>
  <formats count="1">
    <format dxfId="0">
      <pivotArea collapsedLevelsAreSubtotals="1" fieldPosition="0">
        <references count="1">
          <reference field="14"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70CA62-EC97-47A3-841D-5EA03FED7096}" name="SystemsizebyLocat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Location">
  <location ref="A3:E8" firstHeaderRow="1" firstDataRow="2" firstDataCol="1"/>
  <pivotFields count="15">
    <pivotField numFmtId="1" showAll="0"/>
    <pivotField numFmtId="164" showAll="0"/>
    <pivotField numFmtId="164" showAll="0"/>
    <pivotField numFmtId="1" showAll="0"/>
    <pivotField showAll="0">
      <items count="4">
        <item x="2"/>
        <item x="1"/>
        <item x="0"/>
        <item t="default"/>
      </items>
    </pivotField>
    <pivotField axis="axisRow" showAll="0">
      <items count="4">
        <item x="1"/>
        <item x="0"/>
        <item x="2"/>
        <item t="default"/>
      </items>
    </pivotField>
    <pivotField showAll="0">
      <items count="4">
        <item x="2"/>
        <item x="0"/>
        <item x="1"/>
        <item t="default"/>
      </items>
    </pivotField>
    <pivotField axis="axisCol" showAll="0">
      <items count="4">
        <item x="2"/>
        <item x="0"/>
        <item x="1"/>
        <item t="default"/>
      </items>
    </pivotField>
    <pivotField dataField="1" numFmtId="4" showAll="0"/>
    <pivotField numFmtId="4" showAll="0"/>
    <pivotField numFmtId="4" showAll="0"/>
    <pivotField numFmtId="4" showAll="0"/>
    <pivotField numFmtId="4" showAll="0"/>
    <pivotField numFmtId="4" showAll="0"/>
    <pivotField showAll="0"/>
  </pivotFields>
  <rowFields count="1">
    <field x="5"/>
  </rowFields>
  <rowItems count="4">
    <i>
      <x/>
    </i>
    <i>
      <x v="1"/>
    </i>
    <i>
      <x v="2"/>
    </i>
    <i t="grand">
      <x/>
    </i>
  </rowItems>
  <colFields count="1">
    <field x="7"/>
  </colFields>
  <colItems count="4">
    <i>
      <x/>
    </i>
    <i>
      <x v="1"/>
    </i>
    <i>
      <x v="2"/>
    </i>
    <i t="grand">
      <x/>
    </i>
  </colItems>
  <dataFields count="1">
    <dataField name="Average of System Size (kW)" fld="8" subtotal="average" baseField="5" baseItem="0" numFmtId="2"/>
  </dataFields>
  <formats count="1">
    <format dxfId="22">
      <pivotArea outline="0" collapsedLevelsAreSubtotals="1" fieldPosition="0"/>
    </format>
  </formats>
  <chartFormats count="3">
    <chartFormat chart="7" format="6" series="1">
      <pivotArea type="data" outline="0" fieldPosition="0">
        <references count="2">
          <reference field="4294967294" count="1" selected="0">
            <x v="0"/>
          </reference>
          <reference field="7" count="1" selected="0">
            <x v="0"/>
          </reference>
        </references>
      </pivotArea>
    </chartFormat>
    <chartFormat chart="7" format="7" series="1">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1A3AE8-89A3-429F-8468-1FE8D3961F50}" name="SystemCostByEmployeeatLocation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Sales Person" colHeaderCaption="Location">
  <location ref="A3:E8" firstHeaderRow="1" firstDataRow="2" firstDataCol="1"/>
  <pivotFields count="15">
    <pivotField numFmtId="1" showAll="0"/>
    <pivotField numFmtId="164" showAll="0"/>
    <pivotField numFmtId="164" showAll="0"/>
    <pivotField numFmtId="1" showAll="0"/>
    <pivotField showAll="0">
      <items count="4">
        <item x="2"/>
        <item x="1"/>
        <item x="0"/>
        <item t="default"/>
      </items>
    </pivotField>
    <pivotField axis="axisRow" showAll="0">
      <items count="4">
        <item x="1"/>
        <item x="0"/>
        <item x="2"/>
        <item t="default"/>
      </items>
    </pivotField>
    <pivotField showAll="0">
      <items count="4">
        <item x="2"/>
        <item x="0"/>
        <item x="1"/>
        <item t="default"/>
      </items>
    </pivotField>
    <pivotField axis="axisCol" showAll="0">
      <items count="4">
        <item x="2"/>
        <item x="0"/>
        <item x="1"/>
        <item t="default"/>
      </items>
    </pivotField>
    <pivotField numFmtId="4" showAll="0"/>
    <pivotField dataField="1" numFmtId="4" showAll="0"/>
    <pivotField numFmtId="4" showAll="0"/>
    <pivotField numFmtId="4" showAll="0"/>
    <pivotField numFmtId="4" showAll="0"/>
    <pivotField numFmtId="4" showAll="0"/>
    <pivotField showAll="0"/>
  </pivotFields>
  <rowFields count="1">
    <field x="5"/>
  </rowFields>
  <rowItems count="4">
    <i>
      <x/>
    </i>
    <i>
      <x v="1"/>
    </i>
    <i>
      <x v="2"/>
    </i>
    <i t="grand">
      <x/>
    </i>
  </rowItems>
  <colFields count="1">
    <field x="7"/>
  </colFields>
  <colItems count="4">
    <i>
      <x/>
    </i>
    <i>
      <x v="1"/>
    </i>
    <i>
      <x v="2"/>
    </i>
    <i t="grand">
      <x/>
    </i>
  </colItems>
  <dataFields count="1">
    <dataField name="Sum of  System Cost ($)" fld="9" baseField="5" baseItem="1" numFmtId="165"/>
  </dataFields>
  <formats count="1">
    <format dxfId="21">
      <pivotArea outline="0" collapsedLevelsAreSubtotals="1" fieldPosition="0"/>
    </format>
  </formats>
  <chartFormats count="3">
    <chartFormat chart="5" format="6" series="1">
      <pivotArea type="data" outline="0" fieldPosition="0">
        <references count="2">
          <reference field="4294967294" count="1" selected="0">
            <x v="0"/>
          </reference>
          <reference field="7" count="1" selected="0">
            <x v="0"/>
          </reference>
        </references>
      </pivotArea>
    </chartFormat>
    <chartFormat chart="5" format="7" series="1">
      <pivotArea type="data" outline="0" fieldPosition="0">
        <references count="2">
          <reference field="4294967294" count="1" selected="0">
            <x v="0"/>
          </reference>
          <reference field="7" count="1" selected="0">
            <x v="1"/>
          </reference>
        </references>
      </pivotArea>
    </chartFormat>
    <chartFormat chart="5" format="8"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7CA3B2-98BC-48AE-B3FF-EB241D34A36E}" name="AnnualPayoffbysatisfactiontyp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Satisfaction Type">
  <location ref="A3:B8" firstHeaderRow="1" firstDataRow="1" firstDataCol="1"/>
  <pivotFields count="15">
    <pivotField numFmtId="1" showAll="0"/>
    <pivotField numFmtId="164" showAll="0"/>
    <pivotField numFmtId="164" showAll="0"/>
    <pivotField numFmtId="1" showAll="0"/>
    <pivotField showAll="0">
      <items count="4">
        <item x="2"/>
        <item x="1"/>
        <item x="0"/>
        <item t="default"/>
      </items>
    </pivotField>
    <pivotField showAll="0">
      <items count="4">
        <item x="1"/>
        <item x="0"/>
        <item x="2"/>
        <item t="default"/>
      </items>
    </pivotField>
    <pivotField showAll="0">
      <items count="4">
        <item x="2"/>
        <item x="0"/>
        <item x="1"/>
        <item t="default"/>
      </items>
    </pivotField>
    <pivotField showAll="0">
      <items count="4">
        <item x="2"/>
        <item x="0"/>
        <item x="1"/>
        <item t="default"/>
      </items>
    </pivotField>
    <pivotField numFmtId="4" showAll="0"/>
    <pivotField numFmtId="4" showAll="0"/>
    <pivotField numFmtId="4" showAll="0"/>
    <pivotField numFmtId="4" showAll="0"/>
    <pivotField dataField="1" numFmtId="4" showAll="0"/>
    <pivotField numFmtId="4" showAll="0"/>
    <pivotField axis="axisRow" showAll="0" sortType="ascending">
      <items count="5">
        <item x="1"/>
        <item x="3"/>
        <item x="2"/>
        <item x="0"/>
        <item t="default"/>
      </items>
      <autoSortScope>
        <pivotArea dataOnly="0" outline="0" fieldPosition="0">
          <references count="1">
            <reference field="4294967294" count="1" selected="0">
              <x v="0"/>
            </reference>
          </references>
        </pivotArea>
      </autoSortScope>
    </pivotField>
  </pivotFields>
  <rowFields count="1">
    <field x="14"/>
  </rowFields>
  <rowItems count="5">
    <i>
      <x v="3"/>
    </i>
    <i>
      <x/>
    </i>
    <i>
      <x v="2"/>
    </i>
    <i>
      <x v="1"/>
    </i>
    <i t="grand">
      <x/>
    </i>
  </rowItems>
  <colItems count="1">
    <i/>
  </colItems>
  <dataFields count="1">
    <dataField name="Average of Annual Payoff ($)" fld="12" subtotal="average" baseField="14" baseItem="0"/>
  </dataFields>
  <formats count="1">
    <format dxfId="20">
      <pivotArea collapsedLevelsAreSubtotals="1" fieldPosition="0">
        <references count="1">
          <reference field="14" count="0"/>
        </references>
      </pivotArea>
    </format>
  </format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014364-5F3B-4F22-989E-76E7D001D655}" name="ClientsbyLocat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Locations">
  <location ref="A3:B7" firstHeaderRow="1" firstDataRow="1" firstDataCol="1"/>
  <pivotFields count="15">
    <pivotField dataField="1" numFmtId="1" showAll="0"/>
    <pivotField numFmtId="164" showAll="0"/>
    <pivotField numFmtId="164" showAll="0"/>
    <pivotField numFmtId="1" showAll="0"/>
    <pivotField showAll="0">
      <items count="4">
        <item x="2"/>
        <item x="1"/>
        <item x="0"/>
        <item t="default"/>
      </items>
    </pivotField>
    <pivotField showAll="0">
      <items count="4">
        <item x="1"/>
        <item x="0"/>
        <item x="2"/>
        <item t="default"/>
      </items>
    </pivotField>
    <pivotField showAll="0">
      <items count="4">
        <item x="2"/>
        <item x="0"/>
        <item x="1"/>
        <item t="default"/>
      </items>
    </pivotField>
    <pivotField axis="axisRow" showAll="0">
      <items count="4">
        <item x="2"/>
        <item x="0"/>
        <item x="1"/>
        <item t="default"/>
      </items>
    </pivotField>
    <pivotField numFmtId="4" showAll="0"/>
    <pivotField numFmtId="4" showAll="0"/>
    <pivotField numFmtId="4" showAll="0"/>
    <pivotField numFmtId="4" showAll="0"/>
    <pivotField numFmtId="4" showAll="0"/>
    <pivotField numFmtId="4" showAll="0"/>
    <pivotField showAll="0"/>
  </pivotFields>
  <rowFields count="1">
    <field x="7"/>
  </rowFields>
  <rowItems count="4">
    <i>
      <x/>
    </i>
    <i>
      <x v="1"/>
    </i>
    <i>
      <x v="2"/>
    </i>
    <i t="grand">
      <x/>
    </i>
  </rowItems>
  <colItems count="1">
    <i/>
  </colItems>
  <dataFields count="1">
    <dataField name="Count of Client ID" fld="0" subtotal="count" showDataAs="percentOfCol" baseField="7" baseItem="0" numFmtId="1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7" count="1" selected="0">
            <x v="0"/>
          </reference>
        </references>
      </pivotArea>
    </chartFormat>
    <chartFormat chart="3" format="10">
      <pivotArea type="data" outline="0" fieldPosition="0">
        <references count="2">
          <reference field="4294967294" count="1" selected="0">
            <x v="0"/>
          </reference>
          <reference field="7" count="1" selected="0">
            <x v="1"/>
          </reference>
        </references>
      </pivotArea>
    </chartFormat>
    <chartFormat chart="3"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C69446-0BD8-474A-B18F-47471925AAB4}" name="Sparkline-Unhapp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Sales Person" colHeaderCaption="Satisfaction Type">
  <location ref="A41:B45" firstHeaderRow="1" firstDataRow="1" firstDataCol="1" rowPageCount="1" colPageCount="1"/>
  <pivotFields count="15">
    <pivotField numFmtId="1" showAll="0"/>
    <pivotField numFmtId="164" showAll="0"/>
    <pivotField numFmtId="164" showAll="0"/>
    <pivotField numFmtId="1" showAll="0"/>
    <pivotField showAll="0">
      <items count="4">
        <item x="2"/>
        <item x="1"/>
        <item x="0"/>
        <item t="default"/>
      </items>
    </pivotField>
    <pivotField axis="axisRow" showAll="0">
      <items count="4">
        <item x="1"/>
        <item x="0"/>
        <item x="2"/>
        <item t="default"/>
      </items>
    </pivotField>
    <pivotField showAll="0">
      <items count="4">
        <item x="2"/>
        <item x="0"/>
        <item x="1"/>
        <item t="default"/>
      </items>
    </pivotField>
    <pivotField showAll="0">
      <items count="4">
        <item x="2"/>
        <item x="0"/>
        <item x="1"/>
        <item t="default"/>
      </items>
    </pivotField>
    <pivotField numFmtId="4" showAll="0"/>
    <pivotField numFmtId="4" showAll="0"/>
    <pivotField numFmtId="4" showAll="0"/>
    <pivotField numFmtId="4" showAll="0"/>
    <pivotField numFmtId="4" showAll="0"/>
    <pivotField dataField="1" numFmtId="4" showAll="0"/>
    <pivotField axis="axisPage" multipleItemSelectionAllowed="1" showAll="0">
      <items count="5">
        <item h="1" x="1"/>
        <item h="1" x="3"/>
        <item h="1" x="2"/>
        <item x="0"/>
        <item t="default"/>
      </items>
    </pivotField>
  </pivotFields>
  <rowFields count="1">
    <field x="5"/>
  </rowFields>
  <rowItems count="4">
    <i>
      <x/>
    </i>
    <i>
      <x v="1"/>
    </i>
    <i>
      <x v="2"/>
    </i>
    <i t="grand">
      <x/>
    </i>
  </rowItems>
  <colItems count="1">
    <i/>
  </colItems>
  <pageFields count="1">
    <pageField fld="14" hier="-1"/>
  </pageFields>
  <dataFields count="1">
    <dataField name="Count of Client Satisfaction" fld="13"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4084A7-CE7D-4400-A6C0-AF8179BEB1BB}" name="Sparkline-Satisfied"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Sales Person" colHeaderCaption="Satisfaction Type">
  <location ref="A22:B26" firstHeaderRow="1" firstDataRow="1" firstDataCol="1" rowPageCount="1" colPageCount="1"/>
  <pivotFields count="15">
    <pivotField numFmtId="1" showAll="0"/>
    <pivotField numFmtId="164" showAll="0"/>
    <pivotField numFmtId="164" showAll="0"/>
    <pivotField numFmtId="1" showAll="0"/>
    <pivotField showAll="0">
      <items count="4">
        <item x="2"/>
        <item x="1"/>
        <item x="0"/>
        <item t="default"/>
      </items>
    </pivotField>
    <pivotField axis="axisRow" showAll="0">
      <items count="4">
        <item x="1"/>
        <item x="0"/>
        <item x="2"/>
        <item t="default"/>
      </items>
    </pivotField>
    <pivotField showAll="0">
      <items count="4">
        <item x="2"/>
        <item x="0"/>
        <item x="1"/>
        <item t="default"/>
      </items>
    </pivotField>
    <pivotField showAll="0">
      <items count="4">
        <item x="2"/>
        <item x="0"/>
        <item x="1"/>
        <item t="default"/>
      </items>
    </pivotField>
    <pivotField numFmtId="4" showAll="0"/>
    <pivotField numFmtId="4" showAll="0"/>
    <pivotField numFmtId="4" showAll="0"/>
    <pivotField numFmtId="4" showAll="0"/>
    <pivotField numFmtId="4" showAll="0"/>
    <pivotField dataField="1" numFmtId="4" showAll="0"/>
    <pivotField axis="axisPage" multipleItemSelectionAllowed="1" showAll="0">
      <items count="5">
        <item h="1" x="1"/>
        <item h="1" x="3"/>
        <item x="2"/>
        <item h="1" x="0"/>
        <item t="default"/>
      </items>
    </pivotField>
  </pivotFields>
  <rowFields count="1">
    <field x="5"/>
  </rowFields>
  <rowItems count="4">
    <i>
      <x/>
    </i>
    <i>
      <x v="1"/>
    </i>
    <i>
      <x v="2"/>
    </i>
    <i t="grand">
      <x/>
    </i>
  </rowItems>
  <colItems count="1">
    <i/>
  </colItems>
  <pageFields count="1">
    <pageField fld="14" hier="-1"/>
  </pageFields>
  <dataFields count="1">
    <dataField name="Count of Client Satisfaction" fld="13"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37C672-DB8A-4910-9151-2C13171A737F}" name="Sparkline-Delighted"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Sales Person" colHeaderCaption="Satisfaction Type">
  <location ref="A13:B17" firstHeaderRow="1" firstDataRow="1" firstDataCol="1" rowPageCount="1" colPageCount="1"/>
  <pivotFields count="15">
    <pivotField numFmtId="1" showAll="0"/>
    <pivotField numFmtId="164" showAll="0"/>
    <pivotField numFmtId="164" showAll="0"/>
    <pivotField numFmtId="1" showAll="0"/>
    <pivotField showAll="0">
      <items count="4">
        <item x="2"/>
        <item x="1"/>
        <item x="0"/>
        <item t="default"/>
      </items>
    </pivotField>
    <pivotField axis="axisRow" showAll="0">
      <items count="4">
        <item x="1"/>
        <item x="0"/>
        <item x="2"/>
        <item t="default"/>
      </items>
    </pivotField>
    <pivotField showAll="0">
      <items count="4">
        <item x="2"/>
        <item x="0"/>
        <item x="1"/>
        <item t="default"/>
      </items>
    </pivotField>
    <pivotField showAll="0">
      <items count="4">
        <item x="2"/>
        <item x="0"/>
        <item x="1"/>
        <item t="default"/>
      </items>
    </pivotField>
    <pivotField numFmtId="4" showAll="0"/>
    <pivotField numFmtId="4" showAll="0"/>
    <pivotField numFmtId="4" showAll="0"/>
    <pivotField numFmtId="4" showAll="0"/>
    <pivotField numFmtId="4" showAll="0"/>
    <pivotField dataField="1" numFmtId="4" showAll="0"/>
    <pivotField axis="axisPage" multipleItemSelectionAllowed="1" showAll="0">
      <items count="5">
        <item h="1" x="1"/>
        <item x="3"/>
        <item h="1" x="2"/>
        <item h="1" x="0"/>
        <item t="default"/>
      </items>
    </pivotField>
  </pivotFields>
  <rowFields count="1">
    <field x="5"/>
  </rowFields>
  <rowItems count="4">
    <i>
      <x/>
    </i>
    <i>
      <x v="1"/>
    </i>
    <i>
      <x v="2"/>
    </i>
    <i t="grand">
      <x/>
    </i>
  </rowItems>
  <colItems count="1">
    <i/>
  </colItems>
  <pageFields count="1">
    <pageField fld="14" hier="-1"/>
  </pageFields>
  <dataFields count="1">
    <dataField name="Count of Client Satisfaction" fld="13"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82CC825-E11E-44EB-AD26-FAEB1FC8CF52}" name="Sparkline-Acceptabl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Sales Person" colHeaderCaption="Satisfaction Type">
  <location ref="A30:B34" firstHeaderRow="1" firstDataRow="1" firstDataCol="1" rowPageCount="1" colPageCount="1"/>
  <pivotFields count="15">
    <pivotField numFmtId="1" showAll="0"/>
    <pivotField numFmtId="164" showAll="0"/>
    <pivotField numFmtId="164" showAll="0"/>
    <pivotField numFmtId="1" showAll="0"/>
    <pivotField showAll="0">
      <items count="4">
        <item x="2"/>
        <item x="1"/>
        <item x="0"/>
        <item t="default"/>
      </items>
    </pivotField>
    <pivotField axis="axisRow" showAll="0">
      <items count="4">
        <item x="1"/>
        <item x="0"/>
        <item x="2"/>
        <item t="default"/>
      </items>
    </pivotField>
    <pivotField showAll="0">
      <items count="4">
        <item x="2"/>
        <item x="0"/>
        <item x="1"/>
        <item t="default"/>
      </items>
    </pivotField>
    <pivotField showAll="0">
      <items count="4">
        <item x="2"/>
        <item x="0"/>
        <item x="1"/>
        <item t="default"/>
      </items>
    </pivotField>
    <pivotField numFmtId="4" showAll="0"/>
    <pivotField numFmtId="4" showAll="0"/>
    <pivotField numFmtId="4" showAll="0"/>
    <pivotField numFmtId="4" showAll="0"/>
    <pivotField numFmtId="4" showAll="0"/>
    <pivotField dataField="1" numFmtId="4" showAll="0"/>
    <pivotField axis="axisPage" multipleItemSelectionAllowed="1" showAll="0">
      <items count="5">
        <item x="1"/>
        <item h="1" x="3"/>
        <item h="1" x="2"/>
        <item h="1" x="0"/>
        <item t="default"/>
      </items>
    </pivotField>
  </pivotFields>
  <rowFields count="1">
    <field x="5"/>
  </rowFields>
  <rowItems count="4">
    <i>
      <x/>
    </i>
    <i>
      <x v="1"/>
    </i>
    <i>
      <x v="2"/>
    </i>
    <i t="grand">
      <x/>
    </i>
  </rowItems>
  <colItems count="1">
    <i/>
  </colItems>
  <pageFields count="1">
    <pageField fld="14" hier="-1"/>
  </pageFields>
  <dataFields count="1">
    <dataField name="Count of Client Satisfaction" fld="13"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hod_of_Enquiry" xr10:uid="{17F26CCC-A07B-4038-A965-11214C4323A9}" sourceName="Method of Enquiry">
  <pivotTables>
    <pivotTable tabId="33" name="ConversionPeriodbySalesPerson"/>
    <pivotTable tabId="36" name="ClientSatisfactionbySalesPerson"/>
    <pivotTable tabId="36" name="Sparkline-Acceptable"/>
    <pivotTable tabId="36" name="Sparkline-Delighted"/>
    <pivotTable tabId="36" name="Sparkline-Satisfied"/>
    <pivotTable tabId="36" name="Sparkline-Unhappy"/>
    <pivotTable tabId="34" name="SystemsizebyLocation"/>
    <pivotTable tabId="39" name="ClientsbyLocation"/>
    <pivotTable tabId="35" name="SystemCostByEmployeeatLocations"/>
    <pivotTable tabId="38" name="AnnualPayoffbysatisfactiontype"/>
  </pivotTables>
  <data>
    <tabular pivotCacheId="168845034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CD98D0B-46B2-42C8-9A69-79EBEFD07132}" sourceName="Sales Person">
  <pivotTables>
    <pivotTable tabId="38" name="AnnualPayoffbysatisfactiontype"/>
    <pivotTable tabId="39" name="ClientsbyLocation"/>
    <pivotTable tabId="16" name="PivotTable3"/>
  </pivotTables>
  <data>
    <tabular pivotCacheId="1688450346">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34B9B95-C3AF-4C46-A35F-4074A30C240D}" sourceName="Gender">
  <pivotTables>
    <pivotTable tabId="33" name="ConversionPeriodbySalesPerson"/>
    <pivotTable tabId="38" name="AnnualPayoffbysatisfactiontype"/>
    <pivotTable tabId="36" name="ClientSatisfactionbySalesPerson"/>
    <pivotTable tabId="36" name="Sparkline-Acceptable"/>
    <pivotTable tabId="36" name="Sparkline-Delighted"/>
    <pivotTable tabId="36" name="Sparkline-Satisfied"/>
    <pivotTable tabId="36" name="Sparkline-Unhappy"/>
    <pivotTable tabId="35" name="SystemCostByEmployeeatLocations"/>
    <pivotTable tabId="39" name="ClientsbyLocation"/>
    <pivotTable tabId="16" name="PivotTable3"/>
    <pivotTable tabId="34" name="SystemsizebyLocation"/>
  </pivotTables>
  <data>
    <tabular pivotCacheId="1688450346">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B6D8DE3-6D1C-4BA2-B103-4461E45E30B6}" sourceName="Location">
  <pivotTables>
    <pivotTable tabId="33" name="ConversionPeriodbySalesPerson"/>
    <pivotTable tabId="38" name="AnnualPayoffbysatisfactiontype"/>
    <pivotTable tabId="36" name="ClientSatisfactionbySalesPerson"/>
    <pivotTable tabId="36" name="Sparkline-Acceptable"/>
    <pivotTable tabId="36" name="Sparkline-Delighted"/>
    <pivotTable tabId="36" name="Sparkline-Satisfied"/>
    <pivotTable tabId="36" name="Sparkline-Unhappy"/>
    <pivotTable tabId="16" name="PivotTable3"/>
  </pivotTables>
  <data>
    <tabular pivotCacheId="168845034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thod of Enquiry" xr10:uid="{05D72316-0169-4651-B036-E365C658D328}" cache="Slicer_Method_of_Enquiry" caption="Method of Enquiry" rowHeight="234950"/>
  <slicer name="Sales Person" xr10:uid="{9B5DFD87-F55F-4B34-8A68-34E1C1B9217A}" cache="Slicer_Sales_Person" caption="Sales Person" rowHeight="234950"/>
  <slicer name="Gender" xr10:uid="{FC9A0FDF-FCD4-4F80-BB46-6B0AD2EB8431}" cache="Slicer_Gender" caption="Gender" rowHeight="234950"/>
  <slicer name="Location" xr10:uid="{C9DB9CBA-A970-479F-94F7-5EB68D380393}" cache="Slicer_Location" caption="Lo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BADF1A-D839-49D8-AC5F-9A429C5E23FB}" name="RACVTable" displayName="RACVTable" ref="A2:O252" totalsRowShown="0" headerRowDxfId="19" dataDxfId="18">
  <autoFilter ref="A2:O252" xr:uid="{30BADF1A-D839-49D8-AC5F-9A429C5E23FB}"/>
  <sortState xmlns:xlrd2="http://schemas.microsoft.com/office/spreadsheetml/2017/richdata2" ref="A3:O252">
    <sortCondition ref="A3:A252"/>
  </sortState>
  <tableColumns count="15">
    <tableColumn id="1" xr3:uid="{B059039A-2600-482B-BD96-78DC12F0F1D2}" name="Client ID" dataDxfId="17"/>
    <tableColumn id="2" xr3:uid="{F89BB0E9-C01F-40CE-8125-816FBC9DBB29}" name="Enquiry" dataDxfId="16"/>
    <tableColumn id="3" xr3:uid="{2992A414-0B82-45DF-8C03-51F3A2BA64CE}" name="Quote Acceptance" dataDxfId="15"/>
    <tableColumn id="4" xr3:uid="{A8F6522A-22A6-41CF-840E-45498F1D8DE3}" name="Conversion Period (days)" dataDxfId="14"/>
    <tableColumn id="5" xr3:uid="{BF7A1D6E-0AD4-4C64-838D-A18D58E35AB9}" name="Method of Enquiry" dataDxfId="13"/>
    <tableColumn id="6" xr3:uid="{AC2D0613-B98A-40A1-B172-7B8C488B0255}" name="Sales Person" dataDxfId="12"/>
    <tableColumn id="7" xr3:uid="{C44CECBA-8A26-4CFF-8E38-F606F7B57E17}" name="Gender" dataDxfId="11"/>
    <tableColumn id="8" xr3:uid="{9A6DB0DE-76E0-481B-B0DD-8ABFFBE7DE6E}" name="Location" dataDxfId="10"/>
    <tableColumn id="9" xr3:uid="{A315B761-2644-4715-A03A-D1C4F1082051}" name="System Size (kW)" dataDxfId="9"/>
    <tableColumn id="10" xr3:uid="{E1438B96-2BAB-433F-B44E-9AC0B586CB81}" name=" System Cost ($)" dataDxfId="8"/>
    <tableColumn id="11" xr3:uid="{15650554-F99E-4397-A697-FDA1B97AB4F7}" name="Cost of Current Consumption ($ per year)" dataDxfId="7"/>
    <tableColumn id="12" xr3:uid="{705A72AC-7DC8-4F27-8EB6-C12060A9C2E9}" name="Revenue from Surplus ($)" dataDxfId="6"/>
    <tableColumn id="13" xr3:uid="{669760D9-7E09-41DD-ACE2-326464FEDE2F}" name="Annual Payoff ($)" dataDxfId="5"/>
    <tableColumn id="14" xr3:uid="{546BFD5A-1F0C-4546-A43D-4B296FDF6BA0}" name="Client Satisfaction" dataDxfId="4"/>
    <tableColumn id="15" xr3:uid="{4366B1F4-5669-431D-A732-9DED08428EB2}" name="Satisfaction Type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3.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1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5.xml"/></Relationships>
</file>

<file path=xl/worksheets/_rels/sheet1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3F733-59E7-4E81-811B-FE61E6C9DC1F}">
  <dimension ref="A1:C31"/>
  <sheetViews>
    <sheetView topLeftCell="A7" workbookViewId="0">
      <selection activeCell="B16" sqref="B16"/>
    </sheetView>
  </sheetViews>
  <sheetFormatPr defaultColWidth="9.109375" defaultRowHeight="24.9" customHeight="1" x14ac:dyDescent="0.3"/>
  <cols>
    <col min="1" max="1" width="30.6640625" style="10" customWidth="1"/>
    <col min="2" max="2" width="152" style="10" customWidth="1"/>
    <col min="3" max="16384" width="9.109375" style="10"/>
  </cols>
  <sheetData>
    <row r="1" spans="1:3" s="7" customFormat="1" ht="24.9" customHeight="1" thickBot="1" x14ac:dyDescent="0.35">
      <c r="A1" s="13" t="s">
        <v>27</v>
      </c>
      <c r="B1" s="13"/>
    </row>
    <row r="2" spans="1:3" s="7" customFormat="1" ht="24.9" customHeight="1" thickTop="1" thickBot="1" x14ac:dyDescent="0.35">
      <c r="A2" s="65" t="s">
        <v>23</v>
      </c>
      <c r="B2" s="65"/>
    </row>
    <row r="3" spans="1:3" s="7" customFormat="1" ht="24.9" customHeight="1" thickTop="1" thickBot="1" x14ac:dyDescent="0.35">
      <c r="A3" s="8" t="s">
        <v>68</v>
      </c>
      <c r="B3" s="8"/>
    </row>
    <row r="4" spans="1:3" ht="24.9" customHeight="1" x14ac:dyDescent="0.3">
      <c r="A4" s="9" t="s">
        <v>29</v>
      </c>
      <c r="B4" s="9" t="s">
        <v>30</v>
      </c>
    </row>
    <row r="5" spans="1:3" ht="24.9" customHeight="1" x14ac:dyDescent="0.3">
      <c r="A5" s="9" t="s">
        <v>31</v>
      </c>
      <c r="B5" s="9" t="s">
        <v>32</v>
      </c>
    </row>
    <row r="6" spans="1:3" ht="24.9" customHeight="1" x14ac:dyDescent="0.3">
      <c r="A6" s="10" t="s">
        <v>33</v>
      </c>
      <c r="B6" s="9" t="s">
        <v>34</v>
      </c>
    </row>
    <row r="7" spans="1:3" ht="24.9" customHeight="1" x14ac:dyDescent="0.3">
      <c r="A7" s="10" t="s">
        <v>35</v>
      </c>
      <c r="B7" s="9" t="s">
        <v>36</v>
      </c>
    </row>
    <row r="8" spans="1:3" ht="24.9" customHeight="1" x14ac:dyDescent="0.3">
      <c r="A8" s="10" t="s">
        <v>9</v>
      </c>
      <c r="B8" s="9" t="s">
        <v>38</v>
      </c>
    </row>
    <row r="9" spans="1:3" ht="24.9" customHeight="1" x14ac:dyDescent="0.3">
      <c r="A9" s="10" t="s">
        <v>37</v>
      </c>
      <c r="B9" s="9" t="s">
        <v>39</v>
      </c>
    </row>
    <row r="10" spans="1:3" ht="24.9" customHeight="1" x14ac:dyDescent="0.3">
      <c r="A10" s="9"/>
      <c r="B10" s="9" t="s">
        <v>40</v>
      </c>
    </row>
    <row r="11" spans="1:3" ht="24.9" customHeight="1" x14ac:dyDescent="0.3">
      <c r="B11" s="9" t="s">
        <v>41</v>
      </c>
    </row>
    <row r="12" spans="1:3" ht="24.9" customHeight="1" x14ac:dyDescent="0.3">
      <c r="A12" s="9" t="s">
        <v>42</v>
      </c>
      <c r="B12" s="10" t="s">
        <v>47</v>
      </c>
      <c r="C12" s="9"/>
    </row>
    <row r="13" spans="1:3" ht="24.9" customHeight="1" x14ac:dyDescent="0.3">
      <c r="A13" s="10" t="s">
        <v>43</v>
      </c>
      <c r="B13" s="12" t="s">
        <v>44</v>
      </c>
      <c r="C13" s="9"/>
    </row>
    <row r="14" spans="1:3" ht="24.9" customHeight="1" x14ac:dyDescent="0.3">
      <c r="B14" s="12" t="s">
        <v>45</v>
      </c>
      <c r="C14" s="9"/>
    </row>
    <row r="15" spans="1:3" ht="24.9" customHeight="1" x14ac:dyDescent="0.3">
      <c r="B15" s="12" t="s">
        <v>46</v>
      </c>
      <c r="C15" s="9"/>
    </row>
    <row r="16" spans="1:3" ht="24.9" customHeight="1" x14ac:dyDescent="0.3">
      <c r="A16" s="11" t="s">
        <v>48</v>
      </c>
      <c r="B16" s="9" t="s">
        <v>90</v>
      </c>
    </row>
    <row r="17" spans="1:3" ht="24.9" customHeight="1" x14ac:dyDescent="0.3">
      <c r="A17" s="9" t="s">
        <v>49</v>
      </c>
      <c r="B17" s="10" t="s">
        <v>50</v>
      </c>
      <c r="C17" s="9"/>
    </row>
    <row r="18" spans="1:3" ht="24.9" customHeight="1" x14ac:dyDescent="0.3">
      <c r="A18" s="10" t="s">
        <v>43</v>
      </c>
      <c r="B18" s="12" t="s">
        <v>51</v>
      </c>
      <c r="C18" s="9"/>
    </row>
    <row r="19" spans="1:3" ht="24.9" customHeight="1" x14ac:dyDescent="0.3">
      <c r="B19" s="12" t="s">
        <v>52</v>
      </c>
      <c r="C19" s="9"/>
    </row>
    <row r="20" spans="1:3" ht="24.9" customHeight="1" x14ac:dyDescent="0.3">
      <c r="B20" s="12" t="s">
        <v>53</v>
      </c>
      <c r="C20" s="9"/>
    </row>
    <row r="21" spans="1:3" ht="24.9" customHeight="1" x14ac:dyDescent="0.3">
      <c r="A21" s="9" t="s">
        <v>56</v>
      </c>
      <c r="B21" s="9" t="s">
        <v>57</v>
      </c>
    </row>
    <row r="22" spans="1:3" ht="24.9" customHeight="1" x14ac:dyDescent="0.3">
      <c r="A22" s="9" t="s">
        <v>58</v>
      </c>
      <c r="B22" s="9" t="s">
        <v>59</v>
      </c>
    </row>
    <row r="23" spans="1:3" ht="24.9" customHeight="1" x14ac:dyDescent="0.3">
      <c r="A23" s="9" t="s">
        <v>60</v>
      </c>
      <c r="B23" s="9" t="s">
        <v>69</v>
      </c>
    </row>
    <row r="24" spans="1:3" ht="24.9" customHeight="1" x14ac:dyDescent="0.3">
      <c r="A24" s="9" t="s">
        <v>61</v>
      </c>
      <c r="B24" s="9" t="s">
        <v>62</v>
      </c>
    </row>
    <row r="25" spans="1:3" ht="24.9" customHeight="1" x14ac:dyDescent="0.3">
      <c r="A25" s="9" t="s">
        <v>63</v>
      </c>
      <c r="B25" t="s">
        <v>70</v>
      </c>
    </row>
    <row r="26" spans="1:3" ht="24.9" customHeight="1" x14ac:dyDescent="0.3">
      <c r="A26" s="9" t="s">
        <v>65</v>
      </c>
      <c r="B26" s="11" t="s">
        <v>71</v>
      </c>
    </row>
    <row r="27" spans="1:3" ht="24.9" customHeight="1" x14ac:dyDescent="0.3">
      <c r="A27" s="9" t="s">
        <v>64</v>
      </c>
      <c r="B27" s="11" t="s">
        <v>66</v>
      </c>
    </row>
    <row r="28" spans="1:3" ht="24.9" customHeight="1" x14ac:dyDescent="0.3">
      <c r="A28" s="10" t="s">
        <v>43</v>
      </c>
      <c r="B28" s="9" t="s">
        <v>24</v>
      </c>
    </row>
    <row r="29" spans="1:3" ht="24.9" customHeight="1" x14ac:dyDescent="0.3">
      <c r="B29" s="9" t="s">
        <v>25</v>
      </c>
    </row>
    <row r="30" spans="1:3" ht="24.9" customHeight="1" x14ac:dyDescent="0.3">
      <c r="B30" s="9" t="s">
        <v>67</v>
      </c>
    </row>
    <row r="31" spans="1:3" ht="24.9" customHeight="1" x14ac:dyDescent="0.3">
      <c r="B31" s="9" t="s">
        <v>26</v>
      </c>
    </row>
  </sheetData>
  <mergeCells count="1">
    <mergeCell ref="A2:B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6A8F3-7C40-4C14-9C22-2B8043FA2F16}">
  <dimension ref="A1:R53"/>
  <sheetViews>
    <sheetView topLeftCell="A7" workbookViewId="0">
      <selection activeCell="L22" sqref="L22:M24"/>
    </sheetView>
  </sheetViews>
  <sheetFormatPr defaultColWidth="12.6640625" defaultRowHeight="14.4" x14ac:dyDescent="0.3"/>
  <cols>
    <col min="1" max="2" width="5.6640625" customWidth="1"/>
    <col min="3" max="3" width="38.33203125" customWidth="1"/>
    <col min="6" max="6" width="15.21875" customWidth="1"/>
    <col min="9" max="9" width="20.21875" customWidth="1"/>
  </cols>
  <sheetData>
    <row r="1" spans="1:18" ht="16.2" thickBot="1" x14ac:dyDescent="0.35">
      <c r="A1" s="14" t="s">
        <v>72</v>
      </c>
      <c r="B1" s="15"/>
      <c r="D1" s="23" t="s">
        <v>76</v>
      </c>
      <c r="E1" s="1"/>
      <c r="F1" s="1"/>
      <c r="G1" s="1"/>
      <c r="H1" s="1"/>
      <c r="I1" s="1"/>
      <c r="J1" s="1"/>
      <c r="K1" s="1"/>
      <c r="L1" s="1"/>
      <c r="M1" s="1"/>
      <c r="N1" s="1"/>
      <c r="O1" s="1"/>
      <c r="P1" s="1"/>
      <c r="Q1" s="1"/>
      <c r="R1" s="1"/>
    </row>
    <row r="2" spans="1:18" ht="15.6" x14ac:dyDescent="0.3">
      <c r="A2" s="16"/>
      <c r="B2" s="17"/>
      <c r="C2" s="18"/>
      <c r="D2" s="18"/>
      <c r="E2" s="18"/>
      <c r="F2" s="18"/>
      <c r="G2" s="18"/>
      <c r="H2" s="18"/>
      <c r="I2" s="18"/>
      <c r="J2" s="18"/>
      <c r="K2" s="18"/>
      <c r="L2" s="18"/>
      <c r="M2" s="18"/>
      <c r="N2" s="18"/>
      <c r="O2" s="18"/>
      <c r="P2" s="18"/>
      <c r="Q2" s="18"/>
      <c r="R2" s="19"/>
    </row>
    <row r="3" spans="1:18" ht="15.6" x14ac:dyDescent="0.3">
      <c r="A3" s="16"/>
      <c r="B3" s="20"/>
      <c r="C3" s="23" t="s">
        <v>77</v>
      </c>
      <c r="D3" s="1"/>
      <c r="E3" s="1"/>
      <c r="F3" s="1"/>
      <c r="G3" s="1"/>
      <c r="H3" s="1"/>
      <c r="I3" s="1"/>
      <c r="J3" s="1"/>
      <c r="K3" s="1"/>
      <c r="L3" s="1"/>
      <c r="M3" s="1"/>
      <c r="N3" s="1"/>
      <c r="O3" s="1"/>
      <c r="P3" s="1"/>
      <c r="Q3" s="1"/>
      <c r="R3" s="21"/>
    </row>
    <row r="4" spans="1:18" ht="15.6" x14ac:dyDescent="0.3">
      <c r="A4" s="16"/>
      <c r="B4" s="20"/>
      <c r="C4" s="34" t="s">
        <v>78</v>
      </c>
      <c r="D4" s="22"/>
      <c r="E4" s="1"/>
      <c r="F4" s="1"/>
      <c r="G4" s="1"/>
      <c r="H4" s="1"/>
      <c r="I4" s="1"/>
      <c r="J4" s="1"/>
      <c r="K4" s="1"/>
      <c r="L4" s="1"/>
      <c r="M4" s="1"/>
      <c r="N4" s="1"/>
      <c r="O4" s="1"/>
      <c r="P4" s="1"/>
      <c r="Q4" s="1"/>
      <c r="R4" s="21"/>
    </row>
    <row r="5" spans="1:18" ht="15.6" x14ac:dyDescent="0.3">
      <c r="A5" s="16"/>
      <c r="B5" s="20"/>
      <c r="C5" s="24" t="s">
        <v>124</v>
      </c>
      <c r="D5" s="22"/>
      <c r="E5" s="1"/>
      <c r="F5" s="1"/>
      <c r="G5" s="1"/>
      <c r="H5" s="1"/>
      <c r="I5" s="1"/>
      <c r="J5" s="1"/>
      <c r="K5" s="1"/>
      <c r="L5" s="1"/>
      <c r="M5" s="1"/>
      <c r="N5" s="1"/>
      <c r="O5" s="1"/>
      <c r="P5" s="1"/>
      <c r="Q5" s="1"/>
      <c r="R5" s="21"/>
    </row>
    <row r="6" spans="1:18" ht="15.6" x14ac:dyDescent="0.3">
      <c r="A6" s="16"/>
      <c r="B6" s="20"/>
      <c r="C6" s="24" t="s">
        <v>135</v>
      </c>
      <c r="D6" s="22"/>
      <c r="E6" s="1"/>
      <c r="F6" s="1"/>
      <c r="G6" s="1"/>
      <c r="H6" s="1"/>
      <c r="I6" s="1"/>
      <c r="J6" s="1"/>
      <c r="K6" s="1"/>
      <c r="L6" s="1"/>
      <c r="M6" s="1"/>
      <c r="N6" s="1"/>
      <c r="O6" s="1"/>
      <c r="P6" s="1"/>
      <c r="Q6" s="1"/>
      <c r="R6" s="21"/>
    </row>
    <row r="7" spans="1:18" ht="15.6" x14ac:dyDescent="0.3">
      <c r="A7" s="16"/>
      <c r="B7" s="20"/>
      <c r="C7" s="24" t="s">
        <v>134</v>
      </c>
      <c r="D7" s="22"/>
      <c r="E7" s="1"/>
      <c r="F7" s="1"/>
      <c r="G7" s="1"/>
      <c r="H7" s="1"/>
      <c r="I7" s="1"/>
      <c r="J7" s="1"/>
      <c r="K7" s="1"/>
      <c r="L7" s="1"/>
      <c r="M7" s="1"/>
      <c r="N7" s="1"/>
      <c r="O7" s="1"/>
      <c r="P7" s="1"/>
      <c r="Q7" s="1"/>
      <c r="R7" s="21"/>
    </row>
    <row r="8" spans="1:18" ht="15.6" x14ac:dyDescent="0.3">
      <c r="A8" s="16"/>
      <c r="B8" s="20"/>
      <c r="C8" s="24" t="s">
        <v>136</v>
      </c>
      <c r="D8" s="22"/>
      <c r="E8" s="1"/>
      <c r="F8" s="1"/>
      <c r="G8" s="1"/>
      <c r="H8" s="1"/>
      <c r="I8" s="1"/>
      <c r="J8" s="1"/>
      <c r="K8" s="1"/>
      <c r="L8" s="1"/>
      <c r="M8" s="1"/>
      <c r="N8" s="1"/>
      <c r="O8" s="1"/>
      <c r="P8" s="1"/>
      <c r="Q8" s="1"/>
      <c r="R8" s="21"/>
    </row>
    <row r="9" spans="1:18" ht="15.6" x14ac:dyDescent="0.3">
      <c r="A9" s="16"/>
      <c r="B9" s="20"/>
      <c r="C9" s="23" t="s">
        <v>122</v>
      </c>
      <c r="D9" s="22"/>
      <c r="E9" s="1"/>
      <c r="F9" s="1"/>
      <c r="G9" s="1"/>
      <c r="H9" s="1"/>
      <c r="I9" s="1"/>
      <c r="J9" s="1"/>
      <c r="K9" s="1"/>
      <c r="L9" s="1"/>
      <c r="M9" s="1"/>
      <c r="N9" s="1"/>
      <c r="O9" s="1"/>
      <c r="P9" s="1"/>
      <c r="Q9" s="1"/>
      <c r="R9" s="21"/>
    </row>
    <row r="10" spans="1:18" ht="15.6" x14ac:dyDescent="0.3">
      <c r="A10" s="16"/>
      <c r="B10" s="20"/>
      <c r="C10" s="34" t="s">
        <v>79</v>
      </c>
      <c r="D10" s="22"/>
      <c r="E10" s="1"/>
      <c r="F10" s="1"/>
      <c r="G10" s="1"/>
      <c r="H10" s="1"/>
      <c r="I10" s="1"/>
      <c r="J10" s="1"/>
      <c r="K10" s="1"/>
      <c r="L10" s="1"/>
      <c r="M10" s="1"/>
      <c r="N10" s="1"/>
      <c r="O10" s="1"/>
      <c r="P10" s="1"/>
      <c r="Q10" s="1"/>
      <c r="R10" s="21"/>
    </row>
    <row r="11" spans="1:18" ht="15.6" x14ac:dyDescent="0.3">
      <c r="A11" s="16"/>
      <c r="B11" s="20"/>
      <c r="C11" s="24" t="s">
        <v>137</v>
      </c>
      <c r="D11" s="22"/>
      <c r="E11" s="1"/>
      <c r="F11" s="1"/>
      <c r="G11" s="1"/>
      <c r="H11" s="1"/>
      <c r="I11" s="1"/>
      <c r="J11" s="1"/>
      <c r="K11" s="1"/>
      <c r="L11" s="1"/>
      <c r="M11" s="1"/>
      <c r="N11" s="1"/>
      <c r="O11" s="1"/>
      <c r="P11" s="1"/>
      <c r="Q11" s="1"/>
      <c r="R11" s="21"/>
    </row>
    <row r="12" spans="1:18" ht="15.6" x14ac:dyDescent="0.3">
      <c r="A12" s="16"/>
      <c r="B12" s="20"/>
      <c r="C12" s="24" t="s">
        <v>138</v>
      </c>
      <c r="D12" s="22"/>
      <c r="E12" s="1"/>
      <c r="F12" s="1"/>
      <c r="G12" s="1"/>
      <c r="H12" s="1"/>
      <c r="I12" s="1"/>
      <c r="J12" s="1"/>
      <c r="K12" s="1"/>
      <c r="L12" s="1"/>
      <c r="M12" s="1"/>
      <c r="N12" s="1"/>
      <c r="O12" s="1"/>
      <c r="P12" s="1"/>
      <c r="Q12" s="1"/>
      <c r="R12" s="21"/>
    </row>
    <row r="13" spans="1:18" ht="15.6" x14ac:dyDescent="0.3">
      <c r="A13" s="16"/>
      <c r="B13" s="20"/>
      <c r="C13" s="24" t="s">
        <v>139</v>
      </c>
      <c r="D13" s="22"/>
      <c r="E13" s="1"/>
      <c r="F13" s="1"/>
      <c r="G13" s="1"/>
      <c r="H13" s="1"/>
      <c r="I13" s="1"/>
      <c r="J13" s="1"/>
      <c r="K13" s="1"/>
      <c r="L13" s="1"/>
      <c r="M13" s="1"/>
      <c r="N13" s="1"/>
      <c r="O13" s="1"/>
      <c r="P13" s="1"/>
      <c r="Q13" s="1"/>
      <c r="R13" s="21"/>
    </row>
    <row r="14" spans="1:18" ht="15.6" x14ac:dyDescent="0.3">
      <c r="A14" s="16"/>
      <c r="B14" s="20"/>
      <c r="C14" s="24" t="s">
        <v>140</v>
      </c>
      <c r="D14" s="22"/>
      <c r="E14" s="1"/>
      <c r="F14" s="1"/>
      <c r="G14" s="1"/>
      <c r="H14" s="1"/>
      <c r="I14" s="1"/>
      <c r="J14" s="1"/>
      <c r="K14" s="1"/>
      <c r="L14" s="1"/>
      <c r="M14" s="1"/>
      <c r="N14" s="1"/>
      <c r="O14" s="1"/>
      <c r="P14" s="1"/>
      <c r="Q14" s="1"/>
      <c r="R14" s="21"/>
    </row>
    <row r="15" spans="1:18" ht="16.2" thickBot="1" x14ac:dyDescent="0.35">
      <c r="A15" s="16"/>
      <c r="B15" s="25"/>
      <c r="C15" s="26" t="s">
        <v>141</v>
      </c>
      <c r="D15" s="26"/>
      <c r="E15" s="26"/>
      <c r="F15" s="26"/>
      <c r="G15" s="26"/>
      <c r="H15" s="26"/>
      <c r="I15" s="26"/>
      <c r="J15" s="26"/>
      <c r="K15" s="26"/>
      <c r="L15" s="26"/>
      <c r="M15" s="26"/>
      <c r="N15" s="26"/>
      <c r="O15" s="26"/>
      <c r="P15" s="26"/>
      <c r="Q15" s="26"/>
      <c r="R15" s="27"/>
    </row>
    <row r="16" spans="1:18" ht="15.6" x14ac:dyDescent="0.3">
      <c r="A16" s="16"/>
      <c r="B16" s="1"/>
      <c r="C16" s="1"/>
      <c r="D16" s="1"/>
      <c r="E16" s="1"/>
      <c r="F16" s="1"/>
      <c r="G16" s="1"/>
      <c r="H16" s="1"/>
      <c r="I16" s="1"/>
      <c r="J16" s="1"/>
      <c r="K16" s="1"/>
      <c r="L16" s="1"/>
      <c r="M16" s="1"/>
      <c r="N16" s="1"/>
      <c r="O16" s="1"/>
      <c r="P16" s="1"/>
      <c r="Q16" s="1"/>
      <c r="R16" s="1"/>
    </row>
    <row r="17" spans="1:18" ht="16.2" thickBot="1" x14ac:dyDescent="0.35">
      <c r="A17" s="14" t="s">
        <v>73</v>
      </c>
      <c r="B17" s="15"/>
      <c r="C17" s="15"/>
      <c r="D17" s="23" t="s">
        <v>76</v>
      </c>
      <c r="E17" s="1"/>
      <c r="F17" s="1"/>
      <c r="G17" s="1"/>
      <c r="H17" s="1"/>
      <c r="I17" s="1"/>
      <c r="J17" s="1"/>
      <c r="K17" s="1"/>
      <c r="L17" s="1"/>
      <c r="M17" s="1"/>
      <c r="N17" s="1"/>
      <c r="O17" s="1"/>
      <c r="P17" s="1"/>
      <c r="Q17" s="1"/>
      <c r="R17" s="1"/>
    </row>
    <row r="18" spans="1:18" ht="15.6" x14ac:dyDescent="0.3">
      <c r="A18" s="16"/>
      <c r="B18" s="17"/>
      <c r="C18" s="18"/>
      <c r="D18" s="18"/>
      <c r="E18" s="18"/>
      <c r="F18" s="18"/>
      <c r="G18" s="18"/>
      <c r="H18" s="18"/>
      <c r="I18" s="18"/>
      <c r="J18" s="18"/>
      <c r="K18" s="18"/>
      <c r="L18" s="18"/>
      <c r="M18" s="18"/>
      <c r="N18" s="18"/>
      <c r="O18" s="18"/>
      <c r="P18" s="18"/>
      <c r="Q18" s="18"/>
      <c r="R18" s="19"/>
    </row>
    <row r="19" spans="1:18" ht="16.2" thickBot="1" x14ac:dyDescent="0.35">
      <c r="A19" s="16"/>
      <c r="B19" s="20"/>
      <c r="C19" s="35"/>
      <c r="D19" s="35"/>
      <c r="E19" s="35"/>
      <c r="F19" s="35"/>
      <c r="G19" s="35"/>
      <c r="I19" s="1"/>
      <c r="K19" s="1"/>
      <c r="L19" s="1"/>
      <c r="M19" s="1"/>
      <c r="N19" s="1"/>
      <c r="O19" s="1"/>
      <c r="P19" s="1"/>
      <c r="Q19" s="1"/>
      <c r="R19" s="21"/>
    </row>
    <row r="20" spans="1:18" ht="15.6" x14ac:dyDescent="0.3">
      <c r="A20" s="16"/>
      <c r="B20" s="20"/>
      <c r="C20" s="40" t="s">
        <v>123</v>
      </c>
      <c r="D20" s="40"/>
      <c r="E20" s="29"/>
      <c r="F20" s="29" t="s">
        <v>128</v>
      </c>
      <c r="G20" s="29"/>
      <c r="I20" s="40" t="s">
        <v>129</v>
      </c>
      <c r="J20" s="40"/>
      <c r="K20" s="1"/>
      <c r="L20" s="1" t="s">
        <v>130</v>
      </c>
      <c r="M20" s="1"/>
      <c r="N20" s="1"/>
      <c r="O20" s="1"/>
      <c r="P20" s="1"/>
      <c r="Q20" s="1"/>
      <c r="R20" s="21"/>
    </row>
    <row r="21" spans="1:18" ht="15.6" x14ac:dyDescent="0.3">
      <c r="A21" s="16"/>
      <c r="B21" s="20"/>
      <c r="C21" s="38"/>
      <c r="D21" s="38"/>
      <c r="E21" s="30"/>
      <c r="F21" s="30"/>
      <c r="G21" s="30"/>
      <c r="I21" s="38"/>
      <c r="J21" s="38"/>
      <c r="K21" s="1"/>
      <c r="L21" s="1"/>
      <c r="M21" s="1"/>
      <c r="N21" s="1"/>
      <c r="O21" s="1"/>
      <c r="P21" s="1"/>
      <c r="Q21" s="1"/>
      <c r="R21" s="21"/>
    </row>
    <row r="22" spans="1:18" ht="15.6" x14ac:dyDescent="0.3">
      <c r="A22" s="16"/>
      <c r="B22" s="20"/>
      <c r="C22" s="38" t="s">
        <v>95</v>
      </c>
      <c r="D22" s="38">
        <v>32.321285140562246</v>
      </c>
      <c r="E22" s="30"/>
      <c r="F22" s="2" t="s">
        <v>125</v>
      </c>
      <c r="G22" s="37">
        <f>_xlfn.QUARTILE.INC(RACVTable[Conversion Period (days)],1)</f>
        <v>9</v>
      </c>
      <c r="I22" s="38" t="s">
        <v>95</v>
      </c>
      <c r="J22" s="38">
        <v>7744.7670682730923</v>
      </c>
      <c r="K22" s="1"/>
      <c r="L22" s="37" t="s">
        <v>131</v>
      </c>
      <c r="M22" s="1">
        <v>5724</v>
      </c>
      <c r="N22" s="1"/>
      <c r="O22" s="1"/>
      <c r="P22" s="1"/>
      <c r="Q22" s="1"/>
      <c r="R22" s="21"/>
    </row>
    <row r="23" spans="1:18" ht="15.6" x14ac:dyDescent="0.3">
      <c r="A23" s="16"/>
      <c r="B23" s="20"/>
      <c r="C23" s="38" t="s">
        <v>96</v>
      </c>
      <c r="D23" s="38">
        <v>2.3858452789557036</v>
      </c>
      <c r="E23" s="30"/>
      <c r="F23" s="2" t="s">
        <v>126</v>
      </c>
      <c r="G23" s="6">
        <f>_xlfn.QUARTILE.INC(RACVTable[Conversion Period (days)],2)</f>
        <v>20.5</v>
      </c>
      <c r="I23" s="38" t="s">
        <v>96</v>
      </c>
      <c r="J23" s="38">
        <v>170.58520460525583</v>
      </c>
      <c r="K23" s="1"/>
      <c r="L23" s="1" t="s">
        <v>132</v>
      </c>
      <c r="M23" s="1">
        <v>7950</v>
      </c>
      <c r="N23" s="1"/>
      <c r="O23" s="1"/>
      <c r="P23" s="1"/>
      <c r="Q23" s="1"/>
      <c r="R23" s="21"/>
    </row>
    <row r="24" spans="1:18" ht="15.6" x14ac:dyDescent="0.3">
      <c r="A24" s="16"/>
      <c r="B24" s="20"/>
      <c r="C24" s="38" t="s">
        <v>97</v>
      </c>
      <c r="D24" s="38">
        <v>20</v>
      </c>
      <c r="E24" s="30"/>
      <c r="F24" s="2" t="s">
        <v>127</v>
      </c>
      <c r="G24" s="6">
        <f>_xlfn.QUARTILE.INC(RACVTable[Conversion Period (days)],3)</f>
        <v>40</v>
      </c>
      <c r="I24" s="38" t="s">
        <v>97</v>
      </c>
      <c r="J24" s="38">
        <v>7620</v>
      </c>
      <c r="K24" s="1"/>
      <c r="L24" s="1" t="s">
        <v>133</v>
      </c>
      <c r="M24" s="1">
        <v>9369</v>
      </c>
      <c r="N24" s="1"/>
      <c r="O24" s="1"/>
      <c r="P24" s="1"/>
      <c r="Q24" s="1"/>
      <c r="R24" s="21"/>
    </row>
    <row r="25" spans="1:18" ht="15.6" x14ac:dyDescent="0.3">
      <c r="A25" s="16"/>
      <c r="B25" s="20"/>
      <c r="C25" s="38" t="s">
        <v>98</v>
      </c>
      <c r="D25" s="38">
        <v>0</v>
      </c>
      <c r="E25" s="30"/>
      <c r="F25" s="30"/>
      <c r="G25" s="30"/>
      <c r="I25" s="38" t="s">
        <v>98</v>
      </c>
      <c r="J25" s="38">
        <v>9882</v>
      </c>
      <c r="K25" s="1"/>
      <c r="L25" s="1"/>
      <c r="M25" s="1"/>
      <c r="N25" s="1"/>
      <c r="O25" s="1"/>
      <c r="P25" s="1"/>
      <c r="Q25" s="1"/>
      <c r="R25" s="21"/>
    </row>
    <row r="26" spans="1:18" ht="15.6" x14ac:dyDescent="0.3">
      <c r="A26" s="16"/>
      <c r="B26" s="20"/>
      <c r="C26" s="38" t="s">
        <v>99</v>
      </c>
      <c r="D26" s="38">
        <v>37.648003480711822</v>
      </c>
      <c r="E26" s="30"/>
      <c r="F26" s="30"/>
      <c r="G26" s="30"/>
      <c r="I26" s="38" t="s">
        <v>99</v>
      </c>
      <c r="J26" s="38">
        <v>2691.7891253818584</v>
      </c>
      <c r="K26" s="1"/>
      <c r="L26" s="1"/>
      <c r="M26" s="1"/>
      <c r="N26" s="1"/>
      <c r="O26" s="1"/>
      <c r="P26" s="1"/>
      <c r="Q26" s="1"/>
      <c r="R26" s="21"/>
    </row>
    <row r="27" spans="1:18" ht="15.6" x14ac:dyDescent="0.3">
      <c r="A27" s="16"/>
      <c r="B27" s="20"/>
      <c r="C27" s="38" t="s">
        <v>100</v>
      </c>
      <c r="D27" s="38">
        <v>1417.3721660836895</v>
      </c>
      <c r="E27" s="30"/>
      <c r="F27" s="30"/>
      <c r="G27" s="30"/>
      <c r="I27" s="38" t="s">
        <v>100</v>
      </c>
      <c r="J27" s="38">
        <v>7245728.6955240313</v>
      </c>
      <c r="K27" s="1"/>
      <c r="L27" s="1"/>
      <c r="M27" s="1"/>
      <c r="N27" s="1"/>
      <c r="O27" s="1"/>
      <c r="P27" s="1"/>
      <c r="Q27" s="1"/>
      <c r="R27" s="21"/>
    </row>
    <row r="28" spans="1:18" ht="15.6" x14ac:dyDescent="0.3">
      <c r="A28" s="16"/>
      <c r="B28" s="20"/>
      <c r="C28" s="38" t="s">
        <v>101</v>
      </c>
      <c r="D28" s="38">
        <v>12.252842234334288</v>
      </c>
      <c r="E28" s="30"/>
      <c r="F28" s="30"/>
      <c r="G28" s="30"/>
      <c r="I28" s="38" t="s">
        <v>101</v>
      </c>
      <c r="J28" s="38">
        <v>0.34039817997038124</v>
      </c>
      <c r="K28" s="1"/>
      <c r="L28" s="1"/>
      <c r="M28" s="1"/>
      <c r="N28" s="1"/>
      <c r="O28" s="1"/>
      <c r="P28" s="1"/>
      <c r="Q28" s="1"/>
      <c r="R28" s="21"/>
    </row>
    <row r="29" spans="1:18" ht="15.6" x14ac:dyDescent="0.3">
      <c r="A29" s="16"/>
      <c r="B29" s="20"/>
      <c r="C29" s="38" t="s">
        <v>102</v>
      </c>
      <c r="D29" s="38">
        <v>2.8577395337074516</v>
      </c>
      <c r="E29" s="31"/>
      <c r="F29" s="31"/>
      <c r="G29" s="31"/>
      <c r="I29" s="38" t="s">
        <v>102</v>
      </c>
      <c r="J29" s="38">
        <v>0.56276911423024534</v>
      </c>
      <c r="K29" s="1"/>
      <c r="L29" s="1"/>
      <c r="M29" s="1"/>
      <c r="N29" s="1"/>
      <c r="O29" s="1"/>
      <c r="P29" s="1"/>
      <c r="Q29" s="1"/>
      <c r="R29" s="21"/>
    </row>
    <row r="30" spans="1:18" ht="15.6" x14ac:dyDescent="0.3">
      <c r="A30" s="16"/>
      <c r="B30" s="20"/>
      <c r="C30" s="38" t="s">
        <v>103</v>
      </c>
      <c r="D30" s="38">
        <v>298</v>
      </c>
      <c r="E30" s="31"/>
      <c r="F30" s="31"/>
      <c r="G30" s="31"/>
      <c r="I30" s="38" t="s">
        <v>103</v>
      </c>
      <c r="J30" s="38">
        <v>14162</v>
      </c>
      <c r="K30" s="1"/>
      <c r="L30" s="1"/>
      <c r="M30" s="1"/>
      <c r="N30" s="1"/>
      <c r="O30" s="1"/>
      <c r="P30" s="1"/>
      <c r="Q30" s="1"/>
      <c r="R30" s="21"/>
    </row>
    <row r="31" spans="1:18" ht="15.6" x14ac:dyDescent="0.3">
      <c r="A31" s="16"/>
      <c r="B31" s="20"/>
      <c r="C31" s="38" t="s">
        <v>104</v>
      </c>
      <c r="D31" s="38">
        <v>0</v>
      </c>
      <c r="E31" s="31"/>
      <c r="F31" s="31"/>
      <c r="G31" s="31"/>
      <c r="I31" s="38" t="s">
        <v>104</v>
      </c>
      <c r="J31" s="38">
        <v>2101</v>
      </c>
      <c r="K31" s="1"/>
      <c r="L31" s="1"/>
      <c r="M31" s="1"/>
      <c r="N31" s="1"/>
      <c r="O31" s="1"/>
      <c r="P31" s="1"/>
      <c r="Q31" s="1"/>
      <c r="R31" s="21"/>
    </row>
    <row r="32" spans="1:18" ht="15.6" x14ac:dyDescent="0.3">
      <c r="A32" s="16"/>
      <c r="B32" s="20"/>
      <c r="C32" s="38" t="s">
        <v>105</v>
      </c>
      <c r="D32" s="38">
        <v>298</v>
      </c>
      <c r="E32" s="31"/>
      <c r="F32" s="31"/>
      <c r="G32" s="31"/>
      <c r="I32" s="38" t="s">
        <v>105</v>
      </c>
      <c r="J32" s="38">
        <v>16263</v>
      </c>
      <c r="K32" s="1"/>
      <c r="L32" s="1"/>
      <c r="M32" s="1"/>
      <c r="N32" s="1"/>
      <c r="O32" s="1"/>
      <c r="P32" s="1"/>
      <c r="Q32" s="1"/>
      <c r="R32" s="21"/>
    </row>
    <row r="33" spans="1:18" ht="15.6" x14ac:dyDescent="0.3">
      <c r="A33" s="16"/>
      <c r="B33" s="20"/>
      <c r="C33" s="38" t="s">
        <v>106</v>
      </c>
      <c r="D33" s="38">
        <v>8048</v>
      </c>
      <c r="E33" s="31"/>
      <c r="F33" s="31"/>
      <c r="G33" s="31"/>
      <c r="I33" s="38" t="s">
        <v>106</v>
      </c>
      <c r="J33" s="38">
        <v>1928447</v>
      </c>
      <c r="K33" s="1"/>
      <c r="L33" s="1"/>
      <c r="M33" s="1"/>
      <c r="N33" s="1"/>
      <c r="O33" s="1"/>
      <c r="P33" s="1"/>
      <c r="Q33" s="1"/>
      <c r="R33" s="21"/>
    </row>
    <row r="34" spans="1:18" ht="16.2" thickBot="1" x14ac:dyDescent="0.35">
      <c r="A34" s="16"/>
      <c r="B34" s="20"/>
      <c r="C34" s="39" t="s">
        <v>107</v>
      </c>
      <c r="D34" s="39">
        <v>249</v>
      </c>
      <c r="E34" s="31"/>
      <c r="F34" s="31"/>
      <c r="G34" s="31"/>
      <c r="I34" s="39" t="s">
        <v>107</v>
      </c>
      <c r="J34" s="39">
        <v>249</v>
      </c>
      <c r="K34" s="1"/>
      <c r="L34" s="1"/>
      <c r="M34" s="1"/>
      <c r="N34" s="1"/>
      <c r="O34" s="1"/>
      <c r="P34" s="1"/>
      <c r="Q34" s="1"/>
      <c r="R34" s="21"/>
    </row>
    <row r="35" spans="1:18" ht="15.6" x14ac:dyDescent="0.3">
      <c r="A35" s="16"/>
      <c r="B35" s="20"/>
      <c r="C35" s="28"/>
      <c r="D35" s="31"/>
      <c r="E35" s="31"/>
      <c r="F35" s="31"/>
      <c r="G35" s="31"/>
      <c r="I35" s="1"/>
      <c r="K35" s="1"/>
      <c r="L35" s="1"/>
      <c r="M35" s="1"/>
      <c r="N35" s="1"/>
      <c r="O35" s="1"/>
      <c r="P35" s="1"/>
      <c r="Q35" s="1"/>
      <c r="R35" s="21"/>
    </row>
    <row r="36" spans="1:18" ht="15.6" x14ac:dyDescent="0.3">
      <c r="A36" s="16"/>
      <c r="B36" s="20"/>
      <c r="C36" s="28"/>
      <c r="D36" s="31"/>
      <c r="E36" s="31"/>
      <c r="F36" s="31"/>
      <c r="G36" s="31"/>
      <c r="I36" s="1"/>
      <c r="K36" s="1"/>
      <c r="L36" s="1"/>
      <c r="M36" s="1"/>
      <c r="N36" s="1"/>
      <c r="O36" s="1"/>
      <c r="P36" s="1"/>
      <c r="Q36" s="1"/>
      <c r="R36" s="21"/>
    </row>
    <row r="37" spans="1:18" ht="15.6" x14ac:dyDescent="0.3">
      <c r="A37" s="16"/>
      <c r="B37" s="20"/>
      <c r="C37" s="28"/>
      <c r="D37" s="31"/>
      <c r="E37" s="31"/>
      <c r="F37" s="31"/>
      <c r="G37" s="31"/>
      <c r="I37" s="1"/>
      <c r="K37" s="1"/>
      <c r="L37" s="1"/>
      <c r="M37" s="1"/>
      <c r="N37" s="1"/>
      <c r="O37" s="1"/>
      <c r="P37" s="1"/>
      <c r="Q37" s="1"/>
      <c r="R37" s="21"/>
    </row>
    <row r="38" spans="1:18" ht="15.6" x14ac:dyDescent="0.3">
      <c r="A38" s="16"/>
      <c r="B38" s="20"/>
      <c r="C38" s="28"/>
      <c r="D38" s="31"/>
      <c r="E38" s="31"/>
      <c r="F38" s="31"/>
      <c r="G38" s="31"/>
      <c r="I38" s="1"/>
      <c r="K38" s="1"/>
      <c r="L38" s="1"/>
      <c r="M38" s="1"/>
      <c r="N38" s="1"/>
      <c r="O38" s="1"/>
      <c r="P38" s="1"/>
      <c r="Q38" s="1"/>
      <c r="R38" s="21"/>
    </row>
    <row r="39" spans="1:18" ht="15.6" x14ac:dyDescent="0.3">
      <c r="A39" s="16"/>
      <c r="B39" s="20"/>
      <c r="C39" s="28"/>
      <c r="D39" s="31"/>
      <c r="E39" s="31"/>
      <c r="F39" s="31"/>
      <c r="G39" s="31"/>
      <c r="I39" s="1"/>
      <c r="K39" s="1"/>
      <c r="L39" s="1"/>
      <c r="M39" s="1"/>
      <c r="N39" s="1"/>
      <c r="O39" s="1"/>
      <c r="P39" s="1"/>
      <c r="Q39" s="1"/>
      <c r="R39" s="21"/>
    </row>
    <row r="40" spans="1:18" ht="15.6" x14ac:dyDescent="0.3">
      <c r="A40" s="16"/>
      <c r="B40" s="20"/>
      <c r="C40" s="28"/>
      <c r="D40" s="31"/>
      <c r="E40" s="31"/>
      <c r="F40" s="31"/>
      <c r="G40" s="31"/>
      <c r="I40" s="1"/>
      <c r="K40" s="1"/>
      <c r="L40" s="1"/>
      <c r="M40" s="1"/>
      <c r="N40" s="1"/>
      <c r="O40" s="1"/>
      <c r="P40" s="1"/>
      <c r="Q40" s="1"/>
      <c r="R40" s="21"/>
    </row>
    <row r="41" spans="1:18" ht="15.6" x14ac:dyDescent="0.3">
      <c r="A41" s="16"/>
      <c r="B41" s="20"/>
      <c r="C41" s="28"/>
      <c r="D41" s="31"/>
      <c r="E41" s="31"/>
      <c r="F41" s="31"/>
      <c r="G41" s="31"/>
      <c r="I41" s="1"/>
      <c r="K41" s="1"/>
      <c r="L41" s="1"/>
      <c r="M41" s="1"/>
      <c r="N41" s="1"/>
      <c r="O41" s="1"/>
      <c r="P41" s="1"/>
      <c r="Q41" s="1"/>
      <c r="R41" s="21"/>
    </row>
    <row r="42" spans="1:18" ht="15.6" x14ac:dyDescent="0.3">
      <c r="A42" s="16"/>
      <c r="B42" s="20"/>
      <c r="C42" s="28"/>
      <c r="D42" s="31"/>
      <c r="E42" s="31"/>
      <c r="F42" s="31"/>
      <c r="G42" s="31"/>
      <c r="I42" s="1"/>
      <c r="K42" s="1"/>
      <c r="L42" s="1"/>
      <c r="M42" s="1"/>
      <c r="N42" s="1"/>
      <c r="O42" s="1"/>
      <c r="P42" s="1"/>
      <c r="Q42" s="1"/>
      <c r="R42" s="21"/>
    </row>
    <row r="43" spans="1:18" ht="15.6" x14ac:dyDescent="0.3">
      <c r="A43" s="16"/>
      <c r="B43" s="20"/>
      <c r="C43" s="28"/>
      <c r="D43" s="31"/>
      <c r="E43" s="31"/>
      <c r="F43" s="31"/>
      <c r="G43" s="31"/>
      <c r="I43" s="1"/>
      <c r="K43" s="1"/>
      <c r="L43" s="1"/>
      <c r="M43" s="1"/>
      <c r="N43" s="1"/>
      <c r="O43" s="1"/>
      <c r="P43" s="1"/>
      <c r="Q43" s="1"/>
      <c r="R43" s="21"/>
    </row>
    <row r="44" spans="1:18" ht="15.6" x14ac:dyDescent="0.3">
      <c r="A44" s="16"/>
      <c r="B44" s="20"/>
      <c r="C44" s="28"/>
      <c r="D44" s="31"/>
      <c r="E44" s="31"/>
      <c r="F44" s="31"/>
      <c r="G44" s="31"/>
      <c r="I44" s="1"/>
      <c r="K44" s="1"/>
      <c r="L44" s="1"/>
      <c r="M44" s="1"/>
      <c r="N44" s="1"/>
      <c r="O44" s="1"/>
      <c r="P44" s="1"/>
      <c r="Q44" s="1"/>
      <c r="R44" s="21"/>
    </row>
    <row r="45" spans="1:18" ht="15.6" x14ac:dyDescent="0.3">
      <c r="A45" s="16"/>
      <c r="B45" s="20"/>
      <c r="C45" s="28"/>
      <c r="D45" s="31"/>
      <c r="E45" s="31"/>
      <c r="F45" s="31"/>
      <c r="G45" s="31"/>
      <c r="I45" s="1"/>
      <c r="K45" s="1"/>
      <c r="L45" s="1"/>
      <c r="M45" s="1"/>
      <c r="N45" s="1"/>
      <c r="O45" s="1"/>
      <c r="P45" s="1"/>
      <c r="Q45" s="1"/>
      <c r="R45" s="21"/>
    </row>
    <row r="46" spans="1:18" ht="15.6" x14ac:dyDescent="0.3">
      <c r="A46" s="16"/>
      <c r="B46" s="20"/>
      <c r="C46" s="28"/>
      <c r="D46" s="31"/>
      <c r="E46" s="31"/>
      <c r="F46" s="31"/>
      <c r="G46" s="31"/>
      <c r="I46" s="1"/>
      <c r="K46" s="1"/>
      <c r="L46" s="1"/>
      <c r="M46" s="1"/>
      <c r="N46" s="1"/>
      <c r="O46" s="1"/>
      <c r="P46" s="1"/>
      <c r="Q46" s="1"/>
      <c r="R46" s="21"/>
    </row>
    <row r="47" spans="1:18" ht="15.6" x14ac:dyDescent="0.3">
      <c r="A47" s="16"/>
      <c r="B47" s="20"/>
      <c r="C47" s="28"/>
      <c r="D47" s="31"/>
      <c r="E47" s="31"/>
      <c r="F47" s="31"/>
      <c r="G47" s="31"/>
      <c r="I47" s="1"/>
      <c r="K47" s="1"/>
      <c r="L47" s="1"/>
      <c r="M47" s="1"/>
      <c r="N47" s="1"/>
      <c r="O47" s="1"/>
      <c r="P47" s="1"/>
      <c r="Q47" s="1"/>
      <c r="R47" s="21"/>
    </row>
    <row r="48" spans="1:18" ht="15.6" x14ac:dyDescent="0.3">
      <c r="A48" s="16"/>
      <c r="B48" s="20"/>
      <c r="C48" s="28"/>
      <c r="D48" s="31"/>
      <c r="E48" s="31"/>
      <c r="F48" s="31"/>
      <c r="G48" s="31"/>
      <c r="I48" s="1"/>
      <c r="K48" s="1"/>
      <c r="L48" s="1"/>
      <c r="M48" s="1"/>
      <c r="N48" s="1"/>
      <c r="O48" s="1"/>
      <c r="P48" s="1"/>
      <c r="Q48" s="1"/>
      <c r="R48" s="21"/>
    </row>
    <row r="49" spans="1:18" ht="15.6" x14ac:dyDescent="0.3">
      <c r="A49" s="16"/>
      <c r="B49" s="20"/>
      <c r="C49" s="28"/>
      <c r="D49" s="31"/>
      <c r="E49" s="31"/>
      <c r="F49" s="31"/>
      <c r="G49" s="31"/>
      <c r="I49" s="1"/>
      <c r="K49" s="1"/>
      <c r="L49" s="1"/>
      <c r="M49" s="1"/>
      <c r="N49" s="1"/>
      <c r="O49" s="1"/>
      <c r="P49" s="1"/>
      <c r="Q49" s="1"/>
      <c r="R49" s="21"/>
    </row>
    <row r="50" spans="1:18" ht="15.6" x14ac:dyDescent="0.3">
      <c r="A50" s="16"/>
      <c r="B50" s="20"/>
      <c r="C50" s="1"/>
      <c r="D50" s="1"/>
      <c r="E50" s="1"/>
      <c r="F50" s="1"/>
      <c r="G50" s="32"/>
      <c r="H50" s="32"/>
      <c r="I50" s="1"/>
      <c r="J50" s="1"/>
      <c r="K50" s="1"/>
      <c r="L50" s="33"/>
      <c r="M50" s="32"/>
      <c r="N50" s="33"/>
      <c r="O50" s="1"/>
      <c r="P50" s="1"/>
      <c r="Q50" s="1"/>
      <c r="R50" s="21"/>
    </row>
    <row r="51" spans="1:18" ht="16.2" thickBot="1" x14ac:dyDescent="0.35">
      <c r="A51" s="16"/>
      <c r="B51" s="25"/>
      <c r="C51" s="26"/>
      <c r="D51" s="26"/>
      <c r="E51" s="26"/>
      <c r="F51" s="26"/>
      <c r="G51" s="26"/>
      <c r="H51" s="26"/>
      <c r="I51" s="26"/>
      <c r="J51" s="26"/>
      <c r="K51" s="26"/>
      <c r="L51" s="26"/>
      <c r="M51" s="26"/>
      <c r="N51" s="26"/>
      <c r="O51" s="26"/>
      <c r="P51" s="26"/>
      <c r="Q51" s="26"/>
      <c r="R51" s="27"/>
    </row>
    <row r="52" spans="1:18" ht="15.6" x14ac:dyDescent="0.3">
      <c r="A52" s="16"/>
      <c r="B52" s="36"/>
      <c r="C52" s="36"/>
      <c r="D52" s="36"/>
      <c r="E52" s="36"/>
      <c r="F52" s="36"/>
      <c r="G52" s="36"/>
      <c r="H52" s="36"/>
      <c r="I52" s="36"/>
      <c r="J52" s="36"/>
      <c r="K52" s="36"/>
      <c r="L52" s="36"/>
      <c r="M52" s="36"/>
      <c r="N52" s="36"/>
      <c r="O52" s="36"/>
      <c r="P52" s="36"/>
      <c r="Q52" s="36"/>
      <c r="R52" s="36"/>
    </row>
    <row r="53" spans="1:18" ht="15.6" x14ac:dyDescent="0.3">
      <c r="A53" s="14" t="s">
        <v>75</v>
      </c>
      <c r="B53" s="15"/>
      <c r="C53" s="1"/>
      <c r="D53" s="23" t="s">
        <v>76</v>
      </c>
      <c r="E53" s="1"/>
      <c r="F53" s="1"/>
      <c r="G53" s="1"/>
      <c r="H53" s="1"/>
      <c r="I53" s="1"/>
      <c r="J53" s="1"/>
      <c r="K53" s="1"/>
      <c r="L53" s="1"/>
      <c r="M53" s="1"/>
      <c r="N53" s="1"/>
      <c r="O53" s="1"/>
      <c r="P53" s="1"/>
      <c r="Q53" s="1"/>
      <c r="R53" s="1"/>
    </row>
  </sheetData>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8CD14-4A05-4B41-B75F-F23F0184F2E6}">
  <dimension ref="A1:R53"/>
  <sheetViews>
    <sheetView topLeftCell="A16" workbookViewId="0">
      <selection activeCell="L23" sqref="L23"/>
    </sheetView>
  </sheetViews>
  <sheetFormatPr defaultColWidth="12.6640625" defaultRowHeight="14.4" x14ac:dyDescent="0.3"/>
  <cols>
    <col min="1" max="2" width="5.6640625" customWidth="1"/>
    <col min="3" max="3" width="25.6640625" customWidth="1"/>
    <col min="4" max="4" width="20.88671875" customWidth="1"/>
  </cols>
  <sheetData>
    <row r="1" spans="1:18" ht="16.2" thickBot="1" x14ac:dyDescent="0.35">
      <c r="A1" s="14" t="s">
        <v>72</v>
      </c>
      <c r="B1" s="15"/>
      <c r="D1" s="23" t="s">
        <v>83</v>
      </c>
      <c r="E1" s="1"/>
      <c r="F1" s="1"/>
      <c r="G1" s="1"/>
      <c r="H1" s="1"/>
      <c r="I1" s="1"/>
      <c r="J1" s="1"/>
      <c r="K1" s="1"/>
      <c r="L1" s="1"/>
      <c r="M1" s="1"/>
      <c r="N1" s="1"/>
      <c r="O1" s="1"/>
      <c r="P1" s="1"/>
      <c r="Q1" s="1"/>
      <c r="R1" s="1"/>
    </row>
    <row r="2" spans="1:18" ht="15.6" x14ac:dyDescent="0.3">
      <c r="A2" s="16"/>
      <c r="B2" s="17"/>
      <c r="C2" s="18"/>
      <c r="D2" s="18"/>
      <c r="E2" s="18"/>
      <c r="F2" s="18"/>
      <c r="G2" s="18"/>
      <c r="H2" s="18"/>
      <c r="I2" s="18"/>
      <c r="J2" s="18"/>
      <c r="K2" s="18"/>
      <c r="L2" s="18"/>
      <c r="M2" s="18"/>
      <c r="N2" s="18"/>
      <c r="O2" s="18"/>
      <c r="P2" s="18"/>
      <c r="Q2" s="18"/>
      <c r="R2" s="19"/>
    </row>
    <row r="3" spans="1:18" ht="15.6" x14ac:dyDescent="0.3">
      <c r="A3" s="16"/>
      <c r="B3" s="20"/>
      <c r="C3" s="23" t="s">
        <v>89</v>
      </c>
      <c r="D3" s="1"/>
      <c r="E3" s="1"/>
      <c r="F3" s="1"/>
      <c r="G3" s="1"/>
      <c r="H3" s="1"/>
      <c r="I3" s="1"/>
      <c r="J3" s="1"/>
      <c r="K3" s="1"/>
      <c r="L3" s="1"/>
      <c r="M3" s="1"/>
      <c r="N3" s="1"/>
      <c r="O3" s="1"/>
      <c r="P3" s="1"/>
      <c r="Q3" s="1"/>
      <c r="R3" s="21"/>
    </row>
    <row r="4" spans="1:18" ht="15.6" x14ac:dyDescent="0.3">
      <c r="A4" s="16"/>
      <c r="B4" s="20"/>
      <c r="C4" s="34" t="s">
        <v>82</v>
      </c>
      <c r="D4" s="22"/>
      <c r="E4" s="1"/>
      <c r="F4" s="1"/>
      <c r="G4" s="1"/>
      <c r="H4" s="1"/>
      <c r="I4" s="1"/>
      <c r="J4" s="1"/>
      <c r="K4" s="1"/>
      <c r="L4" s="1"/>
      <c r="M4" s="1"/>
      <c r="N4" s="1"/>
      <c r="O4" s="1"/>
      <c r="P4" s="1"/>
      <c r="Q4" s="1"/>
      <c r="R4" s="21"/>
    </row>
    <row r="5" spans="1:18" ht="15.6" x14ac:dyDescent="0.3">
      <c r="A5" s="16"/>
      <c r="B5" s="20"/>
      <c r="C5" s="59" t="s">
        <v>156</v>
      </c>
      <c r="D5" s="56"/>
      <c r="E5" s="57"/>
      <c r="F5" s="57"/>
      <c r="G5" s="57"/>
      <c r="H5" s="57"/>
      <c r="I5" s="57"/>
      <c r="J5" s="57"/>
      <c r="K5" s="57"/>
      <c r="L5" s="57"/>
      <c r="M5" s="1"/>
      <c r="N5" s="1"/>
      <c r="O5" s="1"/>
      <c r="P5" s="1"/>
      <c r="Q5" s="1"/>
      <c r="R5" s="21"/>
    </row>
    <row r="6" spans="1:18" ht="15.6" x14ac:dyDescent="0.3">
      <c r="A6" s="16"/>
      <c r="B6" s="20"/>
      <c r="C6" s="58" t="s">
        <v>152</v>
      </c>
      <c r="D6" s="56"/>
      <c r="E6" s="57"/>
      <c r="F6" s="57"/>
      <c r="G6" s="57"/>
      <c r="H6" s="57"/>
      <c r="I6" s="57"/>
      <c r="J6" s="57"/>
      <c r="K6" s="57"/>
      <c r="L6" s="57"/>
      <c r="M6" s="1"/>
      <c r="N6" s="1"/>
      <c r="O6" s="1"/>
      <c r="P6" s="1"/>
      <c r="Q6" s="1"/>
      <c r="R6" s="21"/>
    </row>
    <row r="7" spans="1:18" ht="15.6" x14ac:dyDescent="0.3">
      <c r="A7" s="16"/>
      <c r="B7" s="20"/>
      <c r="C7" s="58" t="s">
        <v>153</v>
      </c>
      <c r="D7" s="56"/>
      <c r="E7" s="57"/>
      <c r="F7" s="57"/>
      <c r="G7" s="57"/>
      <c r="H7" s="57"/>
      <c r="I7" s="57"/>
      <c r="J7" s="57"/>
      <c r="K7" s="57"/>
      <c r="L7" s="57"/>
      <c r="M7" s="1"/>
      <c r="N7" s="1"/>
      <c r="O7" s="1"/>
      <c r="P7" s="1"/>
      <c r="Q7" s="1"/>
      <c r="R7" s="21"/>
    </row>
    <row r="8" spans="1:18" ht="15.6" x14ac:dyDescent="0.3">
      <c r="A8" s="16"/>
      <c r="B8" s="20"/>
      <c r="C8" s="58" t="s">
        <v>155</v>
      </c>
      <c r="D8" s="56"/>
      <c r="E8" s="57"/>
      <c r="F8" s="57"/>
      <c r="G8" s="57"/>
      <c r="H8" s="57"/>
      <c r="I8" s="57"/>
      <c r="J8" s="57"/>
      <c r="K8" s="57"/>
      <c r="L8" s="57"/>
      <c r="M8" s="1"/>
      <c r="N8" s="1"/>
      <c r="O8" s="1"/>
      <c r="P8" s="1"/>
      <c r="Q8" s="1"/>
      <c r="R8" s="21"/>
    </row>
    <row r="9" spans="1:18" ht="15.6" x14ac:dyDescent="0.3">
      <c r="A9" s="16"/>
      <c r="B9" s="20"/>
      <c r="C9" s="58" t="s">
        <v>154</v>
      </c>
      <c r="D9" s="56"/>
      <c r="E9" s="57"/>
      <c r="F9" s="57"/>
      <c r="G9" s="57"/>
      <c r="H9" s="57"/>
      <c r="I9" s="57"/>
      <c r="J9" s="57"/>
      <c r="K9" s="57"/>
      <c r="L9" s="57"/>
      <c r="M9" s="1"/>
      <c r="N9" s="1"/>
      <c r="O9" s="1"/>
      <c r="P9" s="1"/>
      <c r="Q9" s="1"/>
      <c r="R9" s="21"/>
    </row>
    <row r="10" spans="1:18" ht="15.6" x14ac:dyDescent="0.3">
      <c r="A10" s="16"/>
      <c r="B10" s="20"/>
      <c r="C10" s="58" t="s">
        <v>157</v>
      </c>
      <c r="D10" s="56"/>
      <c r="E10" s="57"/>
      <c r="F10" s="57"/>
      <c r="G10" s="57"/>
      <c r="H10" s="57"/>
      <c r="I10" s="57"/>
      <c r="J10" s="57"/>
      <c r="K10" s="57"/>
      <c r="L10" s="57"/>
      <c r="M10" s="1"/>
      <c r="N10" s="1"/>
      <c r="O10" s="1"/>
      <c r="P10" s="1"/>
      <c r="Q10" s="1"/>
      <c r="R10" s="21"/>
    </row>
    <row r="11" spans="1:18" ht="15.6" x14ac:dyDescent="0.3">
      <c r="A11" s="16"/>
      <c r="B11" s="20"/>
      <c r="C11" s="58" t="s">
        <v>158</v>
      </c>
      <c r="D11" s="56"/>
      <c r="E11" s="57"/>
      <c r="F11" s="57"/>
      <c r="G11" s="57"/>
      <c r="H11" s="57"/>
      <c r="I11" s="57"/>
      <c r="J11" s="57"/>
      <c r="K11" s="57"/>
      <c r="L11" s="57"/>
      <c r="M11" s="1"/>
      <c r="N11" s="1"/>
      <c r="O11" s="1"/>
      <c r="P11" s="1"/>
      <c r="Q11" s="1"/>
      <c r="R11" s="21"/>
    </row>
    <row r="12" spans="1:18" ht="15.6" x14ac:dyDescent="0.3">
      <c r="A12" s="16"/>
      <c r="B12" s="20"/>
      <c r="C12" s="23"/>
      <c r="D12" s="22"/>
      <c r="E12" s="1"/>
      <c r="F12" s="1"/>
      <c r="G12" s="1"/>
      <c r="H12" s="1"/>
      <c r="I12" s="1"/>
      <c r="J12" s="1"/>
      <c r="K12" s="1"/>
      <c r="L12" s="1"/>
      <c r="M12" s="1"/>
      <c r="N12" s="1"/>
      <c r="O12" s="1"/>
      <c r="P12" s="1"/>
      <c r="Q12" s="1"/>
      <c r="R12" s="21"/>
    </row>
    <row r="13" spans="1:18" ht="15.6" x14ac:dyDescent="0.3">
      <c r="A13" s="16"/>
      <c r="B13" s="20"/>
      <c r="C13" s="23"/>
      <c r="D13" s="22"/>
      <c r="E13" s="1"/>
      <c r="F13" s="1"/>
      <c r="G13" s="1"/>
      <c r="H13" s="1"/>
      <c r="I13" s="1"/>
      <c r="J13" s="1"/>
      <c r="K13" s="1"/>
      <c r="L13" s="1"/>
      <c r="M13" s="1"/>
      <c r="N13" s="1"/>
      <c r="O13" s="1"/>
      <c r="P13" s="1"/>
      <c r="Q13" s="1"/>
      <c r="R13" s="21"/>
    </row>
    <row r="14" spans="1:18" ht="15.6" x14ac:dyDescent="0.3">
      <c r="A14" s="16"/>
      <c r="B14" s="20"/>
      <c r="C14" s="24"/>
      <c r="D14" s="22"/>
      <c r="E14" s="1"/>
      <c r="F14" s="1"/>
      <c r="G14" s="1"/>
      <c r="H14" s="1"/>
      <c r="I14" s="1"/>
      <c r="J14" s="1"/>
      <c r="K14" s="1"/>
      <c r="L14" s="1"/>
      <c r="M14" s="1"/>
      <c r="N14" s="1"/>
      <c r="O14" s="1"/>
      <c r="P14" s="1"/>
      <c r="Q14" s="1"/>
      <c r="R14" s="21"/>
    </row>
    <row r="15" spans="1:18" ht="16.2" thickBot="1" x14ac:dyDescent="0.35">
      <c r="A15" s="16"/>
      <c r="B15" s="25"/>
      <c r="C15" s="26"/>
      <c r="D15" s="26"/>
      <c r="E15" s="26"/>
      <c r="F15" s="26"/>
      <c r="G15" s="26"/>
      <c r="H15" s="26"/>
      <c r="I15" s="26"/>
      <c r="J15" s="26"/>
      <c r="K15" s="26"/>
      <c r="L15" s="26"/>
      <c r="M15" s="26"/>
      <c r="N15" s="26"/>
      <c r="O15" s="26"/>
      <c r="P15" s="26"/>
      <c r="Q15" s="26"/>
      <c r="R15" s="27"/>
    </row>
    <row r="16" spans="1:18" ht="15.6" x14ac:dyDescent="0.3">
      <c r="A16" s="16"/>
      <c r="B16" s="1"/>
      <c r="C16" s="1"/>
      <c r="D16" s="1"/>
      <c r="E16" s="1"/>
      <c r="F16" s="1"/>
      <c r="G16" s="1"/>
      <c r="H16" s="1"/>
      <c r="I16" s="1"/>
      <c r="J16" s="1"/>
      <c r="K16" s="1"/>
      <c r="L16" s="1"/>
      <c r="M16" s="1"/>
      <c r="N16" s="1"/>
      <c r="O16" s="1"/>
      <c r="P16" s="1"/>
      <c r="Q16" s="1"/>
      <c r="R16" s="1"/>
    </row>
    <row r="17" spans="1:18" ht="16.2" thickBot="1" x14ac:dyDescent="0.35">
      <c r="A17" s="14" t="s">
        <v>73</v>
      </c>
      <c r="B17" s="15"/>
      <c r="C17" s="15"/>
      <c r="D17" s="23" t="s">
        <v>83</v>
      </c>
      <c r="E17" s="1"/>
      <c r="F17" s="1"/>
      <c r="G17" s="1"/>
      <c r="H17" s="1"/>
      <c r="I17" s="1"/>
      <c r="J17" s="1"/>
      <c r="K17" s="1"/>
      <c r="L17" s="1"/>
      <c r="M17" s="1"/>
      <c r="N17" s="1"/>
      <c r="O17" s="1"/>
      <c r="P17" s="1"/>
      <c r="Q17" s="1"/>
      <c r="R17" s="1"/>
    </row>
    <row r="18" spans="1:18" ht="15.6" x14ac:dyDescent="0.3">
      <c r="A18" s="16"/>
      <c r="B18" s="17"/>
      <c r="C18" s="18"/>
      <c r="D18" s="18"/>
      <c r="E18" s="18"/>
      <c r="F18" s="18"/>
      <c r="G18" s="18"/>
      <c r="H18" s="18"/>
      <c r="I18" s="18"/>
      <c r="J18" s="18"/>
      <c r="K18" s="18"/>
      <c r="L18" s="18"/>
      <c r="M18" s="18"/>
      <c r="N18" s="18"/>
      <c r="O18" s="18"/>
      <c r="P18" s="18"/>
      <c r="Q18" s="18"/>
      <c r="R18" s="19"/>
    </row>
    <row r="19" spans="1:18" ht="15.6" x14ac:dyDescent="0.3">
      <c r="A19" s="16"/>
      <c r="B19" s="20"/>
      <c r="C19" s="42" t="s">
        <v>151</v>
      </c>
      <c r="D19" t="s">
        <v>111</v>
      </c>
      <c r="E19" s="35"/>
      <c r="F19" s="35"/>
      <c r="G19" s="35"/>
      <c r="I19" s="1"/>
      <c r="K19" s="1"/>
      <c r="L19" s="1"/>
      <c r="M19" s="1"/>
      <c r="N19" s="1"/>
      <c r="O19" s="1"/>
      <c r="P19" s="1"/>
      <c r="Q19" s="1"/>
      <c r="R19" s="21"/>
    </row>
    <row r="20" spans="1:18" ht="15.6" x14ac:dyDescent="0.3">
      <c r="A20" s="16"/>
      <c r="B20" s="20"/>
      <c r="C20" s="43" t="s">
        <v>10</v>
      </c>
      <c r="D20" s="45">
        <v>682937</v>
      </c>
      <c r="E20" s="29"/>
      <c r="F20" s="29"/>
      <c r="G20" s="29"/>
      <c r="I20" s="1"/>
      <c r="K20" s="1"/>
      <c r="L20" s="1"/>
      <c r="M20" s="1"/>
      <c r="N20" s="1"/>
      <c r="O20" s="1"/>
      <c r="P20" s="1"/>
      <c r="Q20" s="1"/>
      <c r="R20" s="21"/>
    </row>
    <row r="21" spans="1:18" ht="15.6" x14ac:dyDescent="0.3">
      <c r="A21" s="16"/>
      <c r="B21" s="20"/>
      <c r="C21" s="43" t="s">
        <v>5</v>
      </c>
      <c r="D21" s="45">
        <v>709689</v>
      </c>
      <c r="E21" s="30"/>
      <c r="F21" s="30"/>
      <c r="G21" s="30"/>
      <c r="I21" s="1"/>
      <c r="K21" s="1"/>
      <c r="L21" s="1"/>
      <c r="M21" s="1"/>
      <c r="N21" s="1"/>
      <c r="O21" s="1"/>
      <c r="P21" s="1"/>
      <c r="Q21" s="1"/>
      <c r="R21" s="21"/>
    </row>
    <row r="22" spans="1:18" ht="15.6" x14ac:dyDescent="0.3">
      <c r="A22" s="16"/>
      <c r="B22" s="20"/>
      <c r="C22" s="43" t="s">
        <v>11</v>
      </c>
      <c r="D22" s="45">
        <v>541558</v>
      </c>
      <c r="E22" s="30"/>
      <c r="F22" s="30"/>
      <c r="G22" s="30"/>
      <c r="I22" s="1"/>
      <c r="K22" s="1"/>
      <c r="L22" s="1"/>
      <c r="M22" s="1"/>
      <c r="N22" s="1"/>
      <c r="O22" s="1"/>
      <c r="P22" s="1"/>
      <c r="Q22" s="1"/>
      <c r="R22" s="21"/>
    </row>
    <row r="23" spans="1:18" ht="15.6" x14ac:dyDescent="0.3">
      <c r="A23" s="16"/>
      <c r="B23" s="20"/>
      <c r="C23" s="43" t="s">
        <v>109</v>
      </c>
      <c r="D23" s="45">
        <v>1934184</v>
      </c>
      <c r="E23" s="30"/>
      <c r="F23" s="30"/>
      <c r="G23" s="30"/>
      <c r="I23" s="1"/>
      <c r="K23" s="1"/>
      <c r="L23" s="1"/>
      <c r="M23" s="1"/>
      <c r="N23" s="1"/>
      <c r="O23" s="1"/>
      <c r="P23" s="1"/>
      <c r="Q23" s="1"/>
      <c r="R23" s="21"/>
    </row>
    <row r="24" spans="1:18" ht="15.6" x14ac:dyDescent="0.3">
      <c r="A24" s="16"/>
      <c r="B24" s="20"/>
      <c r="C24" s="28"/>
      <c r="D24" s="30"/>
      <c r="E24" s="30"/>
      <c r="F24" s="30"/>
      <c r="G24" s="30"/>
      <c r="I24" s="1"/>
      <c r="K24" s="1"/>
      <c r="L24" s="1"/>
      <c r="M24" s="1"/>
      <c r="N24" s="1"/>
      <c r="O24" s="1"/>
      <c r="P24" s="1"/>
      <c r="Q24" s="1"/>
      <c r="R24" s="21"/>
    </row>
    <row r="25" spans="1:18" ht="15.6" x14ac:dyDescent="0.3">
      <c r="A25" s="16"/>
      <c r="B25" s="20"/>
      <c r="C25" s="28"/>
      <c r="D25" s="30"/>
      <c r="E25" s="30"/>
      <c r="F25" s="30"/>
      <c r="G25" s="30"/>
      <c r="I25" s="1"/>
      <c r="K25" s="1"/>
      <c r="L25" s="1"/>
      <c r="M25" s="1"/>
      <c r="N25" s="1"/>
      <c r="O25" s="1"/>
      <c r="P25" s="1"/>
      <c r="Q25" s="1"/>
      <c r="R25" s="21"/>
    </row>
    <row r="26" spans="1:18" ht="15.6" x14ac:dyDescent="0.3">
      <c r="A26" s="16"/>
      <c r="B26" s="20"/>
      <c r="C26" s="28"/>
      <c r="D26" s="30"/>
      <c r="E26" s="30"/>
      <c r="F26" s="30"/>
      <c r="G26" s="30"/>
      <c r="I26" s="1"/>
      <c r="K26" s="1"/>
      <c r="L26" s="1"/>
      <c r="M26" s="1"/>
      <c r="N26" s="1"/>
      <c r="O26" s="1"/>
      <c r="P26" s="1"/>
      <c r="Q26" s="1"/>
      <c r="R26" s="21"/>
    </row>
    <row r="27" spans="1:18" ht="15.6" x14ac:dyDescent="0.3">
      <c r="A27" s="16"/>
      <c r="B27" s="20"/>
      <c r="C27" s="28"/>
      <c r="D27" s="30"/>
      <c r="E27" s="30"/>
      <c r="F27" s="30"/>
      <c r="G27" s="30"/>
      <c r="I27" s="1"/>
      <c r="K27" s="1"/>
      <c r="L27" s="1"/>
      <c r="M27" s="1"/>
      <c r="N27" s="1"/>
      <c r="O27" s="1"/>
      <c r="P27" s="1"/>
      <c r="Q27" s="1"/>
      <c r="R27" s="21"/>
    </row>
    <row r="28" spans="1:18" ht="15.6" x14ac:dyDescent="0.3">
      <c r="A28" s="16"/>
      <c r="B28" s="20"/>
      <c r="C28" s="28"/>
      <c r="D28" s="30"/>
      <c r="E28" s="30"/>
      <c r="F28" s="30"/>
      <c r="G28" s="30"/>
      <c r="I28" s="1"/>
      <c r="K28" s="1"/>
      <c r="L28" s="1"/>
      <c r="M28" s="1"/>
      <c r="N28" s="1"/>
      <c r="O28" s="1"/>
      <c r="P28" s="1"/>
      <c r="Q28" s="1"/>
      <c r="R28" s="21"/>
    </row>
    <row r="29" spans="1:18" ht="15.6" x14ac:dyDescent="0.3">
      <c r="A29" s="16"/>
      <c r="B29" s="20"/>
      <c r="C29" s="28"/>
      <c r="D29" s="31"/>
      <c r="E29" s="31"/>
      <c r="F29" s="31"/>
      <c r="G29" s="31"/>
      <c r="I29" s="1"/>
      <c r="K29" s="1"/>
      <c r="L29" s="1"/>
      <c r="M29" s="1"/>
      <c r="N29" s="1"/>
      <c r="O29" s="1"/>
      <c r="P29" s="1"/>
      <c r="Q29" s="1"/>
      <c r="R29" s="21"/>
    </row>
    <row r="30" spans="1:18" ht="15.6" x14ac:dyDescent="0.3">
      <c r="A30" s="16"/>
      <c r="B30" s="20"/>
      <c r="C30" s="28"/>
      <c r="D30" s="31"/>
      <c r="E30" s="31"/>
      <c r="F30" s="31"/>
      <c r="G30" s="31"/>
      <c r="I30" s="1"/>
      <c r="K30" s="1"/>
      <c r="L30" s="1"/>
      <c r="M30" s="1"/>
      <c r="N30" s="1"/>
      <c r="O30" s="1"/>
      <c r="P30" s="1"/>
      <c r="Q30" s="1"/>
      <c r="R30" s="21"/>
    </row>
    <row r="31" spans="1:18" ht="15.6" x14ac:dyDescent="0.3">
      <c r="A31" s="16"/>
      <c r="B31" s="20"/>
      <c r="C31" s="28"/>
      <c r="D31" s="31"/>
      <c r="E31" s="31"/>
      <c r="F31" s="31"/>
      <c r="G31" s="31"/>
      <c r="I31" s="1"/>
      <c r="K31" s="1"/>
      <c r="L31" s="1"/>
      <c r="M31" s="1"/>
      <c r="N31" s="1"/>
      <c r="O31" s="1"/>
      <c r="P31" s="1"/>
      <c r="Q31" s="1"/>
      <c r="R31" s="21"/>
    </row>
    <row r="32" spans="1:18" ht="15.6" x14ac:dyDescent="0.3">
      <c r="A32" s="16"/>
      <c r="B32" s="20"/>
      <c r="C32" s="28"/>
      <c r="D32" s="31"/>
      <c r="E32" s="31"/>
      <c r="F32" s="31"/>
      <c r="G32" s="31"/>
      <c r="I32" s="1"/>
      <c r="K32" s="1"/>
      <c r="L32" s="1"/>
      <c r="M32" s="1"/>
      <c r="N32" s="1"/>
      <c r="O32" s="1"/>
      <c r="P32" s="1"/>
      <c r="Q32" s="1"/>
      <c r="R32" s="21"/>
    </row>
    <row r="33" spans="1:18" ht="15.6" x14ac:dyDescent="0.3">
      <c r="A33" s="16"/>
      <c r="B33" s="20"/>
      <c r="C33" s="28"/>
      <c r="D33" s="31"/>
      <c r="E33" s="31"/>
      <c r="F33" s="31"/>
      <c r="G33" s="31"/>
      <c r="I33" s="1"/>
      <c r="K33" s="1"/>
      <c r="L33" s="1"/>
      <c r="M33" s="1"/>
      <c r="N33" s="1"/>
      <c r="O33" s="1"/>
      <c r="P33" s="1"/>
      <c r="Q33" s="1"/>
      <c r="R33" s="21"/>
    </row>
    <row r="34" spans="1:18" ht="15.6" x14ac:dyDescent="0.3">
      <c r="A34" s="16"/>
      <c r="B34" s="20"/>
      <c r="C34" s="28"/>
      <c r="D34" s="31"/>
      <c r="E34" s="31"/>
      <c r="F34" s="31"/>
      <c r="G34" s="31"/>
      <c r="I34" s="1"/>
      <c r="K34" s="1"/>
      <c r="L34" s="1"/>
      <c r="M34" s="1"/>
      <c r="N34" s="1"/>
      <c r="O34" s="1"/>
      <c r="P34" s="1"/>
      <c r="Q34" s="1"/>
      <c r="R34" s="21"/>
    </row>
    <row r="35" spans="1:18" ht="15.6" x14ac:dyDescent="0.3">
      <c r="A35" s="16"/>
      <c r="B35" s="20"/>
      <c r="C35" s="28"/>
      <c r="D35" s="31"/>
      <c r="E35" s="31"/>
      <c r="F35" s="31"/>
      <c r="G35" s="31"/>
      <c r="I35" s="1"/>
      <c r="K35" s="1"/>
      <c r="L35" s="1"/>
      <c r="M35" s="1"/>
      <c r="N35" s="1"/>
      <c r="O35" s="1"/>
      <c r="P35" s="1"/>
      <c r="Q35" s="1"/>
      <c r="R35" s="21"/>
    </row>
    <row r="36" spans="1:18" ht="15.6" x14ac:dyDescent="0.3">
      <c r="A36" s="16"/>
      <c r="B36" s="20"/>
      <c r="C36" s="28"/>
      <c r="D36" s="31"/>
      <c r="E36" s="31"/>
      <c r="F36" s="31"/>
      <c r="G36" s="31"/>
      <c r="I36" s="1"/>
      <c r="K36" s="1"/>
      <c r="L36" s="1"/>
      <c r="M36" s="1"/>
      <c r="N36" s="1"/>
      <c r="O36" s="1"/>
      <c r="P36" s="1"/>
      <c r="Q36" s="1"/>
      <c r="R36" s="21"/>
    </row>
    <row r="37" spans="1:18" ht="15.6" x14ac:dyDescent="0.3">
      <c r="A37" s="16"/>
      <c r="B37" s="20"/>
      <c r="C37" s="28"/>
      <c r="D37" s="31"/>
      <c r="E37" s="31"/>
      <c r="F37" s="31"/>
      <c r="G37" s="31"/>
      <c r="I37" s="1"/>
      <c r="K37" s="1"/>
      <c r="L37" s="1"/>
      <c r="M37" s="1"/>
      <c r="N37" s="1"/>
      <c r="O37" s="1"/>
      <c r="P37" s="1"/>
      <c r="Q37" s="1"/>
      <c r="R37" s="21"/>
    </row>
    <row r="38" spans="1:18" ht="15.6" x14ac:dyDescent="0.3">
      <c r="A38" s="16"/>
      <c r="B38" s="20"/>
      <c r="C38" s="28"/>
      <c r="D38" s="31"/>
      <c r="E38" s="31"/>
      <c r="F38" s="31"/>
      <c r="G38" s="31"/>
      <c r="I38" s="1"/>
      <c r="K38" s="1"/>
      <c r="L38" s="1"/>
      <c r="M38" s="1"/>
      <c r="N38" s="1"/>
      <c r="O38" s="1"/>
      <c r="P38" s="1"/>
      <c r="Q38" s="1"/>
      <c r="R38" s="21"/>
    </row>
    <row r="39" spans="1:18" ht="15.6" x14ac:dyDescent="0.3">
      <c r="A39" s="16"/>
      <c r="B39" s="20"/>
      <c r="C39" s="28"/>
      <c r="D39" s="31"/>
      <c r="E39" s="31"/>
      <c r="F39" s="31"/>
      <c r="G39" s="31"/>
      <c r="I39" s="1"/>
      <c r="K39" s="1"/>
      <c r="L39" s="1"/>
      <c r="M39" s="1"/>
      <c r="N39" s="1"/>
      <c r="O39" s="1"/>
      <c r="P39" s="1"/>
      <c r="Q39" s="1"/>
      <c r="R39" s="21"/>
    </row>
    <row r="40" spans="1:18" ht="15.6" x14ac:dyDescent="0.3">
      <c r="A40" s="16"/>
      <c r="B40" s="20"/>
      <c r="C40" s="28"/>
      <c r="D40" s="31"/>
      <c r="E40" s="31"/>
      <c r="F40" s="31"/>
      <c r="G40" s="31"/>
      <c r="I40" s="1"/>
      <c r="K40" s="1"/>
      <c r="L40" s="1"/>
      <c r="M40" s="1"/>
      <c r="N40" s="1"/>
      <c r="O40" s="1"/>
      <c r="P40" s="1"/>
      <c r="Q40" s="1"/>
      <c r="R40" s="21"/>
    </row>
    <row r="41" spans="1:18" ht="15.6" x14ac:dyDescent="0.3">
      <c r="A41" s="16"/>
      <c r="B41" s="20"/>
      <c r="C41" s="28"/>
      <c r="D41" s="31"/>
      <c r="E41" s="31"/>
      <c r="F41" s="31"/>
      <c r="G41" s="31"/>
      <c r="I41" s="1"/>
      <c r="K41" s="1"/>
      <c r="L41" s="1"/>
      <c r="M41" s="1"/>
      <c r="N41" s="1"/>
      <c r="O41" s="1"/>
      <c r="P41" s="1"/>
      <c r="Q41" s="1"/>
      <c r="R41" s="21"/>
    </row>
    <row r="42" spans="1:18" ht="15.6" x14ac:dyDescent="0.3">
      <c r="A42" s="16"/>
      <c r="B42" s="20"/>
      <c r="C42" s="28"/>
      <c r="D42" s="31"/>
      <c r="E42" s="31"/>
      <c r="F42" s="31"/>
      <c r="G42" s="31"/>
      <c r="I42" s="1"/>
      <c r="K42" s="1"/>
      <c r="L42" s="1"/>
      <c r="M42" s="1"/>
      <c r="N42" s="1"/>
      <c r="O42" s="1"/>
      <c r="P42" s="1"/>
      <c r="Q42" s="1"/>
      <c r="R42" s="21"/>
    </row>
    <row r="43" spans="1:18" ht="15.6" x14ac:dyDescent="0.3">
      <c r="A43" s="16"/>
      <c r="B43" s="20"/>
      <c r="C43" s="28"/>
      <c r="D43" s="31"/>
      <c r="E43" s="31"/>
      <c r="F43" s="31"/>
      <c r="G43" s="31"/>
      <c r="I43" s="1"/>
      <c r="K43" s="1"/>
      <c r="L43" s="1"/>
      <c r="M43" s="1"/>
      <c r="N43" s="1"/>
      <c r="O43" s="1"/>
      <c r="P43" s="1"/>
      <c r="Q43" s="1"/>
      <c r="R43" s="21"/>
    </row>
    <row r="44" spans="1:18" ht="15.6" x14ac:dyDescent="0.3">
      <c r="A44" s="16"/>
      <c r="B44" s="20"/>
      <c r="C44" s="28"/>
      <c r="D44" s="31"/>
      <c r="E44" s="31"/>
      <c r="F44" s="31"/>
      <c r="G44" s="31"/>
      <c r="I44" s="1"/>
      <c r="K44" s="1"/>
      <c r="L44" s="1"/>
      <c r="M44" s="1"/>
      <c r="N44" s="1"/>
      <c r="O44" s="1"/>
      <c r="P44" s="1"/>
      <c r="Q44" s="1"/>
      <c r="R44" s="21"/>
    </row>
    <row r="45" spans="1:18" ht="15.6" x14ac:dyDescent="0.3">
      <c r="A45" s="16"/>
      <c r="B45" s="20"/>
      <c r="C45" s="28"/>
      <c r="D45" s="31"/>
      <c r="E45" s="31"/>
      <c r="F45" s="31"/>
      <c r="G45" s="31"/>
      <c r="I45" s="1"/>
      <c r="K45" s="1"/>
      <c r="L45" s="1"/>
      <c r="M45" s="1"/>
      <c r="N45" s="1"/>
      <c r="O45" s="1"/>
      <c r="P45" s="1"/>
      <c r="Q45" s="1"/>
      <c r="R45" s="21"/>
    </row>
    <row r="46" spans="1:18" ht="15.6" x14ac:dyDescent="0.3">
      <c r="A46" s="16"/>
      <c r="B46" s="20"/>
      <c r="C46" s="28"/>
      <c r="D46" s="31"/>
      <c r="E46" s="31"/>
      <c r="F46" s="31"/>
      <c r="G46" s="31"/>
      <c r="I46" s="1"/>
      <c r="K46" s="1"/>
      <c r="L46" s="1"/>
      <c r="M46" s="1"/>
      <c r="N46" s="1"/>
      <c r="O46" s="1"/>
      <c r="P46" s="1"/>
      <c r="Q46" s="1"/>
      <c r="R46" s="21"/>
    </row>
    <row r="47" spans="1:18" ht="15.6" x14ac:dyDescent="0.3">
      <c r="A47" s="16"/>
      <c r="B47" s="20"/>
      <c r="C47" s="28"/>
      <c r="D47" s="31"/>
      <c r="E47" s="31"/>
      <c r="F47" s="31"/>
      <c r="G47" s="31"/>
      <c r="I47" s="1"/>
      <c r="K47" s="1"/>
      <c r="L47" s="1"/>
      <c r="M47" s="1"/>
      <c r="N47" s="1"/>
      <c r="O47" s="1"/>
      <c r="P47" s="1"/>
      <c r="Q47" s="1"/>
      <c r="R47" s="21"/>
    </row>
    <row r="48" spans="1:18" ht="15.6" x14ac:dyDescent="0.3">
      <c r="A48" s="16"/>
      <c r="B48" s="20"/>
      <c r="C48" s="28"/>
      <c r="D48" s="31"/>
      <c r="E48" s="31"/>
      <c r="F48" s="31"/>
      <c r="G48" s="31"/>
      <c r="I48" s="1"/>
      <c r="K48" s="1"/>
      <c r="L48" s="1"/>
      <c r="M48" s="1"/>
      <c r="N48" s="1"/>
      <c r="O48" s="1"/>
      <c r="P48" s="1"/>
      <c r="Q48" s="1"/>
      <c r="R48" s="21"/>
    </row>
    <row r="49" spans="1:18" ht="15.6" x14ac:dyDescent="0.3">
      <c r="A49" s="16"/>
      <c r="B49" s="20"/>
      <c r="C49" s="28"/>
      <c r="D49" s="31"/>
      <c r="E49" s="31"/>
      <c r="F49" s="31"/>
      <c r="G49" s="31"/>
      <c r="I49" s="1"/>
      <c r="K49" s="1"/>
      <c r="L49" s="1"/>
      <c r="M49" s="1"/>
      <c r="N49" s="1"/>
      <c r="O49" s="1"/>
      <c r="P49" s="1"/>
      <c r="Q49" s="1"/>
      <c r="R49" s="21"/>
    </row>
    <row r="50" spans="1:18" ht="15.6" x14ac:dyDescent="0.3">
      <c r="A50" s="16"/>
      <c r="B50" s="20"/>
      <c r="C50" s="1"/>
      <c r="D50" s="1"/>
      <c r="E50" s="1"/>
      <c r="F50" s="1"/>
      <c r="G50" s="32"/>
      <c r="H50" s="32"/>
      <c r="I50" s="1"/>
      <c r="J50" s="1"/>
      <c r="K50" s="1"/>
      <c r="L50" s="33"/>
      <c r="M50" s="32"/>
      <c r="N50" s="33"/>
      <c r="O50" s="1"/>
      <c r="P50" s="1"/>
      <c r="Q50" s="1"/>
      <c r="R50" s="21"/>
    </row>
    <row r="51" spans="1:18" ht="16.2" thickBot="1" x14ac:dyDescent="0.35">
      <c r="A51" s="16"/>
      <c r="B51" s="25"/>
      <c r="C51" s="26"/>
      <c r="D51" s="26"/>
      <c r="E51" s="26"/>
      <c r="F51" s="26"/>
      <c r="G51" s="26"/>
      <c r="H51" s="26"/>
      <c r="I51" s="26"/>
      <c r="J51" s="26"/>
      <c r="K51" s="26"/>
      <c r="L51" s="26"/>
      <c r="M51" s="26"/>
      <c r="N51" s="26"/>
      <c r="O51" s="26"/>
      <c r="P51" s="26"/>
      <c r="Q51" s="26"/>
      <c r="R51" s="27"/>
    </row>
    <row r="52" spans="1:18" ht="15.6" x14ac:dyDescent="0.3">
      <c r="A52" s="16"/>
      <c r="B52" s="36"/>
      <c r="C52" s="36"/>
      <c r="D52" s="36"/>
      <c r="E52" s="36"/>
      <c r="F52" s="36"/>
      <c r="G52" s="36"/>
      <c r="H52" s="36"/>
      <c r="I52" s="36"/>
      <c r="J52" s="36"/>
      <c r="K52" s="36"/>
      <c r="L52" s="36"/>
      <c r="M52" s="36"/>
      <c r="N52" s="36"/>
      <c r="O52" s="36"/>
      <c r="P52" s="36"/>
      <c r="Q52" s="36"/>
      <c r="R52" s="36"/>
    </row>
    <row r="53" spans="1:18" ht="15.6" x14ac:dyDescent="0.3">
      <c r="A53" s="14" t="s">
        <v>75</v>
      </c>
      <c r="B53" s="15"/>
      <c r="C53" s="1"/>
      <c r="D53" s="23" t="s">
        <v>76</v>
      </c>
      <c r="E53" s="1"/>
      <c r="F53" s="1"/>
      <c r="G53" s="1"/>
      <c r="H53" s="1"/>
      <c r="I53" s="1"/>
      <c r="J53" s="1"/>
      <c r="K53" s="1"/>
      <c r="L53" s="1"/>
      <c r="M53" s="1"/>
      <c r="N53" s="1"/>
      <c r="O53" s="1"/>
      <c r="P53" s="1"/>
      <c r="Q53" s="1"/>
      <c r="R53" s="1"/>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D7811-285F-4AC3-A893-5ADB36C2F283}">
  <dimension ref="A1:R53"/>
  <sheetViews>
    <sheetView topLeftCell="A13" workbookViewId="0">
      <selection activeCell="G39" sqref="G39"/>
    </sheetView>
  </sheetViews>
  <sheetFormatPr defaultColWidth="12.6640625" defaultRowHeight="14.4" x14ac:dyDescent="0.3"/>
  <cols>
    <col min="1" max="2" width="5.6640625" customWidth="1"/>
    <col min="3" max="3" width="12.5546875" bestFit="1" customWidth="1"/>
    <col min="4" max="4" width="21.109375" bestFit="1" customWidth="1"/>
  </cols>
  <sheetData>
    <row r="1" spans="1:18" ht="16.2" thickBot="1" x14ac:dyDescent="0.35">
      <c r="A1" s="14" t="s">
        <v>72</v>
      </c>
      <c r="B1" s="15"/>
      <c r="D1" s="23" t="s">
        <v>84</v>
      </c>
      <c r="E1" s="1"/>
      <c r="F1" s="1"/>
      <c r="G1" s="1"/>
      <c r="H1" s="1"/>
      <c r="I1" s="1"/>
      <c r="J1" s="1"/>
      <c r="K1" s="1"/>
      <c r="L1" s="1"/>
      <c r="M1" s="1"/>
      <c r="N1" s="1"/>
      <c r="O1" s="1"/>
      <c r="P1" s="1"/>
      <c r="Q1" s="1"/>
      <c r="R1" s="1"/>
    </row>
    <row r="2" spans="1:18" ht="15.6" x14ac:dyDescent="0.3">
      <c r="A2" s="16"/>
      <c r="B2" s="17"/>
      <c r="C2" s="18"/>
      <c r="D2" s="18"/>
      <c r="E2" s="18"/>
      <c r="F2" s="18"/>
      <c r="G2" s="18"/>
      <c r="H2" s="18"/>
      <c r="I2" s="18"/>
      <c r="J2" s="18"/>
      <c r="K2" s="18"/>
      <c r="L2" s="18"/>
      <c r="M2" s="18"/>
      <c r="N2" s="18"/>
      <c r="O2" s="18"/>
      <c r="P2" s="18"/>
      <c r="Q2" s="18"/>
      <c r="R2" s="19"/>
    </row>
    <row r="3" spans="1:18" ht="15.6" x14ac:dyDescent="0.3">
      <c r="A3" s="16"/>
      <c r="B3" s="20"/>
      <c r="C3" s="23" t="s">
        <v>88</v>
      </c>
      <c r="D3" s="1"/>
      <c r="E3" s="1"/>
      <c r="F3" s="1"/>
      <c r="G3" s="1"/>
      <c r="H3" s="1"/>
      <c r="I3" s="1"/>
      <c r="J3" s="1"/>
      <c r="K3" s="1"/>
      <c r="L3" s="1"/>
      <c r="M3" s="1"/>
      <c r="N3" s="1"/>
      <c r="O3" s="1"/>
      <c r="P3" s="1"/>
      <c r="Q3" s="1"/>
      <c r="R3" s="21"/>
    </row>
    <row r="4" spans="1:18" ht="15.6" x14ac:dyDescent="0.3">
      <c r="A4" s="16"/>
      <c r="B4" s="20"/>
      <c r="C4" s="34" t="s">
        <v>85</v>
      </c>
      <c r="D4" s="22"/>
      <c r="E4" s="1"/>
      <c r="F4" s="1"/>
      <c r="G4" s="1"/>
      <c r="H4" s="1"/>
      <c r="I4" s="1"/>
      <c r="J4" s="1"/>
      <c r="K4" s="1"/>
      <c r="L4" s="1"/>
      <c r="M4" s="1"/>
      <c r="N4" s="1"/>
      <c r="O4" s="1"/>
      <c r="P4" s="1"/>
      <c r="Q4" s="1"/>
      <c r="R4" s="21"/>
    </row>
    <row r="5" spans="1:18" ht="15.6" x14ac:dyDescent="0.3">
      <c r="A5" s="16"/>
      <c r="B5" s="20"/>
      <c r="C5" s="10" t="s">
        <v>162</v>
      </c>
      <c r="D5" s="60"/>
      <c r="E5" s="60"/>
      <c r="F5" s="60"/>
      <c r="G5" s="60"/>
      <c r="H5" s="60"/>
      <c r="I5" s="60"/>
      <c r="J5" s="60"/>
      <c r="K5" s="60"/>
      <c r="M5" s="1"/>
      <c r="N5" s="1"/>
      <c r="O5" s="1"/>
      <c r="P5" s="1"/>
      <c r="Q5" s="1"/>
      <c r="R5" s="21"/>
    </row>
    <row r="6" spans="1:18" ht="15.6" x14ac:dyDescent="0.3">
      <c r="A6" s="16"/>
      <c r="B6" s="20"/>
      <c r="C6" s="60" t="s">
        <v>159</v>
      </c>
      <c r="D6" s="60"/>
      <c r="E6" s="60"/>
      <c r="F6" s="60"/>
      <c r="G6" s="60"/>
      <c r="H6" s="60"/>
      <c r="I6" s="60"/>
      <c r="J6" s="60"/>
      <c r="K6" s="60"/>
      <c r="M6" s="1"/>
      <c r="N6" s="1"/>
      <c r="O6" s="1"/>
      <c r="P6" s="1"/>
      <c r="Q6" s="1"/>
      <c r="R6" s="21"/>
    </row>
    <row r="7" spans="1:18" ht="15.6" x14ac:dyDescent="0.3">
      <c r="A7" s="16"/>
      <c r="B7" s="20"/>
      <c r="C7" s="60" t="s">
        <v>160</v>
      </c>
      <c r="D7" s="60"/>
      <c r="E7" s="60"/>
      <c r="F7" s="60"/>
      <c r="G7" s="60"/>
      <c r="H7" s="60"/>
      <c r="I7" s="60"/>
      <c r="J7" s="60"/>
      <c r="K7" s="60"/>
      <c r="M7" s="1"/>
      <c r="N7" s="1"/>
      <c r="O7" s="1"/>
      <c r="P7" s="1"/>
      <c r="Q7" s="1"/>
      <c r="R7" s="21"/>
    </row>
    <row r="8" spans="1:18" ht="15.6" x14ac:dyDescent="0.3">
      <c r="A8" s="16"/>
      <c r="B8" s="20"/>
      <c r="C8" s="60" t="s">
        <v>161</v>
      </c>
      <c r="D8" s="60"/>
      <c r="E8" s="60"/>
      <c r="F8" s="60"/>
      <c r="G8" s="60"/>
      <c r="H8" s="60"/>
      <c r="I8" s="60"/>
      <c r="J8" s="60"/>
      <c r="K8" s="60"/>
      <c r="M8" s="1"/>
      <c r="N8" s="1"/>
      <c r="O8" s="1"/>
      <c r="P8" s="1"/>
      <c r="Q8" s="1"/>
      <c r="R8" s="21"/>
    </row>
    <row r="9" spans="1:18" ht="15.6" x14ac:dyDescent="0.3">
      <c r="A9" s="16"/>
      <c r="B9" s="20"/>
      <c r="C9" s="60" t="s">
        <v>163</v>
      </c>
      <c r="D9" s="60"/>
      <c r="E9" s="60"/>
      <c r="F9" s="60"/>
      <c r="G9" s="60"/>
      <c r="H9" s="60"/>
      <c r="I9" s="60"/>
      <c r="J9" s="60"/>
      <c r="K9" s="60"/>
      <c r="M9" s="1"/>
      <c r="N9" s="1"/>
      <c r="O9" s="1"/>
      <c r="P9" s="1"/>
      <c r="Q9" s="1"/>
      <c r="R9" s="21"/>
    </row>
    <row r="10" spans="1:18" ht="15.6" x14ac:dyDescent="0.3">
      <c r="A10" s="16"/>
      <c r="B10" s="20"/>
      <c r="M10" s="1"/>
      <c r="N10" s="1"/>
      <c r="O10" s="1"/>
      <c r="P10" s="1"/>
      <c r="Q10" s="1"/>
      <c r="R10" s="21"/>
    </row>
    <row r="11" spans="1:18" ht="15.6" x14ac:dyDescent="0.3">
      <c r="A11" s="16"/>
      <c r="B11" s="20"/>
      <c r="M11" s="1"/>
      <c r="N11" s="1"/>
      <c r="O11" s="1"/>
      <c r="P11" s="1"/>
      <c r="Q11" s="1"/>
      <c r="R11" s="21"/>
    </row>
    <row r="12" spans="1:18" ht="15.6" x14ac:dyDescent="0.3">
      <c r="A12" s="16"/>
      <c r="B12" s="20"/>
      <c r="M12" s="1"/>
      <c r="N12" s="1"/>
      <c r="O12" s="1"/>
      <c r="P12" s="1"/>
      <c r="Q12" s="1"/>
      <c r="R12" s="21"/>
    </row>
    <row r="13" spans="1:18" ht="15.6" x14ac:dyDescent="0.3">
      <c r="A13" s="16"/>
      <c r="B13" s="20"/>
      <c r="C13" s="23"/>
      <c r="D13" s="22"/>
      <c r="E13" s="1"/>
      <c r="F13" s="1"/>
      <c r="G13" s="1"/>
      <c r="H13" s="1"/>
      <c r="I13" s="1"/>
      <c r="J13" s="1"/>
      <c r="K13" s="1"/>
      <c r="L13" s="1"/>
      <c r="M13" s="1"/>
      <c r="N13" s="1"/>
      <c r="O13" s="1"/>
      <c r="P13" s="1"/>
      <c r="Q13" s="1"/>
      <c r="R13" s="21"/>
    </row>
    <row r="14" spans="1:18" ht="15.6" x14ac:dyDescent="0.3">
      <c r="A14" s="16"/>
      <c r="B14" s="20"/>
      <c r="C14" s="24"/>
      <c r="D14" s="22"/>
      <c r="E14" s="1"/>
      <c r="F14" s="1"/>
      <c r="G14" s="1"/>
      <c r="H14" s="1"/>
      <c r="I14" s="1"/>
      <c r="J14" s="1"/>
      <c r="K14" s="1"/>
      <c r="L14" s="1"/>
      <c r="M14" s="1"/>
      <c r="N14" s="1"/>
      <c r="O14" s="1"/>
      <c r="P14" s="1"/>
      <c r="Q14" s="1"/>
      <c r="R14" s="21"/>
    </row>
    <row r="15" spans="1:18" ht="16.2" thickBot="1" x14ac:dyDescent="0.35">
      <c r="A15" s="16"/>
      <c r="B15" s="25"/>
      <c r="C15" s="26"/>
      <c r="D15" s="26"/>
      <c r="E15" s="26"/>
      <c r="F15" s="26"/>
      <c r="G15" s="26"/>
      <c r="H15" s="26"/>
      <c r="I15" s="26"/>
      <c r="J15" s="26"/>
      <c r="K15" s="26"/>
      <c r="L15" s="26"/>
      <c r="M15" s="26"/>
      <c r="N15" s="26"/>
      <c r="O15" s="26"/>
      <c r="P15" s="26"/>
      <c r="Q15" s="26"/>
      <c r="R15" s="27"/>
    </row>
    <row r="16" spans="1:18" ht="15.6" x14ac:dyDescent="0.3">
      <c r="A16" s="16"/>
      <c r="B16" s="1"/>
      <c r="C16" s="1"/>
      <c r="D16" s="1"/>
      <c r="E16" s="1"/>
      <c r="F16" s="1"/>
      <c r="G16" s="1"/>
      <c r="H16" s="1"/>
      <c r="I16" s="1"/>
      <c r="J16" s="1"/>
      <c r="K16" s="1"/>
      <c r="L16" s="1"/>
      <c r="M16" s="1"/>
      <c r="N16" s="1"/>
      <c r="O16" s="1"/>
      <c r="P16" s="1"/>
      <c r="Q16" s="1"/>
      <c r="R16" s="1"/>
    </row>
    <row r="17" spans="1:18" ht="16.2" thickBot="1" x14ac:dyDescent="0.35">
      <c r="A17" s="14" t="s">
        <v>73</v>
      </c>
      <c r="B17" s="15"/>
      <c r="C17" s="15"/>
      <c r="D17" s="23" t="s">
        <v>84</v>
      </c>
      <c r="E17" s="1"/>
      <c r="F17" s="1"/>
      <c r="G17" s="1"/>
      <c r="H17" s="1"/>
      <c r="I17" s="1"/>
      <c r="J17" s="1"/>
      <c r="K17" s="1"/>
      <c r="L17" s="1"/>
      <c r="M17" s="1"/>
      <c r="N17" s="1"/>
      <c r="O17" s="1"/>
      <c r="P17" s="1"/>
      <c r="Q17" s="1"/>
      <c r="R17" s="1"/>
    </row>
    <row r="18" spans="1:18" ht="15.6" x14ac:dyDescent="0.3">
      <c r="A18" s="16"/>
      <c r="B18" s="17"/>
      <c r="C18" s="18"/>
      <c r="D18" s="18"/>
      <c r="E18" s="18"/>
      <c r="F18" s="18"/>
      <c r="G18" s="18"/>
      <c r="H18" s="18"/>
      <c r="I18" s="18"/>
      <c r="J18" s="18"/>
      <c r="K18" s="18"/>
      <c r="L18" s="18"/>
      <c r="M18" s="18"/>
      <c r="N18" s="18"/>
      <c r="O18" s="18"/>
      <c r="P18" s="18"/>
      <c r="Q18" s="18"/>
      <c r="R18" s="19"/>
    </row>
    <row r="19" spans="1:18" ht="15.6" x14ac:dyDescent="0.3">
      <c r="A19" s="16"/>
      <c r="B19" s="20"/>
      <c r="C19" s="42" t="s">
        <v>112</v>
      </c>
      <c r="D19" s="42" t="s">
        <v>149</v>
      </c>
      <c r="I19" s="1"/>
      <c r="K19" s="1"/>
      <c r="L19" s="1"/>
      <c r="M19" s="1"/>
      <c r="N19" s="1"/>
      <c r="O19" s="1"/>
      <c r="P19" s="1"/>
      <c r="Q19" s="1"/>
      <c r="R19" s="21"/>
    </row>
    <row r="20" spans="1:18" ht="15.6" x14ac:dyDescent="0.3">
      <c r="A20" s="16"/>
      <c r="B20" s="20"/>
      <c r="C20" s="42" t="s">
        <v>20</v>
      </c>
      <c r="D20" t="s">
        <v>92</v>
      </c>
      <c r="E20" t="s">
        <v>94</v>
      </c>
      <c r="F20" t="s">
        <v>93</v>
      </c>
      <c r="G20" t="s">
        <v>91</v>
      </c>
      <c r="H20" t="s">
        <v>109</v>
      </c>
      <c r="I20" s="1"/>
      <c r="K20" s="1"/>
      <c r="L20" s="1"/>
      <c r="M20" s="1"/>
      <c r="N20" s="1"/>
      <c r="O20" s="1"/>
      <c r="P20" s="1"/>
      <c r="Q20" s="1"/>
      <c r="R20" s="21"/>
    </row>
    <row r="21" spans="1:18" ht="15.6" x14ac:dyDescent="0.3">
      <c r="A21" s="16"/>
      <c r="B21" s="20"/>
      <c r="C21" s="43" t="s">
        <v>3</v>
      </c>
      <c r="D21" s="47">
        <v>0.45054945054945056</v>
      </c>
      <c r="E21" s="47">
        <v>0.18681318681318682</v>
      </c>
      <c r="F21" s="47">
        <v>0.19780219780219779</v>
      </c>
      <c r="G21" s="47">
        <v>0.16483516483516483</v>
      </c>
      <c r="H21" s="47">
        <v>1</v>
      </c>
      <c r="I21" s="1"/>
      <c r="K21" s="1"/>
      <c r="L21" s="1"/>
      <c r="M21" s="1"/>
      <c r="N21" s="1"/>
      <c r="O21" s="1"/>
      <c r="P21" s="1"/>
      <c r="Q21" s="1"/>
      <c r="R21" s="21"/>
    </row>
    <row r="22" spans="1:18" ht="15.6" x14ac:dyDescent="0.3">
      <c r="A22" s="16"/>
      <c r="B22" s="20"/>
      <c r="C22" s="43" t="s">
        <v>4</v>
      </c>
      <c r="D22" s="47">
        <v>0.43103448275862066</v>
      </c>
      <c r="E22" s="47">
        <v>0.12931034482758622</v>
      </c>
      <c r="F22" s="47">
        <v>0.27586206896551724</v>
      </c>
      <c r="G22" s="47">
        <v>0.16379310344827586</v>
      </c>
      <c r="H22" s="47">
        <v>1</v>
      </c>
      <c r="I22" s="1"/>
      <c r="K22" s="1"/>
      <c r="L22" s="1"/>
      <c r="M22" s="1"/>
      <c r="N22" s="1"/>
      <c r="O22" s="1"/>
      <c r="P22" s="1"/>
      <c r="Q22" s="1"/>
      <c r="R22" s="21"/>
    </row>
    <row r="23" spans="1:18" ht="15.6" x14ac:dyDescent="0.3">
      <c r="A23" s="16"/>
      <c r="B23" s="20"/>
      <c r="C23" s="43" t="s">
        <v>12</v>
      </c>
      <c r="D23" s="47">
        <v>0.39534883720930231</v>
      </c>
      <c r="E23" s="47">
        <v>0.18604651162790697</v>
      </c>
      <c r="F23" s="47">
        <v>0.27906976744186046</v>
      </c>
      <c r="G23" s="47">
        <v>0.13953488372093023</v>
      </c>
      <c r="H23" s="47">
        <v>1</v>
      </c>
      <c r="I23" s="1"/>
      <c r="K23" s="1"/>
      <c r="L23" s="1"/>
      <c r="M23" s="1"/>
      <c r="N23" s="1"/>
      <c r="O23" s="1"/>
      <c r="P23" s="1"/>
      <c r="Q23" s="1"/>
      <c r="R23" s="21"/>
    </row>
    <row r="24" spans="1:18" ht="15.6" x14ac:dyDescent="0.3">
      <c r="A24" s="16"/>
      <c r="B24" s="20"/>
      <c r="C24" s="43" t="s">
        <v>109</v>
      </c>
      <c r="D24" s="47">
        <v>0.432</v>
      </c>
      <c r="E24" s="47">
        <v>0.16</v>
      </c>
      <c r="F24" s="47">
        <v>0.248</v>
      </c>
      <c r="G24" s="47">
        <v>0.16</v>
      </c>
      <c r="H24" s="47">
        <v>1</v>
      </c>
      <c r="I24" s="1"/>
      <c r="K24" s="1"/>
      <c r="L24" s="1"/>
      <c r="M24" s="1"/>
      <c r="N24" s="1"/>
      <c r="O24" s="1"/>
      <c r="P24" s="1"/>
      <c r="Q24" s="1"/>
      <c r="R24" s="21"/>
    </row>
    <row r="25" spans="1:18" ht="15.6" x14ac:dyDescent="0.3">
      <c r="A25" s="16"/>
      <c r="B25" s="20"/>
      <c r="C25" s="28"/>
      <c r="D25" s="30"/>
      <c r="E25" s="30"/>
      <c r="F25" s="30"/>
      <c r="G25" s="30"/>
      <c r="I25" s="1"/>
      <c r="K25" s="1"/>
      <c r="L25" s="1"/>
      <c r="M25" s="1"/>
      <c r="N25" s="1"/>
      <c r="O25" s="1"/>
      <c r="P25" s="1"/>
      <c r="Q25" s="1"/>
      <c r="R25" s="21"/>
    </row>
    <row r="26" spans="1:18" ht="15.6" x14ac:dyDescent="0.3">
      <c r="A26" s="16"/>
      <c r="B26" s="20"/>
      <c r="C26" s="28"/>
      <c r="D26" s="30"/>
      <c r="E26" s="30"/>
      <c r="F26" s="30"/>
      <c r="G26" s="30"/>
      <c r="I26" s="1"/>
      <c r="K26" s="1"/>
      <c r="L26" s="1"/>
      <c r="M26" s="1"/>
      <c r="N26" s="1"/>
      <c r="O26" s="1"/>
      <c r="P26" s="1"/>
      <c r="Q26" s="1"/>
      <c r="R26" s="21"/>
    </row>
    <row r="27" spans="1:18" ht="15.6" x14ac:dyDescent="0.3">
      <c r="A27" s="16"/>
      <c r="B27" s="20"/>
      <c r="C27" s="28"/>
      <c r="D27" s="30"/>
      <c r="E27" s="30"/>
      <c r="F27" s="30"/>
      <c r="G27" s="30"/>
      <c r="I27" s="1"/>
      <c r="K27" s="1"/>
      <c r="L27" s="1"/>
      <c r="M27" s="1"/>
      <c r="N27" s="1"/>
      <c r="O27" s="1"/>
      <c r="P27" s="1"/>
      <c r="Q27" s="1"/>
      <c r="R27" s="21"/>
    </row>
    <row r="28" spans="1:18" ht="15.6" x14ac:dyDescent="0.3">
      <c r="A28" s="16"/>
      <c r="B28" s="20"/>
      <c r="C28" s="28"/>
      <c r="D28" s="30"/>
      <c r="E28" s="30"/>
      <c r="F28" s="30"/>
      <c r="G28" s="30"/>
      <c r="I28" s="1"/>
      <c r="K28" s="1"/>
      <c r="L28" s="1"/>
      <c r="M28" s="1"/>
      <c r="N28" s="1"/>
      <c r="O28" s="1"/>
      <c r="P28" s="1"/>
      <c r="Q28" s="1"/>
      <c r="R28" s="21"/>
    </row>
    <row r="29" spans="1:18" ht="15.6" x14ac:dyDescent="0.3">
      <c r="A29" s="16"/>
      <c r="B29" s="20"/>
      <c r="C29" s="28"/>
      <c r="D29" s="31"/>
      <c r="E29" s="31"/>
      <c r="F29" s="31"/>
      <c r="G29" s="31"/>
      <c r="I29" s="1"/>
      <c r="K29" s="1"/>
      <c r="L29" s="1"/>
      <c r="M29" s="1"/>
      <c r="N29" s="1"/>
      <c r="O29" s="1"/>
      <c r="P29" s="1"/>
      <c r="Q29" s="1"/>
      <c r="R29" s="21"/>
    </row>
    <row r="30" spans="1:18" ht="15.6" x14ac:dyDescent="0.3">
      <c r="A30" s="16"/>
      <c r="B30" s="20"/>
      <c r="C30" s="28"/>
      <c r="D30" s="31"/>
      <c r="E30" s="31"/>
      <c r="F30" s="31"/>
      <c r="G30" s="31"/>
      <c r="I30" s="1"/>
      <c r="K30" s="1"/>
      <c r="L30" s="1"/>
      <c r="M30" s="1"/>
      <c r="N30" s="1"/>
      <c r="O30" s="1"/>
      <c r="P30" s="1"/>
      <c r="Q30" s="1"/>
      <c r="R30" s="21"/>
    </row>
    <row r="31" spans="1:18" ht="15.6" x14ac:dyDescent="0.3">
      <c r="A31" s="16"/>
      <c r="B31" s="20"/>
      <c r="C31" s="28"/>
      <c r="D31" s="31"/>
      <c r="E31" s="31"/>
      <c r="F31" s="31"/>
      <c r="G31" s="31"/>
      <c r="I31" s="1"/>
      <c r="K31" s="1"/>
      <c r="L31" s="1"/>
      <c r="M31" s="1"/>
      <c r="N31" s="1"/>
      <c r="O31" s="1"/>
      <c r="P31" s="1"/>
      <c r="Q31" s="1"/>
      <c r="R31" s="21"/>
    </row>
    <row r="32" spans="1:18" ht="15.6" x14ac:dyDescent="0.3">
      <c r="A32" s="16"/>
      <c r="B32" s="20"/>
      <c r="C32" s="28"/>
      <c r="D32" s="31"/>
      <c r="E32" s="31"/>
      <c r="F32" s="31"/>
      <c r="G32" s="31"/>
      <c r="I32" s="1"/>
      <c r="K32" s="1"/>
      <c r="L32" s="1"/>
      <c r="M32" s="1"/>
      <c r="N32" s="1"/>
      <c r="O32" s="1"/>
      <c r="P32" s="1"/>
      <c r="Q32" s="1"/>
      <c r="R32" s="21"/>
    </row>
    <row r="33" spans="1:18" ht="15.6" x14ac:dyDescent="0.3">
      <c r="A33" s="16"/>
      <c r="B33" s="20"/>
      <c r="C33" s="28"/>
      <c r="D33" s="31"/>
      <c r="E33" s="31"/>
      <c r="F33" s="31"/>
      <c r="G33" s="31"/>
      <c r="I33" s="1"/>
      <c r="K33" s="1"/>
      <c r="L33" s="1"/>
      <c r="M33" s="1"/>
      <c r="N33" s="1"/>
      <c r="O33" s="1"/>
      <c r="P33" s="1"/>
      <c r="Q33" s="1"/>
      <c r="R33" s="21"/>
    </row>
    <row r="34" spans="1:18" ht="15.6" x14ac:dyDescent="0.3">
      <c r="A34" s="16"/>
      <c r="B34" s="20"/>
      <c r="C34" s="28"/>
      <c r="D34" s="31"/>
      <c r="E34" s="31"/>
      <c r="F34" s="31"/>
      <c r="G34" s="31"/>
      <c r="I34" s="1"/>
      <c r="K34" s="1"/>
      <c r="L34" s="1"/>
      <c r="M34" s="1"/>
      <c r="N34" s="1"/>
      <c r="O34" s="1"/>
      <c r="P34" s="1"/>
      <c r="Q34" s="1"/>
      <c r="R34" s="21"/>
    </row>
    <row r="35" spans="1:18" ht="15.6" x14ac:dyDescent="0.3">
      <c r="A35" s="16"/>
      <c r="B35" s="20"/>
      <c r="C35" s="28"/>
      <c r="D35" s="31"/>
      <c r="E35" s="31"/>
      <c r="F35" s="31"/>
      <c r="G35" s="31"/>
      <c r="I35" s="1"/>
      <c r="K35" s="1"/>
      <c r="L35" s="1"/>
      <c r="M35" s="1"/>
      <c r="N35" s="1"/>
      <c r="O35" s="1"/>
      <c r="P35" s="1"/>
      <c r="Q35" s="1"/>
      <c r="R35" s="21"/>
    </row>
    <row r="36" spans="1:18" ht="15.6" x14ac:dyDescent="0.3">
      <c r="A36" s="16"/>
      <c r="B36" s="20"/>
      <c r="C36" s="28"/>
      <c r="D36" s="31"/>
      <c r="E36" s="31"/>
      <c r="F36" s="31"/>
      <c r="G36" s="31"/>
      <c r="I36" s="1"/>
      <c r="K36" s="1"/>
      <c r="L36" s="1"/>
      <c r="M36" s="1"/>
      <c r="N36" s="1"/>
      <c r="O36" s="1"/>
      <c r="P36" s="1"/>
      <c r="Q36" s="1"/>
      <c r="R36" s="21"/>
    </row>
    <row r="37" spans="1:18" ht="15.6" x14ac:dyDescent="0.3">
      <c r="A37" s="16"/>
      <c r="B37" s="20"/>
      <c r="C37" s="28"/>
      <c r="D37" s="31"/>
      <c r="E37" s="31"/>
      <c r="F37" s="31"/>
      <c r="G37" s="31"/>
      <c r="I37" s="1"/>
      <c r="K37" s="1"/>
      <c r="L37" s="1"/>
      <c r="M37" s="1"/>
      <c r="N37" s="1"/>
      <c r="O37" s="1"/>
      <c r="P37" s="1"/>
      <c r="Q37" s="1"/>
      <c r="R37" s="21"/>
    </row>
    <row r="38" spans="1:18" ht="15.6" x14ac:dyDescent="0.3">
      <c r="A38" s="16"/>
      <c r="B38" s="20"/>
      <c r="C38" s="28"/>
      <c r="D38" s="31"/>
      <c r="E38" s="31"/>
      <c r="F38" s="31"/>
      <c r="G38" s="31"/>
      <c r="I38" s="1"/>
      <c r="K38" s="1"/>
      <c r="L38" s="1"/>
      <c r="M38" s="1"/>
      <c r="N38" s="1"/>
      <c r="O38" s="1"/>
      <c r="P38" s="1"/>
      <c r="Q38" s="1"/>
      <c r="R38" s="21"/>
    </row>
    <row r="39" spans="1:18" ht="15.6" x14ac:dyDescent="0.3">
      <c r="A39" s="16"/>
      <c r="B39" s="20"/>
      <c r="C39" s="28"/>
      <c r="D39" s="31"/>
      <c r="E39" s="31"/>
      <c r="F39" s="31"/>
      <c r="G39" s="31"/>
      <c r="I39" s="1"/>
      <c r="K39" s="1"/>
      <c r="L39" s="1"/>
      <c r="M39" s="1"/>
      <c r="N39" s="1"/>
      <c r="O39" s="1"/>
      <c r="P39" s="1"/>
      <c r="Q39" s="1"/>
      <c r="R39" s="21"/>
    </row>
    <row r="40" spans="1:18" ht="15.6" x14ac:dyDescent="0.3">
      <c r="A40" s="16"/>
      <c r="B40" s="20"/>
      <c r="C40" s="28"/>
      <c r="D40" s="31"/>
      <c r="E40" s="31"/>
      <c r="F40" s="31"/>
      <c r="G40" s="31"/>
      <c r="I40" s="1"/>
      <c r="K40" s="1"/>
      <c r="L40" s="1"/>
      <c r="M40" s="1"/>
      <c r="N40" s="1"/>
      <c r="O40" s="1"/>
      <c r="P40" s="1"/>
      <c r="Q40" s="1"/>
      <c r="R40" s="21"/>
    </row>
    <row r="41" spans="1:18" ht="15.6" x14ac:dyDescent="0.3">
      <c r="A41" s="16"/>
      <c r="B41" s="20"/>
      <c r="C41" s="28"/>
      <c r="D41" s="31"/>
      <c r="E41" s="31"/>
      <c r="F41" s="31"/>
      <c r="G41" s="31"/>
      <c r="I41" s="1"/>
      <c r="K41" s="1"/>
      <c r="L41" s="1"/>
      <c r="M41" s="1"/>
      <c r="N41" s="1"/>
      <c r="O41" s="1"/>
      <c r="P41" s="1"/>
      <c r="Q41" s="1"/>
      <c r="R41" s="21"/>
    </row>
    <row r="42" spans="1:18" ht="15.6" x14ac:dyDescent="0.3">
      <c r="A42" s="16"/>
      <c r="B42" s="20"/>
      <c r="C42" s="28"/>
      <c r="D42" s="31"/>
      <c r="E42" s="31"/>
      <c r="F42" s="31"/>
      <c r="G42" s="31"/>
      <c r="I42" s="1"/>
      <c r="K42" s="1"/>
      <c r="L42" s="1"/>
      <c r="M42" s="1"/>
      <c r="N42" s="1"/>
      <c r="O42" s="1"/>
      <c r="P42" s="1"/>
      <c r="Q42" s="1"/>
      <c r="R42" s="21"/>
    </row>
    <row r="43" spans="1:18" ht="15.6" x14ac:dyDescent="0.3">
      <c r="A43" s="16"/>
      <c r="B43" s="20"/>
      <c r="C43" s="28"/>
      <c r="D43" s="31"/>
      <c r="E43" s="31"/>
      <c r="F43" s="31"/>
      <c r="G43" s="31"/>
      <c r="I43" s="1"/>
      <c r="K43" s="1"/>
      <c r="L43" s="1"/>
      <c r="M43" s="1"/>
      <c r="N43" s="1"/>
      <c r="O43" s="1"/>
      <c r="P43" s="1"/>
      <c r="Q43" s="1"/>
      <c r="R43" s="21"/>
    </row>
    <row r="44" spans="1:18" ht="15.6" x14ac:dyDescent="0.3">
      <c r="A44" s="16"/>
      <c r="B44" s="20"/>
      <c r="C44" s="28"/>
      <c r="D44" s="31"/>
      <c r="E44" s="31"/>
      <c r="F44" s="31"/>
      <c r="G44" s="31"/>
      <c r="I44" s="1"/>
      <c r="K44" s="1"/>
      <c r="L44" s="1"/>
      <c r="M44" s="1"/>
      <c r="N44" s="1"/>
      <c r="O44" s="1"/>
      <c r="P44" s="1"/>
      <c r="Q44" s="1"/>
      <c r="R44" s="21"/>
    </row>
    <row r="45" spans="1:18" ht="15.6" x14ac:dyDescent="0.3">
      <c r="A45" s="16"/>
      <c r="B45" s="20"/>
      <c r="C45" s="28"/>
      <c r="D45" s="31"/>
      <c r="E45" s="31"/>
      <c r="F45" s="31"/>
      <c r="G45" s="31"/>
      <c r="I45" s="1"/>
      <c r="K45" s="1"/>
      <c r="L45" s="1"/>
      <c r="M45" s="1"/>
      <c r="N45" s="1"/>
      <c r="O45" s="1"/>
      <c r="P45" s="1"/>
      <c r="Q45" s="1"/>
      <c r="R45" s="21"/>
    </row>
    <row r="46" spans="1:18" ht="15.6" x14ac:dyDescent="0.3">
      <c r="A46" s="16"/>
      <c r="B46" s="20"/>
      <c r="C46" s="28"/>
      <c r="D46" s="31"/>
      <c r="E46" s="31"/>
      <c r="F46" s="31"/>
      <c r="G46" s="31"/>
      <c r="I46" s="1"/>
      <c r="K46" s="1"/>
      <c r="L46" s="1"/>
      <c r="M46" s="1"/>
      <c r="N46" s="1"/>
      <c r="O46" s="1"/>
      <c r="P46" s="1"/>
      <c r="Q46" s="1"/>
      <c r="R46" s="21"/>
    </row>
    <row r="47" spans="1:18" ht="15.6" x14ac:dyDescent="0.3">
      <c r="A47" s="16"/>
      <c r="B47" s="20"/>
      <c r="C47" s="28"/>
      <c r="D47" s="31"/>
      <c r="E47" s="31"/>
      <c r="F47" s="31"/>
      <c r="G47" s="31"/>
      <c r="I47" s="1"/>
      <c r="K47" s="1"/>
      <c r="L47" s="1"/>
      <c r="M47" s="1"/>
      <c r="N47" s="1"/>
      <c r="O47" s="1"/>
      <c r="P47" s="1"/>
      <c r="Q47" s="1"/>
      <c r="R47" s="21"/>
    </row>
    <row r="48" spans="1:18" ht="15.6" x14ac:dyDescent="0.3">
      <c r="A48" s="16"/>
      <c r="B48" s="20"/>
      <c r="C48" s="28"/>
      <c r="D48" s="31"/>
      <c r="E48" s="31"/>
      <c r="F48" s="31"/>
      <c r="G48" s="31"/>
      <c r="I48" s="1"/>
      <c r="K48" s="1"/>
      <c r="L48" s="1"/>
      <c r="M48" s="1"/>
      <c r="N48" s="1"/>
      <c r="O48" s="1"/>
      <c r="P48" s="1"/>
      <c r="Q48" s="1"/>
      <c r="R48" s="21"/>
    </row>
    <row r="49" spans="1:18" ht="15.6" x14ac:dyDescent="0.3">
      <c r="A49" s="16"/>
      <c r="B49" s="20"/>
      <c r="C49" s="28"/>
      <c r="D49" s="31"/>
      <c r="E49" s="31"/>
      <c r="F49" s="31"/>
      <c r="G49" s="31"/>
      <c r="I49" s="1"/>
      <c r="K49" s="1"/>
      <c r="L49" s="1"/>
      <c r="M49" s="1"/>
      <c r="N49" s="1"/>
      <c r="O49" s="1"/>
      <c r="P49" s="1"/>
      <c r="Q49" s="1"/>
      <c r="R49" s="21"/>
    </row>
    <row r="50" spans="1:18" ht="15.6" x14ac:dyDescent="0.3">
      <c r="A50" s="16"/>
      <c r="B50" s="20"/>
      <c r="C50" s="1"/>
      <c r="D50" s="1"/>
      <c r="E50" s="1"/>
      <c r="F50" s="1"/>
      <c r="G50" s="32"/>
      <c r="H50" s="32"/>
      <c r="I50" s="1"/>
      <c r="J50" s="1"/>
      <c r="K50" s="1"/>
      <c r="L50" s="33"/>
      <c r="M50" s="32"/>
      <c r="N50" s="33"/>
      <c r="O50" s="1"/>
      <c r="P50" s="1"/>
      <c r="Q50" s="1"/>
      <c r="R50" s="21"/>
    </row>
    <row r="51" spans="1:18" ht="16.2" thickBot="1" x14ac:dyDescent="0.35">
      <c r="A51" s="16"/>
      <c r="B51" s="25"/>
      <c r="C51" s="26"/>
      <c r="D51" s="26"/>
      <c r="E51" s="26"/>
      <c r="F51" s="26"/>
      <c r="G51" s="26"/>
      <c r="H51" s="26"/>
      <c r="I51" s="26"/>
      <c r="J51" s="26"/>
      <c r="K51" s="26"/>
      <c r="L51" s="26"/>
      <c r="M51" s="26"/>
      <c r="N51" s="26"/>
      <c r="O51" s="26"/>
      <c r="P51" s="26"/>
      <c r="Q51" s="26"/>
      <c r="R51" s="27"/>
    </row>
    <row r="52" spans="1:18" ht="15.6" x14ac:dyDescent="0.3">
      <c r="A52" s="16"/>
      <c r="B52" s="36"/>
      <c r="C52" s="36"/>
      <c r="D52" s="36"/>
      <c r="E52" s="36"/>
      <c r="F52" s="36"/>
      <c r="G52" s="36"/>
      <c r="H52" s="36"/>
      <c r="I52" s="36"/>
      <c r="J52" s="36"/>
      <c r="K52" s="36"/>
      <c r="L52" s="36"/>
      <c r="M52" s="36"/>
      <c r="N52" s="36"/>
      <c r="O52" s="36"/>
      <c r="P52" s="36"/>
      <c r="Q52" s="36"/>
      <c r="R52" s="36"/>
    </row>
    <row r="53" spans="1:18" ht="15.6" x14ac:dyDescent="0.3">
      <c r="A53" s="14" t="s">
        <v>75</v>
      </c>
      <c r="B53" s="15"/>
      <c r="C53" s="1"/>
      <c r="D53" s="23" t="s">
        <v>76</v>
      </c>
      <c r="E53" s="1"/>
      <c r="F53" s="1"/>
      <c r="G53" s="1"/>
      <c r="H53" s="1"/>
      <c r="I53" s="1"/>
      <c r="J53" s="1"/>
      <c r="K53" s="1"/>
      <c r="L53" s="1"/>
      <c r="M53" s="1"/>
      <c r="N53" s="1"/>
      <c r="O53" s="1"/>
      <c r="P53" s="1"/>
      <c r="Q53" s="1"/>
      <c r="R53" s="1"/>
    </row>
  </sheetData>
  <pageMargins left="0.7" right="0.7" top="0.75" bottom="0.75" header="0.3" footer="0.3"/>
  <pageSetup paperSize="9" orientation="portrait" horizontalDpi="0" verticalDpi="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2A151-70F9-41B4-83FA-5B8616B36965}">
  <dimension ref="A1:R53"/>
  <sheetViews>
    <sheetView topLeftCell="A13" workbookViewId="0">
      <selection activeCell="E12" sqref="E12"/>
    </sheetView>
  </sheetViews>
  <sheetFormatPr defaultColWidth="12.6640625" defaultRowHeight="14.4" x14ac:dyDescent="0.3"/>
  <cols>
    <col min="1" max="2" width="5.6640625" customWidth="1"/>
    <col min="3" max="3" width="17.6640625" bestFit="1" customWidth="1"/>
    <col min="4" max="4" width="25.77734375" bestFit="1" customWidth="1"/>
  </cols>
  <sheetData>
    <row r="1" spans="1:18" ht="16.2" thickBot="1" x14ac:dyDescent="0.35">
      <c r="A1" s="14" t="s">
        <v>72</v>
      </c>
      <c r="B1" s="15"/>
      <c r="D1" s="23" t="s">
        <v>84</v>
      </c>
      <c r="E1" s="1"/>
      <c r="F1" s="1"/>
      <c r="G1" s="1"/>
      <c r="H1" s="1"/>
      <c r="I1" s="1"/>
      <c r="J1" s="1"/>
      <c r="K1" s="1"/>
      <c r="L1" s="1"/>
      <c r="M1" s="1"/>
      <c r="N1" s="1"/>
      <c r="O1" s="1"/>
      <c r="P1" s="1"/>
      <c r="Q1" s="1"/>
      <c r="R1" s="1"/>
    </row>
    <row r="2" spans="1:18" ht="15.6" x14ac:dyDescent="0.3">
      <c r="A2" s="16"/>
      <c r="B2" s="17"/>
      <c r="C2" s="18"/>
      <c r="D2" s="18"/>
      <c r="E2" s="18"/>
      <c r="F2" s="18"/>
      <c r="G2" s="18"/>
      <c r="H2" s="18"/>
      <c r="I2" s="18"/>
      <c r="J2" s="18"/>
      <c r="K2" s="18"/>
      <c r="L2" s="18"/>
      <c r="M2" s="18"/>
      <c r="N2" s="18"/>
      <c r="O2" s="18"/>
      <c r="P2" s="18"/>
      <c r="Q2" s="18"/>
      <c r="R2" s="19"/>
    </row>
    <row r="3" spans="1:18" ht="15.6" x14ac:dyDescent="0.3">
      <c r="A3" s="16"/>
      <c r="B3" s="20"/>
      <c r="C3" s="23" t="s">
        <v>86</v>
      </c>
      <c r="D3" s="1"/>
      <c r="E3" s="1"/>
      <c r="F3" s="1"/>
      <c r="G3" s="1"/>
      <c r="H3" s="1"/>
      <c r="I3" s="1"/>
      <c r="J3" s="1"/>
      <c r="K3" s="1"/>
      <c r="L3" s="1"/>
      <c r="M3" s="1"/>
      <c r="N3" s="1"/>
      <c r="O3" s="1"/>
      <c r="P3" s="1"/>
      <c r="Q3" s="1"/>
      <c r="R3" s="21"/>
    </row>
    <row r="4" spans="1:18" ht="15.6" x14ac:dyDescent="0.3">
      <c r="A4" s="16"/>
      <c r="B4" s="20"/>
      <c r="C4" s="34" t="s">
        <v>87</v>
      </c>
      <c r="D4" s="22"/>
      <c r="E4" s="1"/>
      <c r="F4" s="1"/>
      <c r="G4" s="1"/>
      <c r="H4" s="1"/>
      <c r="I4" s="1"/>
      <c r="J4" s="1"/>
      <c r="K4" s="1"/>
      <c r="L4" s="1"/>
      <c r="M4" s="1"/>
      <c r="N4" s="1"/>
      <c r="O4" s="1"/>
      <c r="P4" s="1"/>
      <c r="Q4" s="1"/>
      <c r="R4" s="21"/>
    </row>
    <row r="5" spans="1:18" ht="15.6" x14ac:dyDescent="0.3">
      <c r="A5" s="16"/>
      <c r="B5" s="20"/>
      <c r="C5" s="59" t="s">
        <v>168</v>
      </c>
      <c r="D5" s="56"/>
      <c r="E5" s="57"/>
      <c r="F5" s="57"/>
      <c r="G5" s="57"/>
      <c r="H5" s="57"/>
      <c r="I5" s="57"/>
      <c r="J5" s="1"/>
      <c r="K5" s="1"/>
      <c r="L5" s="1"/>
      <c r="M5" s="1"/>
      <c r="N5" s="1"/>
      <c r="O5" s="1"/>
      <c r="P5" s="1"/>
      <c r="Q5" s="1"/>
      <c r="R5" s="21"/>
    </row>
    <row r="6" spans="1:18" ht="15.6" x14ac:dyDescent="0.3">
      <c r="A6" s="16"/>
      <c r="B6" s="20"/>
      <c r="C6" s="58" t="s">
        <v>164</v>
      </c>
      <c r="D6" s="56"/>
      <c r="E6" s="57"/>
      <c r="F6" s="57"/>
      <c r="G6" s="57"/>
      <c r="H6" s="57"/>
      <c r="I6" s="57"/>
      <c r="J6" s="1"/>
      <c r="K6" s="1"/>
      <c r="L6" s="1"/>
      <c r="M6" s="1"/>
      <c r="N6" s="1"/>
      <c r="O6" s="1"/>
      <c r="P6" s="1"/>
      <c r="Q6" s="1"/>
      <c r="R6" s="21"/>
    </row>
    <row r="7" spans="1:18" ht="15.6" x14ac:dyDescent="0.3">
      <c r="A7" s="16"/>
      <c r="B7" s="20"/>
      <c r="C7" s="58" t="s">
        <v>165</v>
      </c>
      <c r="D7" s="56"/>
      <c r="E7" s="57"/>
      <c r="F7" s="57"/>
      <c r="G7" s="57"/>
      <c r="H7" s="57"/>
      <c r="I7" s="57"/>
      <c r="J7" s="1"/>
      <c r="K7" s="1"/>
      <c r="L7" s="1"/>
      <c r="M7" s="1"/>
      <c r="N7" s="1"/>
      <c r="O7" s="1"/>
      <c r="P7" s="1"/>
      <c r="Q7" s="1"/>
      <c r="R7" s="21"/>
    </row>
    <row r="8" spans="1:18" ht="15.6" x14ac:dyDescent="0.3">
      <c r="A8" s="16"/>
      <c r="B8" s="20"/>
      <c r="C8" s="58" t="s">
        <v>166</v>
      </c>
      <c r="D8" s="56"/>
      <c r="E8" s="57"/>
      <c r="F8" s="57"/>
      <c r="G8" s="57"/>
      <c r="H8" s="57"/>
      <c r="I8" s="57"/>
      <c r="J8" s="1"/>
      <c r="K8" s="1"/>
      <c r="L8" s="1"/>
      <c r="M8" s="1"/>
      <c r="N8" s="1"/>
      <c r="O8" s="1"/>
      <c r="P8" s="1"/>
      <c r="Q8" s="1"/>
      <c r="R8" s="21"/>
    </row>
    <row r="9" spans="1:18" ht="15.6" x14ac:dyDescent="0.3">
      <c r="A9" s="16"/>
      <c r="B9" s="20"/>
      <c r="C9" s="58" t="s">
        <v>167</v>
      </c>
      <c r="D9" s="56"/>
      <c r="E9" s="57"/>
      <c r="F9" s="57"/>
      <c r="G9" s="57"/>
      <c r="H9" s="57"/>
      <c r="I9" s="57"/>
      <c r="J9" s="1"/>
      <c r="K9" s="1"/>
      <c r="L9" s="1"/>
      <c r="M9" s="1"/>
      <c r="N9" s="1"/>
      <c r="O9" s="1"/>
      <c r="P9" s="1"/>
      <c r="Q9" s="1"/>
      <c r="R9" s="21"/>
    </row>
    <row r="10" spans="1:18" ht="15.6" x14ac:dyDescent="0.3">
      <c r="A10" s="16"/>
      <c r="B10" s="20"/>
      <c r="C10" s="58" t="s">
        <v>169</v>
      </c>
      <c r="D10" s="56"/>
      <c r="E10" s="57"/>
      <c r="F10" s="57"/>
      <c r="G10" s="57"/>
      <c r="H10" s="57"/>
      <c r="I10" s="57"/>
      <c r="J10" s="1"/>
      <c r="K10" s="1"/>
      <c r="L10" s="1"/>
      <c r="M10" s="1"/>
      <c r="N10" s="1"/>
      <c r="O10" s="1"/>
      <c r="P10" s="1"/>
      <c r="Q10" s="1"/>
      <c r="R10" s="21"/>
    </row>
    <row r="11" spans="1:18" ht="15.6" x14ac:dyDescent="0.3">
      <c r="A11" s="16"/>
      <c r="B11" s="20"/>
      <c r="C11" s="23"/>
      <c r="D11" s="22"/>
      <c r="E11" s="1"/>
      <c r="F11" s="1"/>
      <c r="G11" s="1"/>
      <c r="H11" s="1"/>
      <c r="I11" s="1"/>
      <c r="J11" s="1"/>
      <c r="K11" s="1"/>
      <c r="L11" s="1"/>
      <c r="M11" s="1"/>
      <c r="N11" s="1"/>
      <c r="O11" s="1"/>
      <c r="P11" s="1"/>
      <c r="Q11" s="1"/>
      <c r="R11" s="21"/>
    </row>
    <row r="12" spans="1:18" ht="15.6" x14ac:dyDescent="0.3">
      <c r="A12" s="16"/>
      <c r="B12" s="20"/>
      <c r="C12" s="23"/>
      <c r="D12" s="22"/>
      <c r="E12" s="1"/>
      <c r="F12" s="1"/>
      <c r="G12" s="1"/>
      <c r="H12" s="1"/>
      <c r="I12" s="1"/>
      <c r="J12" s="1"/>
      <c r="K12" s="1"/>
      <c r="L12" s="1"/>
      <c r="M12" s="1"/>
      <c r="N12" s="1"/>
      <c r="O12" s="1"/>
      <c r="P12" s="1"/>
      <c r="Q12" s="1"/>
      <c r="R12" s="21"/>
    </row>
    <row r="13" spans="1:18" ht="15.6" x14ac:dyDescent="0.3">
      <c r="A13" s="16"/>
      <c r="B13" s="20"/>
      <c r="C13" s="23"/>
      <c r="D13" s="22"/>
      <c r="E13" s="1"/>
      <c r="F13" s="1"/>
      <c r="G13" s="1"/>
      <c r="H13" s="1"/>
      <c r="I13" s="1"/>
      <c r="J13" s="1"/>
      <c r="K13" s="1"/>
      <c r="L13" s="1"/>
      <c r="M13" s="1"/>
      <c r="N13" s="1"/>
      <c r="O13" s="1"/>
      <c r="P13" s="1"/>
      <c r="Q13" s="1"/>
      <c r="R13" s="21"/>
    </row>
    <row r="14" spans="1:18" ht="15.6" x14ac:dyDescent="0.3">
      <c r="A14" s="16"/>
      <c r="B14" s="20"/>
      <c r="C14" s="24"/>
      <c r="D14" s="22"/>
      <c r="E14" s="1"/>
      <c r="F14" s="1"/>
      <c r="G14" s="1"/>
      <c r="H14" s="1"/>
      <c r="I14" s="1"/>
      <c r="J14" s="1"/>
      <c r="K14" s="1"/>
      <c r="L14" s="1"/>
      <c r="M14" s="1"/>
      <c r="N14" s="1"/>
      <c r="O14" s="1"/>
      <c r="P14" s="1"/>
      <c r="Q14" s="1"/>
      <c r="R14" s="21"/>
    </row>
    <row r="15" spans="1:18" ht="16.2" thickBot="1" x14ac:dyDescent="0.35">
      <c r="A15" s="16"/>
      <c r="B15" s="25"/>
      <c r="C15" s="26"/>
      <c r="D15" s="26"/>
      <c r="E15" s="26"/>
      <c r="F15" s="26"/>
      <c r="G15" s="26"/>
      <c r="H15" s="26"/>
      <c r="I15" s="26"/>
      <c r="J15" s="26"/>
      <c r="K15" s="26"/>
      <c r="L15" s="26"/>
      <c r="M15" s="26"/>
      <c r="N15" s="26"/>
      <c r="O15" s="26"/>
      <c r="P15" s="26"/>
      <c r="Q15" s="26"/>
      <c r="R15" s="27"/>
    </row>
    <row r="16" spans="1:18" ht="15.6" x14ac:dyDescent="0.3">
      <c r="A16" s="16"/>
      <c r="B16" s="1"/>
      <c r="C16" s="1"/>
      <c r="D16" s="1"/>
      <c r="E16" s="1"/>
      <c r="F16" s="1"/>
      <c r="G16" s="1"/>
      <c r="H16" s="1"/>
      <c r="I16" s="1"/>
      <c r="J16" s="1"/>
      <c r="K16" s="1"/>
      <c r="L16" s="1"/>
      <c r="M16" s="1"/>
      <c r="N16" s="1"/>
      <c r="O16" s="1"/>
      <c r="P16" s="1"/>
      <c r="Q16" s="1"/>
      <c r="R16" s="1"/>
    </row>
    <row r="17" spans="1:18" ht="16.2" thickBot="1" x14ac:dyDescent="0.35">
      <c r="A17" s="14" t="s">
        <v>73</v>
      </c>
      <c r="B17" s="15"/>
      <c r="C17" s="15"/>
      <c r="D17" s="23" t="s">
        <v>84</v>
      </c>
      <c r="E17" s="1"/>
      <c r="F17" s="1"/>
      <c r="G17" s="1"/>
      <c r="H17" s="1"/>
      <c r="I17" s="1"/>
      <c r="J17" s="1"/>
      <c r="K17" s="1"/>
      <c r="L17" s="1"/>
      <c r="M17" s="1"/>
      <c r="N17" s="1"/>
      <c r="O17" s="1"/>
      <c r="P17" s="1"/>
      <c r="Q17" s="1"/>
      <c r="R17" s="1"/>
    </row>
    <row r="18" spans="1:18" ht="15.6" x14ac:dyDescent="0.3">
      <c r="A18" s="16"/>
      <c r="B18" s="17"/>
      <c r="C18" s="18"/>
      <c r="D18" s="18"/>
      <c r="E18" s="18"/>
      <c r="F18" s="18"/>
      <c r="G18" s="18"/>
      <c r="H18" s="18"/>
      <c r="I18" s="18"/>
      <c r="J18" s="18"/>
      <c r="K18" s="18"/>
      <c r="L18" s="18"/>
      <c r="M18" s="18"/>
      <c r="N18" s="18"/>
      <c r="O18" s="18"/>
      <c r="P18" s="18"/>
      <c r="Q18" s="18"/>
      <c r="R18" s="19"/>
    </row>
    <row r="19" spans="1:18" ht="15.6" x14ac:dyDescent="0.3">
      <c r="A19" s="16"/>
      <c r="B19" s="20"/>
      <c r="C19" s="42" t="s">
        <v>149</v>
      </c>
      <c r="D19" t="s">
        <v>148</v>
      </c>
      <c r="E19" s="35"/>
      <c r="F19" s="35"/>
      <c r="G19" s="35"/>
      <c r="I19" s="1"/>
      <c r="K19" s="1"/>
      <c r="L19" s="1"/>
      <c r="M19" s="1"/>
      <c r="N19" s="1"/>
      <c r="O19" s="1"/>
      <c r="P19" s="1"/>
      <c r="Q19" s="1"/>
      <c r="R19" s="21"/>
    </row>
    <row r="20" spans="1:18" ht="15.6" x14ac:dyDescent="0.3">
      <c r="A20" s="16"/>
      <c r="B20" s="20"/>
      <c r="C20" s="43" t="s">
        <v>91</v>
      </c>
      <c r="D20" s="52">
        <v>1117.6500000000001</v>
      </c>
      <c r="E20" s="29"/>
      <c r="F20" s="29"/>
      <c r="G20" s="29"/>
      <c r="I20" s="1"/>
      <c r="K20" s="1"/>
      <c r="L20" s="1"/>
      <c r="M20" s="1"/>
      <c r="N20" s="1"/>
      <c r="O20" s="1"/>
      <c r="P20" s="1"/>
      <c r="Q20" s="1"/>
      <c r="R20" s="21"/>
    </row>
    <row r="21" spans="1:18" ht="15.6" x14ac:dyDescent="0.3">
      <c r="A21" s="16"/>
      <c r="B21" s="20"/>
      <c r="C21" s="43" t="s">
        <v>92</v>
      </c>
      <c r="D21" s="52">
        <v>2053.1018518518517</v>
      </c>
      <c r="E21" s="30"/>
      <c r="F21" s="30"/>
      <c r="G21" s="30"/>
      <c r="I21" s="1"/>
      <c r="K21" s="1"/>
      <c r="L21" s="1"/>
      <c r="M21" s="1"/>
      <c r="N21" s="1"/>
      <c r="O21" s="1"/>
      <c r="P21" s="1"/>
      <c r="Q21" s="1"/>
      <c r="R21" s="21"/>
    </row>
    <row r="22" spans="1:18" ht="15.6" x14ac:dyDescent="0.3">
      <c r="A22" s="16"/>
      <c r="B22" s="20"/>
      <c r="C22" s="43" t="s">
        <v>93</v>
      </c>
      <c r="D22" s="52">
        <v>3274.5645161290322</v>
      </c>
      <c r="E22" s="30"/>
      <c r="F22" s="30"/>
      <c r="G22" s="30"/>
      <c r="I22" s="1"/>
      <c r="K22" s="1"/>
      <c r="L22" s="1"/>
      <c r="M22" s="1"/>
      <c r="N22" s="1"/>
      <c r="O22" s="1"/>
      <c r="P22" s="1"/>
      <c r="Q22" s="1"/>
      <c r="R22" s="21"/>
    </row>
    <row r="23" spans="1:18" ht="15.6" x14ac:dyDescent="0.3">
      <c r="A23" s="16"/>
      <c r="B23" s="20"/>
      <c r="C23" s="43" t="s">
        <v>94</v>
      </c>
      <c r="D23" s="52">
        <v>3674.75</v>
      </c>
      <c r="E23" s="30"/>
      <c r="F23" s="30"/>
      <c r="G23" s="30"/>
      <c r="I23" s="1"/>
      <c r="K23" s="1"/>
      <c r="L23" s="1"/>
      <c r="M23" s="1"/>
      <c r="N23" s="1"/>
      <c r="O23" s="1"/>
      <c r="P23" s="1"/>
      <c r="Q23" s="1"/>
      <c r="R23" s="21"/>
    </row>
    <row r="24" spans="1:18" ht="15.6" x14ac:dyDescent="0.3">
      <c r="A24" s="16"/>
      <c r="B24" s="20"/>
      <c r="C24" s="43" t="s">
        <v>109</v>
      </c>
      <c r="D24" s="41">
        <v>2465.8159999999998</v>
      </c>
      <c r="E24" s="30"/>
      <c r="F24" s="30"/>
      <c r="G24" s="30"/>
      <c r="I24" s="1"/>
      <c r="K24" s="1"/>
      <c r="L24" s="1"/>
      <c r="M24" s="1"/>
      <c r="N24" s="1"/>
      <c r="O24" s="1"/>
      <c r="P24" s="1"/>
      <c r="Q24" s="1"/>
      <c r="R24" s="21"/>
    </row>
    <row r="25" spans="1:18" ht="15.6" x14ac:dyDescent="0.3">
      <c r="A25" s="16"/>
      <c r="B25" s="20"/>
      <c r="C25" s="28"/>
      <c r="D25" s="30"/>
      <c r="E25" s="30"/>
      <c r="F25" s="30"/>
      <c r="G25" s="30"/>
      <c r="I25" s="1"/>
      <c r="K25" s="1"/>
      <c r="L25" s="1"/>
      <c r="M25" s="1"/>
      <c r="N25" s="1"/>
      <c r="O25" s="1"/>
      <c r="P25" s="1"/>
      <c r="Q25" s="1"/>
      <c r="R25" s="21"/>
    </row>
    <row r="26" spans="1:18" ht="15.6" x14ac:dyDescent="0.3">
      <c r="A26" s="16"/>
      <c r="B26" s="20"/>
      <c r="C26" s="28"/>
      <c r="D26" s="30"/>
      <c r="E26" s="30"/>
      <c r="F26" s="30"/>
      <c r="G26" s="30"/>
      <c r="I26" s="1"/>
      <c r="K26" s="1"/>
      <c r="L26" s="1"/>
      <c r="M26" s="1"/>
      <c r="N26" s="1"/>
      <c r="O26" s="1"/>
      <c r="P26" s="1"/>
      <c r="Q26" s="1"/>
      <c r="R26" s="21"/>
    </row>
    <row r="27" spans="1:18" ht="15.6" x14ac:dyDescent="0.3">
      <c r="A27" s="16"/>
      <c r="B27" s="20"/>
      <c r="C27" s="28"/>
      <c r="D27" s="30"/>
      <c r="E27" s="30"/>
      <c r="F27" s="30"/>
      <c r="G27" s="30"/>
      <c r="I27" s="1"/>
      <c r="K27" s="1"/>
      <c r="L27" s="1"/>
      <c r="M27" s="1"/>
      <c r="N27" s="1"/>
      <c r="O27" s="1"/>
      <c r="P27" s="1"/>
      <c r="Q27" s="1"/>
      <c r="R27" s="21"/>
    </row>
    <row r="28" spans="1:18" ht="15.6" x14ac:dyDescent="0.3">
      <c r="A28" s="16"/>
      <c r="B28" s="20"/>
      <c r="C28" s="28"/>
      <c r="D28" s="30"/>
      <c r="E28" s="30"/>
      <c r="F28" s="30"/>
      <c r="G28" s="30"/>
      <c r="I28" s="1"/>
      <c r="K28" s="1"/>
      <c r="L28" s="1"/>
      <c r="M28" s="1"/>
      <c r="N28" s="1"/>
      <c r="O28" s="1"/>
      <c r="P28" s="1"/>
      <c r="Q28" s="1"/>
      <c r="R28" s="21"/>
    </row>
    <row r="29" spans="1:18" ht="15.6" x14ac:dyDescent="0.3">
      <c r="A29" s="16"/>
      <c r="B29" s="20"/>
      <c r="C29" s="28"/>
      <c r="D29" s="31"/>
      <c r="E29" s="31"/>
      <c r="F29" s="31"/>
      <c r="G29" s="31"/>
      <c r="I29" s="1"/>
      <c r="K29" s="1"/>
      <c r="L29" s="1"/>
      <c r="M29" s="1"/>
      <c r="N29" s="1"/>
      <c r="O29" s="1"/>
      <c r="P29" s="1"/>
      <c r="Q29" s="1"/>
      <c r="R29" s="21"/>
    </row>
    <row r="30" spans="1:18" ht="15.6" x14ac:dyDescent="0.3">
      <c r="A30" s="16"/>
      <c r="B30" s="20"/>
      <c r="C30" s="28"/>
      <c r="D30" s="31"/>
      <c r="E30" s="31"/>
      <c r="F30" s="31"/>
      <c r="G30" s="31"/>
      <c r="I30" s="1"/>
      <c r="K30" s="1"/>
      <c r="L30" s="1"/>
      <c r="M30" s="1"/>
      <c r="N30" s="1"/>
      <c r="O30" s="1"/>
      <c r="P30" s="1"/>
      <c r="Q30" s="1"/>
      <c r="R30" s="21"/>
    </row>
    <row r="31" spans="1:18" ht="15.6" x14ac:dyDescent="0.3">
      <c r="A31" s="16"/>
      <c r="B31" s="20"/>
      <c r="C31" s="28"/>
      <c r="D31" s="31"/>
      <c r="E31" s="31"/>
      <c r="F31" s="31"/>
      <c r="G31" s="31"/>
      <c r="I31" s="1"/>
      <c r="K31" s="1"/>
      <c r="L31" s="1"/>
      <c r="M31" s="1"/>
      <c r="N31" s="1"/>
      <c r="O31" s="1"/>
      <c r="P31" s="1"/>
      <c r="Q31" s="1"/>
      <c r="R31" s="21"/>
    </row>
    <row r="32" spans="1:18" ht="15.6" x14ac:dyDescent="0.3">
      <c r="A32" s="16"/>
      <c r="B32" s="20"/>
      <c r="C32" s="28"/>
      <c r="D32" s="31"/>
      <c r="E32" s="31"/>
      <c r="F32" s="31"/>
      <c r="G32" s="31"/>
      <c r="I32" s="1"/>
      <c r="K32" s="1"/>
      <c r="L32" s="1"/>
      <c r="M32" s="1"/>
      <c r="N32" s="1"/>
      <c r="O32" s="1"/>
      <c r="P32" s="1"/>
      <c r="Q32" s="1"/>
      <c r="R32" s="21"/>
    </row>
    <row r="33" spans="1:18" ht="15.6" x14ac:dyDescent="0.3">
      <c r="A33" s="16"/>
      <c r="B33" s="20"/>
      <c r="C33" s="28"/>
      <c r="D33" s="31"/>
      <c r="E33" s="31"/>
      <c r="F33" s="31"/>
      <c r="G33" s="31"/>
      <c r="I33" s="1"/>
      <c r="K33" s="1"/>
      <c r="L33" s="1"/>
      <c r="M33" s="1"/>
      <c r="N33" s="1"/>
      <c r="O33" s="1"/>
      <c r="P33" s="1"/>
      <c r="Q33" s="1"/>
      <c r="R33" s="21"/>
    </row>
    <row r="34" spans="1:18" ht="15.6" x14ac:dyDescent="0.3">
      <c r="A34" s="16"/>
      <c r="B34" s="20"/>
      <c r="C34" s="28"/>
      <c r="D34" s="31"/>
      <c r="E34" s="31"/>
      <c r="F34" s="31"/>
      <c r="G34" s="31"/>
      <c r="I34" s="1"/>
      <c r="K34" s="1"/>
      <c r="L34" s="1"/>
      <c r="M34" s="1"/>
      <c r="N34" s="1"/>
      <c r="O34" s="1"/>
      <c r="P34" s="1"/>
      <c r="Q34" s="1"/>
      <c r="R34" s="21"/>
    </row>
    <row r="35" spans="1:18" ht="15.6" x14ac:dyDescent="0.3">
      <c r="A35" s="16"/>
      <c r="B35" s="20"/>
      <c r="C35" s="28"/>
      <c r="D35" s="31"/>
      <c r="E35" s="31"/>
      <c r="F35" s="31"/>
      <c r="G35" s="31"/>
      <c r="I35" s="1"/>
      <c r="K35" s="1"/>
      <c r="L35" s="1"/>
      <c r="M35" s="1"/>
      <c r="N35" s="1"/>
      <c r="O35" s="1"/>
      <c r="P35" s="1"/>
      <c r="Q35" s="1"/>
      <c r="R35" s="21"/>
    </row>
    <row r="36" spans="1:18" ht="15.6" x14ac:dyDescent="0.3">
      <c r="A36" s="16"/>
      <c r="B36" s="20"/>
      <c r="C36" s="28"/>
      <c r="D36" s="31"/>
      <c r="E36" s="31"/>
      <c r="F36" s="31"/>
      <c r="G36" s="31"/>
      <c r="I36" s="1"/>
      <c r="K36" s="1"/>
      <c r="L36" s="1"/>
      <c r="M36" s="1"/>
      <c r="N36" s="1"/>
      <c r="O36" s="1"/>
      <c r="P36" s="1"/>
      <c r="Q36" s="1"/>
      <c r="R36" s="21"/>
    </row>
    <row r="37" spans="1:18" ht="15.6" x14ac:dyDescent="0.3">
      <c r="A37" s="16"/>
      <c r="B37" s="20"/>
      <c r="C37" s="28"/>
      <c r="D37" s="31"/>
      <c r="E37" s="31"/>
      <c r="F37" s="31"/>
      <c r="G37" s="31"/>
      <c r="I37" s="1"/>
      <c r="K37" s="1"/>
      <c r="L37" s="1"/>
      <c r="M37" s="1"/>
      <c r="N37" s="1"/>
      <c r="O37" s="1"/>
      <c r="P37" s="1"/>
      <c r="Q37" s="1"/>
      <c r="R37" s="21"/>
    </row>
    <row r="38" spans="1:18" ht="15.6" x14ac:dyDescent="0.3">
      <c r="A38" s="16"/>
      <c r="B38" s="20"/>
      <c r="C38" s="28"/>
      <c r="D38" s="31"/>
      <c r="E38" s="31"/>
      <c r="F38" s="31"/>
      <c r="G38" s="31"/>
      <c r="I38" s="1"/>
      <c r="K38" s="1"/>
      <c r="L38" s="1"/>
      <c r="M38" s="1"/>
      <c r="N38" s="1"/>
      <c r="O38" s="1"/>
      <c r="P38" s="1"/>
      <c r="Q38" s="1"/>
      <c r="R38" s="21"/>
    </row>
    <row r="39" spans="1:18" ht="15.6" x14ac:dyDescent="0.3">
      <c r="A39" s="16"/>
      <c r="B39" s="20"/>
      <c r="C39" s="28"/>
      <c r="D39" s="31"/>
      <c r="E39" s="31"/>
      <c r="F39" s="31"/>
      <c r="G39" s="31"/>
      <c r="I39" s="1"/>
      <c r="K39" s="1"/>
      <c r="L39" s="1"/>
      <c r="M39" s="1"/>
      <c r="N39" s="1"/>
      <c r="O39" s="1"/>
      <c r="P39" s="1"/>
      <c r="Q39" s="1"/>
      <c r="R39" s="21"/>
    </row>
    <row r="40" spans="1:18" ht="15.6" x14ac:dyDescent="0.3">
      <c r="A40" s="16"/>
      <c r="B40" s="20"/>
      <c r="C40" s="28"/>
      <c r="D40" s="31"/>
      <c r="E40" s="31"/>
      <c r="F40" s="31"/>
      <c r="G40" s="31"/>
      <c r="I40" s="1"/>
      <c r="K40" s="1"/>
      <c r="L40" s="1"/>
      <c r="M40" s="1"/>
      <c r="N40" s="1"/>
      <c r="O40" s="1"/>
      <c r="P40" s="1"/>
      <c r="Q40" s="1"/>
      <c r="R40" s="21"/>
    </row>
    <row r="41" spans="1:18" ht="15.6" x14ac:dyDescent="0.3">
      <c r="A41" s="16"/>
      <c r="B41" s="20"/>
      <c r="C41" s="28"/>
      <c r="D41" s="31"/>
      <c r="E41" s="31"/>
      <c r="F41" s="31"/>
      <c r="G41" s="31"/>
      <c r="I41" s="1"/>
      <c r="K41" s="1"/>
      <c r="L41" s="1"/>
      <c r="M41" s="1"/>
      <c r="N41" s="1"/>
      <c r="O41" s="1"/>
      <c r="P41" s="1"/>
      <c r="Q41" s="1"/>
      <c r="R41" s="21"/>
    </row>
    <row r="42" spans="1:18" ht="15.6" x14ac:dyDescent="0.3">
      <c r="A42" s="16"/>
      <c r="B42" s="20"/>
      <c r="C42" s="28"/>
      <c r="D42" s="31"/>
      <c r="E42" s="31"/>
      <c r="F42" s="31"/>
      <c r="G42" s="31"/>
      <c r="I42" s="1"/>
      <c r="K42" s="1"/>
      <c r="L42" s="1"/>
      <c r="M42" s="1"/>
      <c r="N42" s="1"/>
      <c r="O42" s="1"/>
      <c r="P42" s="1"/>
      <c r="Q42" s="1"/>
      <c r="R42" s="21"/>
    </row>
    <row r="43" spans="1:18" ht="15.6" x14ac:dyDescent="0.3">
      <c r="A43" s="16"/>
      <c r="B43" s="20"/>
      <c r="C43" s="28"/>
      <c r="D43" s="31"/>
      <c r="E43" s="31"/>
      <c r="F43" s="31"/>
      <c r="G43" s="31"/>
      <c r="I43" s="1"/>
      <c r="K43" s="1"/>
      <c r="L43" s="1"/>
      <c r="M43" s="1"/>
      <c r="N43" s="1"/>
      <c r="O43" s="1"/>
      <c r="P43" s="1"/>
      <c r="Q43" s="1"/>
      <c r="R43" s="21"/>
    </row>
    <row r="44" spans="1:18" ht="15.6" x14ac:dyDescent="0.3">
      <c r="A44" s="16"/>
      <c r="B44" s="20"/>
      <c r="C44" s="28"/>
      <c r="D44" s="31"/>
      <c r="E44" s="31"/>
      <c r="F44" s="31"/>
      <c r="G44" s="31"/>
      <c r="I44" s="1"/>
      <c r="K44" s="1"/>
      <c r="L44" s="1"/>
      <c r="M44" s="1"/>
      <c r="N44" s="1"/>
      <c r="O44" s="1"/>
      <c r="P44" s="1"/>
      <c r="Q44" s="1"/>
      <c r="R44" s="21"/>
    </row>
    <row r="45" spans="1:18" ht="15.6" x14ac:dyDescent="0.3">
      <c r="A45" s="16"/>
      <c r="B45" s="20"/>
      <c r="C45" s="28"/>
      <c r="D45" s="31"/>
      <c r="E45" s="31"/>
      <c r="F45" s="31"/>
      <c r="G45" s="31"/>
      <c r="I45" s="1"/>
      <c r="K45" s="1"/>
      <c r="L45" s="1"/>
      <c r="M45" s="1"/>
      <c r="N45" s="1"/>
      <c r="O45" s="1"/>
      <c r="P45" s="1"/>
      <c r="Q45" s="1"/>
      <c r="R45" s="21"/>
    </row>
    <row r="46" spans="1:18" ht="15.6" x14ac:dyDescent="0.3">
      <c r="A46" s="16"/>
      <c r="B46" s="20"/>
      <c r="C46" s="28"/>
      <c r="D46" s="31"/>
      <c r="E46" s="31"/>
      <c r="F46" s="31"/>
      <c r="G46" s="31"/>
      <c r="I46" s="1"/>
      <c r="K46" s="1"/>
      <c r="L46" s="1"/>
      <c r="M46" s="1"/>
      <c r="N46" s="1"/>
      <c r="O46" s="1"/>
      <c r="P46" s="1"/>
      <c r="Q46" s="1"/>
      <c r="R46" s="21"/>
    </row>
    <row r="47" spans="1:18" ht="15.6" x14ac:dyDescent="0.3">
      <c r="A47" s="16"/>
      <c r="B47" s="20"/>
      <c r="C47" s="28"/>
      <c r="D47" s="31"/>
      <c r="E47" s="31"/>
      <c r="F47" s="31"/>
      <c r="G47" s="31"/>
      <c r="I47" s="1"/>
      <c r="K47" s="1"/>
      <c r="L47" s="1"/>
      <c r="M47" s="1"/>
      <c r="N47" s="1"/>
      <c r="O47" s="1"/>
      <c r="P47" s="1"/>
      <c r="Q47" s="1"/>
      <c r="R47" s="21"/>
    </row>
    <row r="48" spans="1:18" ht="15.6" x14ac:dyDescent="0.3">
      <c r="A48" s="16"/>
      <c r="B48" s="20"/>
      <c r="C48" s="28"/>
      <c r="D48" s="31"/>
      <c r="E48" s="31"/>
      <c r="F48" s="31"/>
      <c r="G48" s="31"/>
      <c r="I48" s="1"/>
      <c r="K48" s="1"/>
      <c r="L48" s="1"/>
      <c r="M48" s="1"/>
      <c r="N48" s="1"/>
      <c r="O48" s="1"/>
      <c r="P48" s="1"/>
      <c r="Q48" s="1"/>
      <c r="R48" s="21"/>
    </row>
    <row r="49" spans="1:18" ht="15.6" x14ac:dyDescent="0.3">
      <c r="A49" s="16"/>
      <c r="B49" s="20"/>
      <c r="C49" s="28"/>
      <c r="D49" s="31"/>
      <c r="E49" s="31"/>
      <c r="F49" s="31"/>
      <c r="G49" s="31"/>
      <c r="I49" s="1"/>
      <c r="K49" s="1"/>
      <c r="L49" s="1"/>
      <c r="M49" s="1"/>
      <c r="N49" s="1"/>
      <c r="O49" s="1"/>
      <c r="P49" s="1"/>
      <c r="Q49" s="1"/>
      <c r="R49" s="21"/>
    </row>
    <row r="50" spans="1:18" ht="15.6" x14ac:dyDescent="0.3">
      <c r="A50" s="16"/>
      <c r="B50" s="20"/>
      <c r="C50" s="1"/>
      <c r="D50" s="1"/>
      <c r="E50" s="1"/>
      <c r="F50" s="1"/>
      <c r="G50" s="32"/>
      <c r="H50" s="32"/>
      <c r="I50" s="1"/>
      <c r="J50" s="1"/>
      <c r="K50" s="1"/>
      <c r="L50" s="33"/>
      <c r="M50" s="32"/>
      <c r="N50" s="33"/>
      <c r="O50" s="1"/>
      <c r="P50" s="1"/>
      <c r="Q50" s="1"/>
      <c r="R50" s="21"/>
    </row>
    <row r="51" spans="1:18" ht="16.2" thickBot="1" x14ac:dyDescent="0.35">
      <c r="A51" s="16"/>
      <c r="B51" s="25"/>
      <c r="C51" s="26"/>
      <c r="D51" s="26"/>
      <c r="E51" s="26"/>
      <c r="F51" s="26"/>
      <c r="G51" s="26"/>
      <c r="H51" s="26"/>
      <c r="I51" s="26"/>
      <c r="J51" s="26"/>
      <c r="K51" s="26"/>
      <c r="L51" s="26"/>
      <c r="M51" s="26"/>
      <c r="N51" s="26"/>
      <c r="O51" s="26"/>
      <c r="P51" s="26"/>
      <c r="Q51" s="26"/>
      <c r="R51" s="27"/>
    </row>
    <row r="52" spans="1:18" ht="15.6" x14ac:dyDescent="0.3">
      <c r="A52" s="16"/>
      <c r="B52" s="36"/>
      <c r="C52" s="36"/>
      <c r="D52" s="36"/>
      <c r="E52" s="36"/>
      <c r="F52" s="36"/>
      <c r="G52" s="36"/>
      <c r="H52" s="36"/>
      <c r="I52" s="36"/>
      <c r="J52" s="36"/>
      <c r="K52" s="36"/>
      <c r="L52" s="36"/>
      <c r="M52" s="36"/>
      <c r="N52" s="36"/>
      <c r="O52" s="36"/>
      <c r="P52" s="36"/>
      <c r="Q52" s="36"/>
      <c r="R52" s="36"/>
    </row>
    <row r="53" spans="1:18" ht="15.6" x14ac:dyDescent="0.3">
      <c r="A53" s="14" t="s">
        <v>75</v>
      </c>
      <c r="B53" s="15"/>
      <c r="C53" s="1"/>
      <c r="D53" s="23" t="s">
        <v>76</v>
      </c>
      <c r="E53" s="1"/>
      <c r="F53" s="1"/>
      <c r="G53" s="1"/>
      <c r="H53" s="1"/>
      <c r="I53" s="1"/>
      <c r="J53" s="1"/>
      <c r="K53" s="1"/>
      <c r="L53" s="1"/>
      <c r="M53" s="1"/>
      <c r="N53" s="1"/>
      <c r="O53" s="1"/>
      <c r="P53" s="1"/>
      <c r="Q53" s="1"/>
      <c r="R53" s="1"/>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14FF0-7122-417F-9009-15A8805B234C}">
  <dimension ref="A1:V30"/>
  <sheetViews>
    <sheetView showGridLines="0" tabSelected="1" zoomScale="70" zoomScaleNormal="70" workbookViewId="0">
      <selection activeCell="N28" sqref="N28"/>
    </sheetView>
  </sheetViews>
  <sheetFormatPr defaultColWidth="11.6640625" defaultRowHeight="20.100000000000001" customHeight="1" x14ac:dyDescent="0.3"/>
  <cols>
    <col min="9" max="9" width="18.5546875" customWidth="1"/>
    <col min="10" max="10" width="16.33203125" customWidth="1"/>
    <col min="11" max="11" width="16.5546875" customWidth="1"/>
    <col min="12" max="12" width="17.33203125" customWidth="1"/>
    <col min="13" max="13" width="19.109375" customWidth="1"/>
    <col min="14" max="14" width="18" customWidth="1"/>
    <col min="15" max="15" width="13.44140625" customWidth="1"/>
    <col min="17" max="17" width="17.109375" customWidth="1"/>
    <col min="18" max="18" width="13.6640625" customWidth="1"/>
    <col min="19" max="19" width="12.44140625" customWidth="1"/>
    <col min="20" max="20" width="14.88671875" customWidth="1"/>
  </cols>
  <sheetData>
    <row r="1" spans="1:22" ht="15.6" x14ac:dyDescent="0.3">
      <c r="A1" s="15"/>
      <c r="B1" s="15"/>
      <c r="C1" s="1"/>
      <c r="D1" s="1"/>
      <c r="E1" s="1"/>
      <c r="F1" s="1"/>
      <c r="G1" s="1"/>
      <c r="H1" s="1"/>
      <c r="I1" s="1"/>
      <c r="J1" s="1"/>
      <c r="K1" s="1"/>
      <c r="L1" s="1"/>
      <c r="M1" s="1"/>
      <c r="N1" s="1"/>
      <c r="O1" s="1"/>
      <c r="P1" s="1"/>
      <c r="Q1" s="1"/>
      <c r="R1" s="1"/>
      <c r="S1" s="1"/>
      <c r="T1" s="1"/>
      <c r="U1" s="1"/>
      <c r="V1" s="1"/>
    </row>
    <row r="2" spans="1:22" ht="19.8" x14ac:dyDescent="0.3">
      <c r="A2" s="1"/>
      <c r="B2" s="66"/>
      <c r="C2" s="66"/>
      <c r="D2" s="66"/>
      <c r="E2" s="66"/>
      <c r="F2" s="66"/>
      <c r="G2" s="66"/>
      <c r="H2" s="66"/>
      <c r="I2" s="66"/>
      <c r="J2" s="66"/>
      <c r="K2" s="66"/>
      <c r="L2" s="66"/>
      <c r="M2" s="66"/>
      <c r="N2" s="66"/>
      <c r="O2" s="66"/>
      <c r="P2" s="66"/>
      <c r="Q2" s="66"/>
      <c r="R2" s="66"/>
      <c r="S2" s="66"/>
      <c r="T2" s="66"/>
      <c r="U2" s="66"/>
      <c r="V2" s="55"/>
    </row>
    <row r="3" spans="1:22" ht="15.6" x14ac:dyDescent="0.3">
      <c r="A3" s="36"/>
      <c r="B3" s="36"/>
      <c r="C3" s="36"/>
      <c r="D3" s="36"/>
      <c r="E3" s="36"/>
      <c r="F3" s="36"/>
      <c r="G3" s="36"/>
      <c r="H3" s="36"/>
      <c r="I3" s="36"/>
      <c r="J3" s="36"/>
      <c r="K3" s="36"/>
      <c r="L3" s="36"/>
      <c r="M3" s="36"/>
      <c r="N3" s="36"/>
      <c r="O3" s="36"/>
      <c r="P3" s="36"/>
      <c r="Q3" s="48"/>
      <c r="R3" s="48"/>
      <c r="S3" s="48"/>
      <c r="T3" s="48"/>
      <c r="U3" s="48"/>
      <c r="V3" s="48"/>
    </row>
    <row r="4" spans="1:22" ht="15.6" x14ac:dyDescent="0.3">
      <c r="A4" s="1"/>
      <c r="B4" s="36"/>
      <c r="C4" s="36"/>
      <c r="D4" s="36"/>
      <c r="E4" s="36"/>
      <c r="F4" s="36"/>
      <c r="G4" s="36"/>
      <c r="H4" s="36"/>
      <c r="I4" s="36"/>
      <c r="J4" s="36"/>
      <c r="K4" s="36"/>
      <c r="L4" s="36"/>
      <c r="M4" s="36"/>
      <c r="N4" s="36"/>
      <c r="O4" s="48"/>
      <c r="P4" s="48"/>
      <c r="Q4" s="48"/>
      <c r="R4" s="48"/>
      <c r="S4" s="48"/>
      <c r="T4" s="48"/>
      <c r="U4" s="48"/>
      <c r="V4" s="48"/>
    </row>
    <row r="5" spans="1:22" ht="15.6" x14ac:dyDescent="0.3">
      <c r="A5" s="1"/>
      <c r="B5" s="36"/>
      <c r="C5" s="36"/>
      <c r="D5" s="36"/>
      <c r="E5" s="36"/>
      <c r="F5" s="36"/>
      <c r="G5" s="36"/>
      <c r="H5" s="36"/>
      <c r="I5" s="36"/>
      <c r="J5" s="36"/>
      <c r="K5" s="36"/>
      <c r="L5" s="36"/>
      <c r="M5" s="48"/>
      <c r="N5" s="48"/>
      <c r="O5" s="48"/>
      <c r="P5" s="48"/>
      <c r="Q5" s="48"/>
      <c r="R5" s="48"/>
      <c r="S5" s="48"/>
      <c r="T5" s="48"/>
      <c r="U5" s="48"/>
      <c r="V5" s="48"/>
    </row>
    <row r="6" spans="1:22" ht="15.6" x14ac:dyDescent="0.3">
      <c r="A6" s="1"/>
      <c r="B6" s="36"/>
      <c r="C6" s="36"/>
      <c r="D6" s="36"/>
      <c r="E6" s="36"/>
      <c r="F6" s="36"/>
      <c r="G6" s="36"/>
      <c r="H6" s="36"/>
      <c r="I6" s="36"/>
      <c r="J6" s="36"/>
      <c r="K6" s="36"/>
      <c r="L6" s="36"/>
      <c r="M6" s="48"/>
      <c r="N6" s="48"/>
      <c r="O6" s="48"/>
      <c r="P6" s="48"/>
      <c r="Q6" s="48"/>
      <c r="R6" s="48"/>
      <c r="S6" s="48"/>
      <c r="T6" s="48"/>
      <c r="U6" s="48"/>
      <c r="V6" s="48"/>
    </row>
    <row r="7" spans="1:22" ht="16.2" thickBot="1" x14ac:dyDescent="0.35">
      <c r="A7" s="1"/>
      <c r="B7" s="36"/>
      <c r="C7" s="36"/>
      <c r="D7" s="36"/>
      <c r="E7" s="36"/>
      <c r="F7" s="36"/>
      <c r="G7" s="36"/>
      <c r="H7" s="36"/>
      <c r="I7" s="36"/>
      <c r="J7" s="36"/>
      <c r="K7" s="36"/>
      <c r="L7" s="36"/>
      <c r="M7" s="48"/>
      <c r="N7" s="48"/>
      <c r="O7" s="48"/>
      <c r="P7" s="48"/>
      <c r="Q7" s="48"/>
      <c r="R7" s="48"/>
      <c r="S7" s="48"/>
      <c r="T7" s="48"/>
      <c r="U7" s="48"/>
      <c r="V7" s="48"/>
    </row>
    <row r="8" spans="1:22" ht="15.6" x14ac:dyDescent="0.3">
      <c r="A8" s="1"/>
      <c r="B8" s="17"/>
      <c r="C8" s="18"/>
      <c r="D8" s="18"/>
      <c r="E8" s="18"/>
      <c r="F8" s="18"/>
      <c r="G8" s="18"/>
      <c r="H8" s="18"/>
      <c r="I8" s="18"/>
      <c r="J8" s="18"/>
      <c r="K8" s="18"/>
      <c r="L8" s="18"/>
      <c r="M8" s="49"/>
      <c r="N8" s="49"/>
      <c r="O8" s="49"/>
      <c r="P8" s="49"/>
      <c r="Q8" s="49"/>
      <c r="R8" s="49"/>
      <c r="S8" s="49"/>
      <c r="T8" s="49"/>
      <c r="U8" s="19"/>
      <c r="V8" s="36"/>
    </row>
    <row r="9" spans="1:22" ht="15.6" x14ac:dyDescent="0.3">
      <c r="A9" s="1"/>
      <c r="B9" s="20"/>
      <c r="C9" s="36"/>
      <c r="D9" s="36"/>
      <c r="E9" s="36"/>
      <c r="F9" s="36"/>
      <c r="G9" s="36"/>
      <c r="H9" s="36"/>
      <c r="I9" s="36"/>
      <c r="J9" s="36"/>
      <c r="K9" s="36"/>
      <c r="L9" s="36"/>
      <c r="M9" s="48"/>
      <c r="N9" s="48"/>
      <c r="O9" s="48"/>
      <c r="P9" s="48"/>
      <c r="Q9" s="48"/>
      <c r="R9" s="48"/>
      <c r="S9" s="36"/>
      <c r="T9" s="36"/>
      <c r="U9" s="21"/>
      <c r="V9" s="36"/>
    </row>
    <row r="10" spans="1:22" ht="15.6" x14ac:dyDescent="0.3">
      <c r="A10" s="1"/>
      <c r="B10" s="20"/>
      <c r="C10" s="36"/>
      <c r="D10" s="36"/>
      <c r="E10" s="36"/>
      <c r="F10" s="36"/>
      <c r="G10" s="36"/>
      <c r="H10" s="36"/>
      <c r="I10" s="36"/>
      <c r="J10" s="36"/>
      <c r="K10" s="36"/>
      <c r="L10" s="36"/>
      <c r="M10" s="36"/>
      <c r="N10" s="36"/>
      <c r="O10" s="36"/>
      <c r="P10" s="36"/>
      <c r="Q10" s="36"/>
      <c r="R10" s="36"/>
      <c r="S10" s="36"/>
      <c r="T10" s="36"/>
      <c r="U10" s="21"/>
      <c r="V10" s="36"/>
    </row>
    <row r="11" spans="1:22" ht="15.6" x14ac:dyDescent="0.3">
      <c r="A11" s="1"/>
      <c r="B11" s="20"/>
      <c r="C11" s="36"/>
      <c r="D11" s="36"/>
      <c r="E11" s="36"/>
      <c r="F11" s="36"/>
      <c r="G11" s="36"/>
      <c r="H11" s="36"/>
      <c r="I11" s="36"/>
      <c r="J11" s="36"/>
      <c r="K11" s="36"/>
      <c r="L11" s="36"/>
      <c r="M11" s="36"/>
      <c r="N11" s="36"/>
      <c r="O11" s="36"/>
      <c r="P11" s="36"/>
      <c r="Q11" s="36"/>
      <c r="R11" s="36"/>
      <c r="S11" s="36"/>
      <c r="T11" s="36"/>
      <c r="U11" s="21"/>
      <c r="V11" s="36"/>
    </row>
    <row r="12" spans="1:22" ht="15.6" x14ac:dyDescent="0.3">
      <c r="A12" s="1"/>
      <c r="B12" s="20"/>
      <c r="C12" s="36"/>
      <c r="D12" s="36"/>
      <c r="E12" s="36"/>
      <c r="F12" s="36"/>
      <c r="G12" s="36"/>
      <c r="H12" s="36"/>
      <c r="I12" s="36"/>
      <c r="J12" s="36"/>
      <c r="K12" s="36"/>
      <c r="L12" s="36"/>
      <c r="M12" s="36"/>
      <c r="N12" s="36"/>
      <c r="O12" s="36"/>
      <c r="P12" s="36"/>
      <c r="Q12" s="36"/>
      <c r="R12" s="36"/>
      <c r="S12" s="36"/>
      <c r="T12" s="36"/>
      <c r="U12" s="21"/>
      <c r="V12" s="36"/>
    </row>
    <row r="13" spans="1:22" ht="15.6" x14ac:dyDescent="0.3">
      <c r="A13" s="1"/>
      <c r="B13" s="20"/>
      <c r="C13" s="36"/>
      <c r="D13" s="36"/>
      <c r="E13" s="36"/>
      <c r="F13" s="36"/>
      <c r="G13" s="36"/>
      <c r="H13" s="36"/>
      <c r="I13" s="36"/>
      <c r="J13" s="36"/>
      <c r="K13" s="36"/>
      <c r="L13" s="36"/>
      <c r="M13" s="36"/>
      <c r="N13" s="36"/>
      <c r="O13" s="36"/>
      <c r="P13" s="36"/>
      <c r="Q13" s="36"/>
      <c r="R13" s="36"/>
      <c r="S13" s="36"/>
      <c r="T13" s="36"/>
      <c r="U13" s="21"/>
      <c r="V13" s="36"/>
    </row>
    <row r="14" spans="1:22" ht="15.6" x14ac:dyDescent="0.3">
      <c r="A14" s="1"/>
      <c r="B14" s="20"/>
      <c r="C14" s="36"/>
      <c r="D14" s="36"/>
      <c r="E14" s="36"/>
      <c r="F14" s="36"/>
      <c r="G14" s="36"/>
      <c r="H14" s="36"/>
      <c r="I14" s="36"/>
      <c r="J14" s="36"/>
      <c r="K14" s="36"/>
      <c r="L14" s="36"/>
      <c r="M14" s="36"/>
      <c r="N14" s="36"/>
      <c r="O14" s="36"/>
      <c r="P14" s="36"/>
      <c r="Q14" s="36"/>
      <c r="R14" s="36"/>
      <c r="S14" s="36"/>
      <c r="T14" s="36"/>
      <c r="U14" s="21"/>
      <c r="V14" s="36"/>
    </row>
    <row r="15" spans="1:22" ht="15.6" x14ac:dyDescent="0.3">
      <c r="A15" s="1"/>
      <c r="B15" s="20"/>
      <c r="C15" s="36"/>
      <c r="D15" s="36"/>
      <c r="E15" s="36"/>
      <c r="F15" s="36"/>
      <c r="G15" s="36"/>
      <c r="H15" s="36"/>
      <c r="I15" s="36"/>
      <c r="J15" s="36"/>
      <c r="K15" s="36"/>
      <c r="L15" s="36"/>
      <c r="M15" s="36"/>
      <c r="N15" s="36"/>
      <c r="O15" s="36"/>
      <c r="P15" s="36"/>
      <c r="Q15" s="36"/>
      <c r="R15" s="36"/>
      <c r="S15" s="36"/>
      <c r="T15" s="36"/>
      <c r="U15" s="21"/>
      <c r="V15" s="36"/>
    </row>
    <row r="16" spans="1:22" ht="15.6" x14ac:dyDescent="0.3">
      <c r="A16" s="1"/>
      <c r="B16" s="20"/>
      <c r="C16" s="36"/>
      <c r="D16" s="36"/>
      <c r="E16" s="36"/>
      <c r="F16" s="36"/>
      <c r="G16" s="36"/>
      <c r="H16" s="36"/>
      <c r="I16" s="36"/>
      <c r="J16" s="36"/>
      <c r="K16" s="36"/>
      <c r="L16" s="36"/>
      <c r="M16" s="36"/>
      <c r="N16" s="36"/>
      <c r="O16" s="36"/>
      <c r="P16" s="36"/>
      <c r="Q16" s="36"/>
      <c r="R16" s="36"/>
      <c r="S16" s="36"/>
      <c r="T16" s="36"/>
      <c r="U16" s="21"/>
      <c r="V16" s="36"/>
    </row>
    <row r="17" spans="1:22" ht="15.6" x14ac:dyDescent="0.3">
      <c r="A17" s="1"/>
      <c r="B17" s="20"/>
      <c r="C17" s="36"/>
      <c r="D17" s="36"/>
      <c r="E17" s="36"/>
      <c r="F17" s="36"/>
      <c r="G17" s="36"/>
      <c r="H17" s="36"/>
      <c r="I17" s="36"/>
      <c r="J17" s="36"/>
      <c r="K17" s="36"/>
      <c r="L17" s="36"/>
      <c r="M17" s="36"/>
      <c r="N17" s="36"/>
      <c r="O17" s="36"/>
      <c r="P17" s="36"/>
      <c r="Q17" s="36"/>
      <c r="R17" s="36"/>
      <c r="S17" s="36"/>
      <c r="T17" s="36"/>
      <c r="U17" s="21"/>
      <c r="V17" s="36"/>
    </row>
    <row r="18" spans="1:22" ht="15.6" x14ac:dyDescent="0.3">
      <c r="A18" s="1"/>
      <c r="B18" s="20"/>
      <c r="C18" s="36"/>
      <c r="D18" s="36"/>
      <c r="E18" s="36"/>
      <c r="F18" s="36"/>
      <c r="G18" s="36"/>
      <c r="H18" s="36"/>
      <c r="I18" s="48"/>
      <c r="J18" s="48"/>
      <c r="K18" s="48"/>
      <c r="L18" s="48"/>
      <c r="M18" s="48"/>
      <c r="N18" s="48"/>
      <c r="O18" s="36"/>
      <c r="P18" s="36"/>
      <c r="Q18" s="36"/>
      <c r="R18" s="36"/>
      <c r="S18" s="36"/>
      <c r="T18" s="36"/>
      <c r="U18" s="21"/>
      <c r="V18" s="36"/>
    </row>
    <row r="19" spans="1:22" ht="15.6" x14ac:dyDescent="0.3">
      <c r="A19" s="1"/>
      <c r="B19" s="20"/>
      <c r="C19" s="36"/>
      <c r="D19" s="36"/>
      <c r="E19" s="36"/>
      <c r="F19" s="36"/>
      <c r="G19" s="36"/>
      <c r="H19" s="36"/>
      <c r="I19" s="48"/>
      <c r="J19" s="48"/>
      <c r="K19" s="48"/>
      <c r="L19" s="48"/>
      <c r="M19" s="48"/>
      <c r="N19" s="48"/>
      <c r="O19" s="36"/>
      <c r="P19" s="36"/>
      <c r="Q19" s="36"/>
      <c r="R19" s="36"/>
      <c r="S19" s="36"/>
      <c r="T19" s="36"/>
      <c r="U19" s="21"/>
      <c r="V19" s="36"/>
    </row>
    <row r="20" spans="1:22" ht="26.4" customHeight="1" x14ac:dyDescent="0.3">
      <c r="A20" s="1"/>
      <c r="B20" s="20"/>
      <c r="C20" s="36"/>
      <c r="D20" s="36"/>
      <c r="E20" s="36"/>
      <c r="F20" s="36"/>
      <c r="G20" s="36"/>
      <c r="H20" s="36"/>
      <c r="I20" s="48"/>
      <c r="J20" s="48"/>
      <c r="K20" s="48"/>
      <c r="L20" s="48"/>
      <c r="M20" s="48"/>
      <c r="N20" s="48"/>
      <c r="O20" s="36"/>
      <c r="P20" s="36"/>
      <c r="Q20" s="36"/>
      <c r="R20" s="36"/>
      <c r="S20" s="36"/>
      <c r="T20" s="36"/>
      <c r="U20" s="21"/>
      <c r="V20" s="36"/>
    </row>
    <row r="21" spans="1:22" ht="32.4" customHeight="1" x14ac:dyDescent="0.3">
      <c r="A21" s="1"/>
      <c r="B21" s="20"/>
      <c r="C21" s="36"/>
      <c r="D21" s="36"/>
      <c r="E21" s="36"/>
      <c r="F21" s="36"/>
      <c r="G21" s="36"/>
      <c r="H21" s="36"/>
      <c r="I21" s="48"/>
      <c r="J21" s="48"/>
      <c r="K21" s="48"/>
      <c r="L21" s="48"/>
      <c r="M21" s="48"/>
      <c r="N21" s="48"/>
      <c r="O21" s="36"/>
      <c r="P21" s="36"/>
      <c r="Q21" s="36"/>
      <c r="R21" s="36"/>
      <c r="S21" s="36"/>
      <c r="T21" s="36"/>
      <c r="U21" s="21"/>
      <c r="V21" s="36"/>
    </row>
    <row r="22" spans="1:22" ht="37.200000000000003" customHeight="1" x14ac:dyDescent="0.3">
      <c r="A22" s="1"/>
      <c r="B22" s="20"/>
      <c r="C22" s="36"/>
      <c r="D22" s="36"/>
      <c r="E22" s="36"/>
      <c r="F22" s="36"/>
      <c r="G22" s="36"/>
      <c r="H22" s="36"/>
      <c r="I22" s="67" t="s">
        <v>145</v>
      </c>
      <c r="J22" s="68"/>
      <c r="K22" s="68"/>
      <c r="L22" s="68"/>
      <c r="M22" s="68"/>
      <c r="N22" s="69"/>
      <c r="O22" s="36"/>
      <c r="P22" s="36"/>
      <c r="Q22" s="36"/>
      <c r="R22" s="36"/>
      <c r="S22" s="36"/>
      <c r="T22" s="36"/>
      <c r="U22" s="21"/>
      <c r="V22" s="36"/>
    </row>
    <row r="23" spans="1:22" ht="30.6" customHeight="1" x14ac:dyDescent="0.3">
      <c r="A23" s="1"/>
      <c r="B23" s="20"/>
      <c r="C23" s="36"/>
      <c r="D23" s="36"/>
      <c r="E23" s="36"/>
      <c r="F23" s="36"/>
      <c r="G23" s="36"/>
      <c r="H23" s="36"/>
      <c r="I23" s="62" t="s">
        <v>7</v>
      </c>
      <c r="J23" s="62" t="s">
        <v>94</v>
      </c>
      <c r="K23" s="62" t="s">
        <v>147</v>
      </c>
      <c r="L23" s="62" t="s">
        <v>92</v>
      </c>
      <c r="M23" s="62" t="s">
        <v>91</v>
      </c>
      <c r="N23" s="62" t="s">
        <v>146</v>
      </c>
      <c r="O23" s="36"/>
      <c r="P23" s="36"/>
      <c r="Q23" s="36"/>
      <c r="R23" s="36"/>
      <c r="S23" s="36"/>
      <c r="T23" s="36"/>
      <c r="U23" s="21"/>
      <c r="V23" s="36"/>
    </row>
    <row r="24" spans="1:22" ht="30" customHeight="1" x14ac:dyDescent="0.3">
      <c r="A24" s="1"/>
      <c r="B24" s="20"/>
      <c r="C24" s="36"/>
      <c r="D24" s="36"/>
      <c r="E24" s="36"/>
      <c r="F24" s="36"/>
      <c r="G24" s="36"/>
      <c r="H24" s="36"/>
      <c r="I24" s="63" t="s">
        <v>10</v>
      </c>
      <c r="J24" s="61">
        <f>IFERROR(GETPIVOTDATA("Client Satisfaction",ClientSatisfaction!$A$13,"Sales Person",I24),"0")</f>
        <v>15</v>
      </c>
      <c r="K24" s="61">
        <f>IFERROR(GETPIVOTDATA("Client Satisfaction",ClientSatisfaction!$A$22,"Sales Person",I24),"0")</f>
        <v>18</v>
      </c>
      <c r="L24" s="61">
        <f>IFERROR(GETPIVOTDATA("Client Satisfaction",ClientSatisfaction!$A$30,"Sales Person",I24),"0")</f>
        <v>39</v>
      </c>
      <c r="M24" s="61">
        <f>IFERROR(GETPIVOTDATA("Client Satisfaction",ClientSatisfaction!$A$41,"Sales Person",I24),"0")</f>
        <v>13</v>
      </c>
      <c r="N24" s="61">
        <f>IFERROR(GETPIVOTDATA("Client Satisfaction",ClientSatisfaction!$A$4,"Sales Person",I24),"0")</f>
        <v>85</v>
      </c>
      <c r="O24" s="36"/>
      <c r="P24" s="51"/>
      <c r="Q24" s="50"/>
      <c r="R24" s="51"/>
      <c r="S24" s="36"/>
      <c r="T24" s="36"/>
      <c r="U24" s="21"/>
      <c r="V24" s="36"/>
    </row>
    <row r="25" spans="1:22" ht="25.8" customHeight="1" x14ac:dyDescent="0.3">
      <c r="A25" s="1"/>
      <c r="B25" s="20"/>
      <c r="C25" s="36"/>
      <c r="D25" s="36"/>
      <c r="E25" s="36"/>
      <c r="F25" s="36"/>
      <c r="G25" s="36"/>
      <c r="H25" s="36"/>
      <c r="I25" s="63" t="s">
        <v>5</v>
      </c>
      <c r="J25" s="61">
        <f>IFERROR(GETPIVOTDATA("Client Satisfaction",ClientSatisfaction!$A$13,"Sales Person",I25),"0")</f>
        <v>13</v>
      </c>
      <c r="K25" s="61">
        <f>IFERROR(GETPIVOTDATA("Client Satisfaction",ClientSatisfaction!$A$22,"Sales Person",I25),"0")</f>
        <v>26</v>
      </c>
      <c r="L25" s="61">
        <f>IFERROR(GETPIVOTDATA("Client Satisfaction",ClientSatisfaction!$A$30,"Sales Person",I25),"0")</f>
        <v>39</v>
      </c>
      <c r="M25" s="61">
        <f>IFERROR(GETPIVOTDATA("Client Satisfaction",ClientSatisfaction!$A$41,"Sales Person",I25),"0")</f>
        <v>17</v>
      </c>
      <c r="N25" s="61">
        <f>IFERROR(GETPIVOTDATA("Client Satisfaction",ClientSatisfaction!$A$4,"Sales Person",I25),"0")</f>
        <v>95</v>
      </c>
      <c r="O25" s="36"/>
      <c r="P25" s="51"/>
      <c r="Q25" s="50"/>
      <c r="R25" s="51"/>
      <c r="S25" s="36"/>
      <c r="T25" s="36"/>
      <c r="U25" s="21"/>
      <c r="V25" s="36"/>
    </row>
    <row r="26" spans="1:22" ht="40.200000000000003" customHeight="1" x14ac:dyDescent="0.3">
      <c r="A26" s="1"/>
      <c r="B26" s="20"/>
      <c r="C26" s="36"/>
      <c r="D26" s="36"/>
      <c r="E26" s="36"/>
      <c r="F26" s="36"/>
      <c r="G26" s="36"/>
      <c r="H26" s="36"/>
      <c r="I26" s="63" t="s">
        <v>11</v>
      </c>
      <c r="J26" s="61">
        <f>IFERROR(GETPIVOTDATA("Client Satisfaction",ClientSatisfaction!$A$13,"Sales Person",I26),"0")</f>
        <v>12</v>
      </c>
      <c r="K26" s="61">
        <f>IFERROR(GETPIVOTDATA("Client Satisfaction",ClientSatisfaction!$A$22,"Sales Person",I26),"0")</f>
        <v>18</v>
      </c>
      <c r="L26" s="61">
        <f>IFERROR(GETPIVOTDATA("Client Satisfaction",ClientSatisfaction!$A$30,"Sales Person",I26),"0")</f>
        <v>30</v>
      </c>
      <c r="M26" s="61">
        <f>IFERROR(GETPIVOTDATA("Client Satisfaction",ClientSatisfaction!$A$41,"Sales Person",I26),"0")</f>
        <v>10</v>
      </c>
      <c r="N26" s="61">
        <f>IFERROR(GETPIVOTDATA("Client Satisfaction",ClientSatisfaction!$A$4,"Sales Person",I26),"0")</f>
        <v>70</v>
      </c>
      <c r="O26" s="36"/>
      <c r="P26" s="51"/>
      <c r="Q26" s="50"/>
      <c r="R26" s="51"/>
      <c r="S26" s="36"/>
      <c r="T26" s="36"/>
      <c r="U26" s="21"/>
      <c r="V26" s="36"/>
    </row>
    <row r="27" spans="1:22" ht="30" customHeight="1" thickBot="1" x14ac:dyDescent="0.35">
      <c r="A27" s="1"/>
      <c r="B27" s="25"/>
      <c r="C27" s="26"/>
      <c r="D27" s="26"/>
      <c r="E27" s="26"/>
      <c r="F27" s="26"/>
      <c r="G27" s="26"/>
      <c r="H27" s="26"/>
      <c r="I27" s="64"/>
      <c r="J27" s="64"/>
      <c r="K27" s="64"/>
      <c r="L27" s="64"/>
      <c r="M27" s="64"/>
      <c r="N27" s="64"/>
      <c r="O27" s="26"/>
      <c r="P27" s="54"/>
      <c r="Q27" s="53"/>
      <c r="R27" s="54"/>
      <c r="S27" s="26"/>
      <c r="T27" s="26"/>
      <c r="U27" s="27"/>
      <c r="V27" s="36"/>
    </row>
    <row r="28" spans="1:22" ht="33.6" customHeight="1" x14ac:dyDescent="0.3">
      <c r="A28" s="1"/>
      <c r="B28" s="36"/>
      <c r="C28" s="36"/>
      <c r="D28" s="36"/>
      <c r="E28" s="36"/>
      <c r="F28" s="36"/>
      <c r="G28" s="36"/>
      <c r="H28" s="36"/>
      <c r="O28" s="36"/>
      <c r="P28" s="51"/>
      <c r="Q28" s="50"/>
      <c r="R28" s="51"/>
      <c r="S28" s="36"/>
      <c r="T28" s="36"/>
      <c r="U28" s="36"/>
      <c r="V28" s="36"/>
    </row>
    <row r="29" spans="1:22" ht="15.6" x14ac:dyDescent="0.3">
      <c r="A29" s="1"/>
      <c r="B29" s="36"/>
      <c r="C29" s="36"/>
      <c r="D29" s="36"/>
      <c r="E29" s="36"/>
      <c r="F29" s="36"/>
      <c r="G29" s="36"/>
      <c r="H29" s="36"/>
      <c r="I29" s="36"/>
      <c r="J29" s="36"/>
      <c r="K29" s="36"/>
      <c r="L29" s="36"/>
      <c r="M29" s="36"/>
      <c r="N29" s="36"/>
      <c r="O29" s="36"/>
      <c r="P29" s="36"/>
      <c r="Q29" s="36"/>
      <c r="R29" s="36"/>
      <c r="S29" s="36"/>
      <c r="T29" s="36"/>
      <c r="U29" s="36"/>
      <c r="V29" s="36"/>
    </row>
    <row r="30" spans="1:22" ht="15.6" x14ac:dyDescent="0.3">
      <c r="A30" s="15"/>
      <c r="B30" s="15"/>
      <c r="C30" s="1"/>
      <c r="D30" s="1"/>
      <c r="E30" s="1"/>
      <c r="F30" s="1"/>
      <c r="G30" s="1"/>
      <c r="H30" s="1"/>
      <c r="I30" s="1"/>
      <c r="J30" s="1"/>
      <c r="K30" s="1"/>
      <c r="L30" s="1"/>
      <c r="M30" s="1"/>
      <c r="N30" s="1"/>
      <c r="O30" s="1"/>
      <c r="P30" s="1"/>
      <c r="Q30" s="1"/>
      <c r="R30" s="1"/>
      <c r="S30" s="1"/>
      <c r="T30" s="1"/>
      <c r="U30" s="1"/>
      <c r="V30" s="1"/>
    </row>
  </sheetData>
  <mergeCells count="2">
    <mergeCell ref="B2:U2"/>
    <mergeCell ref="I22:N22"/>
  </mergeCells>
  <conditionalFormatting sqref="J24:J26">
    <cfRule type="colorScale" priority="5">
      <colorScale>
        <cfvo type="min"/>
        <cfvo type="percentile" val="50"/>
        <cfvo type="max"/>
        <color rgb="FFF8696B"/>
        <color rgb="FFFFEB84"/>
        <color rgb="FF63BE7B"/>
      </colorScale>
    </cfRule>
  </conditionalFormatting>
  <conditionalFormatting sqref="K24:K26">
    <cfRule type="colorScale" priority="4">
      <colorScale>
        <cfvo type="min"/>
        <cfvo type="percentile" val="50"/>
        <cfvo type="max"/>
        <color rgb="FFF8696B"/>
        <color rgb="FFFFEB84"/>
        <color rgb="FF63BE7B"/>
      </colorScale>
    </cfRule>
  </conditionalFormatting>
  <conditionalFormatting sqref="L24:L26">
    <cfRule type="colorScale" priority="3">
      <colorScale>
        <cfvo type="min"/>
        <cfvo type="percentile" val="50"/>
        <cfvo type="max"/>
        <color rgb="FFF8696B"/>
        <color rgb="FFFFEB84"/>
        <color rgb="FF63BE7B"/>
      </colorScale>
    </cfRule>
  </conditionalFormatting>
  <conditionalFormatting sqref="M24:M26">
    <cfRule type="colorScale" priority="2">
      <colorScale>
        <cfvo type="min"/>
        <cfvo type="percentile" val="50"/>
        <cfvo type="max"/>
        <color rgb="FF63BE7B"/>
        <color rgb="FFFFEB84"/>
        <color rgb="FFF8696B"/>
      </colorScale>
    </cfRule>
  </conditionalFormatting>
  <conditionalFormatting sqref="N24:N2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0" verticalDpi="0"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4B47-1AA0-4111-8AE2-CD87E24FC655}">
  <dimension ref="A3:B7"/>
  <sheetViews>
    <sheetView workbookViewId="0">
      <selection activeCell="L13" sqref="L13"/>
    </sheetView>
  </sheetViews>
  <sheetFormatPr defaultRowHeight="14.4" x14ac:dyDescent="0.3"/>
  <cols>
    <col min="1" max="1" width="13.6640625" bestFit="1" customWidth="1"/>
    <col min="2" max="2" width="32.109375" bestFit="1" customWidth="1"/>
  </cols>
  <sheetData>
    <row r="3" spans="1:2" x14ac:dyDescent="0.3">
      <c r="A3" s="42" t="s">
        <v>7</v>
      </c>
      <c r="B3" t="s">
        <v>110</v>
      </c>
    </row>
    <row r="4" spans="1:2" x14ac:dyDescent="0.3">
      <c r="A4" s="43" t="s">
        <v>10</v>
      </c>
      <c r="B4" s="46">
        <v>23.564705882352943</v>
      </c>
    </row>
    <row r="5" spans="1:2" x14ac:dyDescent="0.3">
      <c r="A5" s="43" t="s">
        <v>5</v>
      </c>
      <c r="B5" s="46">
        <v>47.89473684210526</v>
      </c>
    </row>
    <row r="6" spans="1:2" x14ac:dyDescent="0.3">
      <c r="A6" s="43" t="s">
        <v>11</v>
      </c>
      <c r="B6" s="46">
        <v>22.214285714285715</v>
      </c>
    </row>
    <row r="7" spans="1:2" x14ac:dyDescent="0.3">
      <c r="A7" s="43" t="s">
        <v>109</v>
      </c>
      <c r="B7" s="46">
        <v>32.432000000000002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1E7A0-FE0F-47D6-BFB5-509B86BF6D1F}">
  <dimension ref="A3:E8"/>
  <sheetViews>
    <sheetView workbookViewId="0">
      <selection activeCell="H9" sqref="H9"/>
    </sheetView>
  </sheetViews>
  <sheetFormatPr defaultRowHeight="14.4" x14ac:dyDescent="0.3"/>
  <cols>
    <col min="1" max="1" width="25.21875" bestFit="1" customWidth="1"/>
    <col min="2" max="2" width="15.5546875" bestFit="1" customWidth="1"/>
    <col min="3" max="3" width="6.44140625" bestFit="1" customWidth="1"/>
    <col min="4" max="4" width="9.5546875" bestFit="1" customWidth="1"/>
    <col min="5" max="5" width="10.77734375" bestFit="1" customWidth="1"/>
    <col min="6" max="6" width="9.44140625" bestFit="1" customWidth="1"/>
    <col min="7" max="7" width="9" bestFit="1" customWidth="1"/>
    <col min="8" max="8" width="12" bestFit="1" customWidth="1"/>
    <col min="9" max="9" width="12.109375" bestFit="1" customWidth="1"/>
    <col min="10" max="11" width="12" bestFit="1" customWidth="1"/>
    <col min="12" max="12" width="9.5546875" bestFit="1" customWidth="1"/>
    <col min="13" max="13" width="10.44140625" bestFit="1" customWidth="1"/>
    <col min="14" max="14" width="10.77734375" bestFit="1" customWidth="1"/>
  </cols>
  <sheetData>
    <row r="3" spans="1:5" x14ac:dyDescent="0.3">
      <c r="A3" s="42" t="s">
        <v>142</v>
      </c>
      <c r="B3" s="42" t="s">
        <v>143</v>
      </c>
    </row>
    <row r="4" spans="1:5" x14ac:dyDescent="0.3">
      <c r="A4" s="42" t="s">
        <v>13</v>
      </c>
      <c r="B4" t="s">
        <v>1</v>
      </c>
      <c r="C4" t="s">
        <v>15</v>
      </c>
      <c r="D4" t="s">
        <v>14</v>
      </c>
      <c r="E4" t="s">
        <v>109</v>
      </c>
    </row>
    <row r="5" spans="1:5" x14ac:dyDescent="0.3">
      <c r="A5" s="43" t="s">
        <v>10</v>
      </c>
      <c r="B5" s="44">
        <v>5.7781081081081069</v>
      </c>
      <c r="C5" s="44">
        <v>6.4318181818181817</v>
      </c>
      <c r="D5" s="44">
        <v>5.1951351351351347</v>
      </c>
      <c r="E5" s="44">
        <v>5.6089411764705899</v>
      </c>
    </row>
    <row r="6" spans="1:5" x14ac:dyDescent="0.3">
      <c r="A6" s="43" t="s">
        <v>5</v>
      </c>
      <c r="B6" s="44">
        <v>5.9463999999999997</v>
      </c>
      <c r="C6" s="44">
        <v>5.5531249999999996</v>
      </c>
      <c r="D6" s="44">
        <v>6.0743518518518522</v>
      </c>
      <c r="E6" s="44">
        <v>5.9528947368421035</v>
      </c>
    </row>
    <row r="7" spans="1:5" x14ac:dyDescent="0.3">
      <c r="A7" s="43" t="s">
        <v>11</v>
      </c>
      <c r="B7" s="44">
        <v>4.9620370370370379</v>
      </c>
      <c r="C7" s="44">
        <v>5.6390909090909096</v>
      </c>
      <c r="D7" s="44">
        <v>5.4368749999999997</v>
      </c>
      <c r="E7" s="44">
        <v>5.2855000000000016</v>
      </c>
    </row>
    <row r="8" spans="1:5" x14ac:dyDescent="0.3">
      <c r="A8" s="43" t="s">
        <v>109</v>
      </c>
      <c r="B8" s="44">
        <v>5.577808988764045</v>
      </c>
      <c r="C8" s="44">
        <v>5.8323684210526308</v>
      </c>
      <c r="D8" s="44">
        <v>5.6440243902438985</v>
      </c>
      <c r="E8" s="44">
        <v>5.6490800000000005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27060-CCF0-471F-88D5-CF68010F9820}">
  <dimension ref="A3:E8"/>
  <sheetViews>
    <sheetView workbookViewId="0">
      <selection activeCell="B6" sqref="B6"/>
    </sheetView>
  </sheetViews>
  <sheetFormatPr defaultRowHeight="14.4" x14ac:dyDescent="0.3"/>
  <cols>
    <col min="1" max="1" width="21.109375" bestFit="1" customWidth="1"/>
    <col min="2" max="2" width="10.44140625" bestFit="1" customWidth="1"/>
    <col min="3" max="4" width="9.88671875" bestFit="1" customWidth="1"/>
    <col min="5" max="5" width="11.44140625" bestFit="1" customWidth="1"/>
  </cols>
  <sheetData>
    <row r="3" spans="1:5" x14ac:dyDescent="0.3">
      <c r="A3" s="42" t="s">
        <v>111</v>
      </c>
      <c r="B3" s="42" t="s">
        <v>13</v>
      </c>
    </row>
    <row r="4" spans="1:5" x14ac:dyDescent="0.3">
      <c r="A4" s="42" t="s">
        <v>7</v>
      </c>
      <c r="B4" t="s">
        <v>1</v>
      </c>
      <c r="C4" t="s">
        <v>15</v>
      </c>
      <c r="D4" t="s">
        <v>14</v>
      </c>
      <c r="E4" t="s">
        <v>109</v>
      </c>
    </row>
    <row r="5" spans="1:5" x14ac:dyDescent="0.3">
      <c r="A5" s="43" t="s">
        <v>10</v>
      </c>
      <c r="B5" s="45">
        <v>311941</v>
      </c>
      <c r="C5" s="45">
        <v>81928</v>
      </c>
      <c r="D5" s="45">
        <v>289068</v>
      </c>
      <c r="E5" s="45">
        <v>682937</v>
      </c>
    </row>
    <row r="6" spans="1:5" x14ac:dyDescent="0.3">
      <c r="A6" s="43" t="s">
        <v>5</v>
      </c>
      <c r="B6" s="45">
        <v>214145</v>
      </c>
      <c r="C6" s="45">
        <v>107539</v>
      </c>
      <c r="D6" s="45">
        <v>388005</v>
      </c>
      <c r="E6" s="45">
        <v>709689</v>
      </c>
    </row>
    <row r="7" spans="1:5" x14ac:dyDescent="0.3">
      <c r="A7" s="43" t="s">
        <v>11</v>
      </c>
      <c r="B7" s="45">
        <v>225376</v>
      </c>
      <c r="C7" s="45">
        <v>82455</v>
      </c>
      <c r="D7" s="45">
        <v>233727</v>
      </c>
      <c r="E7" s="45">
        <v>541558</v>
      </c>
    </row>
    <row r="8" spans="1:5" x14ac:dyDescent="0.3">
      <c r="A8" s="43" t="s">
        <v>109</v>
      </c>
      <c r="B8" s="45">
        <v>751462</v>
      </c>
      <c r="C8" s="45">
        <v>271922</v>
      </c>
      <c r="D8" s="45">
        <v>910800</v>
      </c>
      <c r="E8" s="45">
        <v>1934184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CC45D-1E6E-4535-A321-005D888F45FC}">
  <dimension ref="A3:B8"/>
  <sheetViews>
    <sheetView workbookViewId="0">
      <selection activeCell="A3" sqref="A3:B8"/>
    </sheetView>
  </sheetViews>
  <sheetFormatPr defaultRowHeight="14.4" x14ac:dyDescent="0.3"/>
  <cols>
    <col min="1" max="1" width="17.6640625" bestFit="1" customWidth="1"/>
    <col min="2" max="2" width="25.77734375" bestFit="1" customWidth="1"/>
    <col min="3" max="3" width="9" bestFit="1" customWidth="1"/>
    <col min="4" max="4" width="12" bestFit="1" customWidth="1"/>
    <col min="5" max="5" width="8.77734375" bestFit="1" customWidth="1"/>
    <col min="6" max="6" width="10.77734375" bestFit="1" customWidth="1"/>
  </cols>
  <sheetData>
    <row r="3" spans="1:2" x14ac:dyDescent="0.3">
      <c r="A3" s="42" t="s">
        <v>149</v>
      </c>
      <c r="B3" t="s">
        <v>148</v>
      </c>
    </row>
    <row r="4" spans="1:2" x14ac:dyDescent="0.3">
      <c r="A4" s="43" t="s">
        <v>91</v>
      </c>
      <c r="B4" s="52">
        <v>1117.6500000000001</v>
      </c>
    </row>
    <row r="5" spans="1:2" x14ac:dyDescent="0.3">
      <c r="A5" s="43" t="s">
        <v>92</v>
      </c>
      <c r="B5" s="52">
        <v>2053.1018518518517</v>
      </c>
    </row>
    <row r="6" spans="1:2" x14ac:dyDescent="0.3">
      <c r="A6" s="43" t="s">
        <v>93</v>
      </c>
      <c r="B6" s="52">
        <v>3274.5645161290322</v>
      </c>
    </row>
    <row r="7" spans="1:2" x14ac:dyDescent="0.3">
      <c r="A7" s="43" t="s">
        <v>94</v>
      </c>
      <c r="B7" s="52">
        <v>3674.75</v>
      </c>
    </row>
    <row r="8" spans="1:2" x14ac:dyDescent="0.3">
      <c r="A8" s="43" t="s">
        <v>109</v>
      </c>
      <c r="B8" s="41">
        <v>2465.8159999999998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4EC59-A474-464F-9370-E24C118290F4}">
  <dimension ref="A3:B7"/>
  <sheetViews>
    <sheetView workbookViewId="0">
      <selection activeCell="E29" sqref="E29"/>
    </sheetView>
  </sheetViews>
  <sheetFormatPr defaultRowHeight="14.4" x14ac:dyDescent="0.3"/>
  <cols>
    <col min="1" max="1" width="11.21875" bestFit="1" customWidth="1"/>
    <col min="2" max="2" width="15.88671875" bestFit="1" customWidth="1"/>
  </cols>
  <sheetData>
    <row r="3" spans="1:2" x14ac:dyDescent="0.3">
      <c r="A3" s="42" t="s">
        <v>150</v>
      </c>
      <c r="B3" t="s">
        <v>114</v>
      </c>
    </row>
    <row r="4" spans="1:2" x14ac:dyDescent="0.3">
      <c r="A4" s="43" t="s">
        <v>1</v>
      </c>
      <c r="B4" s="47">
        <v>0.35599999999999998</v>
      </c>
    </row>
    <row r="5" spans="1:2" x14ac:dyDescent="0.3">
      <c r="A5" s="43" t="s">
        <v>15</v>
      </c>
      <c r="B5" s="47">
        <v>0.152</v>
      </c>
    </row>
    <row r="6" spans="1:2" x14ac:dyDescent="0.3">
      <c r="A6" s="43" t="s">
        <v>14</v>
      </c>
      <c r="B6" s="47">
        <v>0.49199999999999999</v>
      </c>
    </row>
    <row r="7" spans="1:2" x14ac:dyDescent="0.3">
      <c r="A7" s="43" t="s">
        <v>109</v>
      </c>
      <c r="B7" s="47">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36222-F3A8-4EEF-986C-BBF558192712}">
  <dimension ref="A2:B45"/>
  <sheetViews>
    <sheetView topLeftCell="A16" workbookViewId="0">
      <selection activeCell="K30" sqref="K30"/>
    </sheetView>
  </sheetViews>
  <sheetFormatPr defaultRowHeight="14.4" x14ac:dyDescent="0.3"/>
  <cols>
    <col min="1" max="1" width="13.6640625" bestFit="1" customWidth="1"/>
    <col min="2" max="2" width="24.109375" bestFit="1" customWidth="1"/>
    <col min="3" max="3" width="9" bestFit="1" customWidth="1"/>
    <col min="4" max="4" width="8.109375" bestFit="1" customWidth="1"/>
    <col min="5" max="5" width="8.77734375" bestFit="1" customWidth="1"/>
    <col min="6" max="6" width="10.77734375" bestFit="1" customWidth="1"/>
  </cols>
  <sheetData>
    <row r="2" spans="1:2" x14ac:dyDescent="0.3">
      <c r="A2" s="42" t="s">
        <v>144</v>
      </c>
      <c r="B2" t="s">
        <v>108</v>
      </c>
    </row>
    <row r="4" spans="1:2" x14ac:dyDescent="0.3">
      <c r="A4" s="42" t="s">
        <v>7</v>
      </c>
      <c r="B4" t="s">
        <v>112</v>
      </c>
    </row>
    <row r="5" spans="1:2" x14ac:dyDescent="0.3">
      <c r="A5" s="43" t="s">
        <v>10</v>
      </c>
      <c r="B5" s="41">
        <v>85</v>
      </c>
    </row>
    <row r="6" spans="1:2" x14ac:dyDescent="0.3">
      <c r="A6" s="43" t="s">
        <v>5</v>
      </c>
      <c r="B6" s="41">
        <v>95</v>
      </c>
    </row>
    <row r="7" spans="1:2" x14ac:dyDescent="0.3">
      <c r="A7" s="43" t="s">
        <v>11</v>
      </c>
      <c r="B7" s="41">
        <v>70</v>
      </c>
    </row>
    <row r="8" spans="1:2" x14ac:dyDescent="0.3">
      <c r="A8" s="43" t="s">
        <v>109</v>
      </c>
      <c r="B8" s="41">
        <v>250</v>
      </c>
    </row>
    <row r="11" spans="1:2" x14ac:dyDescent="0.3">
      <c r="A11" s="42" t="s">
        <v>144</v>
      </c>
      <c r="B11" t="s">
        <v>94</v>
      </c>
    </row>
    <row r="13" spans="1:2" x14ac:dyDescent="0.3">
      <c r="A13" s="42" t="s">
        <v>7</v>
      </c>
      <c r="B13" t="s">
        <v>112</v>
      </c>
    </row>
    <row r="14" spans="1:2" x14ac:dyDescent="0.3">
      <c r="A14" s="43" t="s">
        <v>10</v>
      </c>
      <c r="B14" s="41">
        <v>15</v>
      </c>
    </row>
    <row r="15" spans="1:2" x14ac:dyDescent="0.3">
      <c r="A15" s="43" t="s">
        <v>5</v>
      </c>
      <c r="B15" s="41">
        <v>13</v>
      </c>
    </row>
    <row r="16" spans="1:2" x14ac:dyDescent="0.3">
      <c r="A16" s="43" t="s">
        <v>11</v>
      </c>
      <c r="B16" s="41">
        <v>12</v>
      </c>
    </row>
    <row r="17" spans="1:2" x14ac:dyDescent="0.3">
      <c r="A17" s="43" t="s">
        <v>109</v>
      </c>
      <c r="B17" s="41">
        <v>40</v>
      </c>
    </row>
    <row r="20" spans="1:2" x14ac:dyDescent="0.3">
      <c r="A20" s="42" t="s">
        <v>144</v>
      </c>
      <c r="B20" t="s">
        <v>93</v>
      </c>
    </row>
    <row r="22" spans="1:2" x14ac:dyDescent="0.3">
      <c r="A22" s="42" t="s">
        <v>7</v>
      </c>
      <c r="B22" t="s">
        <v>112</v>
      </c>
    </row>
    <row r="23" spans="1:2" x14ac:dyDescent="0.3">
      <c r="A23" s="43" t="s">
        <v>10</v>
      </c>
      <c r="B23" s="41">
        <v>18</v>
      </c>
    </row>
    <row r="24" spans="1:2" x14ac:dyDescent="0.3">
      <c r="A24" s="43" t="s">
        <v>5</v>
      </c>
      <c r="B24" s="41">
        <v>26</v>
      </c>
    </row>
    <row r="25" spans="1:2" x14ac:dyDescent="0.3">
      <c r="A25" s="43" t="s">
        <v>11</v>
      </c>
      <c r="B25" s="41">
        <v>18</v>
      </c>
    </row>
    <row r="26" spans="1:2" x14ac:dyDescent="0.3">
      <c r="A26" s="43" t="s">
        <v>109</v>
      </c>
      <c r="B26" s="41">
        <v>62</v>
      </c>
    </row>
    <row r="28" spans="1:2" x14ac:dyDescent="0.3">
      <c r="A28" s="42" t="s">
        <v>144</v>
      </c>
      <c r="B28" t="s">
        <v>92</v>
      </c>
    </row>
    <row r="30" spans="1:2" x14ac:dyDescent="0.3">
      <c r="A30" s="42" t="s">
        <v>7</v>
      </c>
      <c r="B30" t="s">
        <v>112</v>
      </c>
    </row>
    <row r="31" spans="1:2" x14ac:dyDescent="0.3">
      <c r="A31" s="43" t="s">
        <v>10</v>
      </c>
      <c r="B31" s="41">
        <v>39</v>
      </c>
    </row>
    <row r="32" spans="1:2" x14ac:dyDescent="0.3">
      <c r="A32" s="43" t="s">
        <v>5</v>
      </c>
      <c r="B32" s="41">
        <v>39</v>
      </c>
    </row>
    <row r="33" spans="1:2" x14ac:dyDescent="0.3">
      <c r="A33" s="43" t="s">
        <v>11</v>
      </c>
      <c r="B33" s="41">
        <v>30</v>
      </c>
    </row>
    <row r="34" spans="1:2" x14ac:dyDescent="0.3">
      <c r="A34" s="43" t="s">
        <v>109</v>
      </c>
      <c r="B34" s="41">
        <v>108</v>
      </c>
    </row>
    <row r="39" spans="1:2" x14ac:dyDescent="0.3">
      <c r="A39" s="42" t="s">
        <v>144</v>
      </c>
      <c r="B39" t="s">
        <v>91</v>
      </c>
    </row>
    <row r="41" spans="1:2" x14ac:dyDescent="0.3">
      <c r="A41" s="42" t="s">
        <v>7</v>
      </c>
      <c r="B41" t="s">
        <v>112</v>
      </c>
    </row>
    <row r="42" spans="1:2" x14ac:dyDescent="0.3">
      <c r="A42" s="43" t="s">
        <v>10</v>
      </c>
      <c r="B42" s="41">
        <v>13</v>
      </c>
    </row>
    <row r="43" spans="1:2" x14ac:dyDescent="0.3">
      <c r="A43" s="43" t="s">
        <v>5</v>
      </c>
      <c r="B43" s="41">
        <v>17</v>
      </c>
    </row>
    <row r="44" spans="1:2" x14ac:dyDescent="0.3">
      <c r="A44" s="43" t="s">
        <v>11</v>
      </c>
      <c r="B44" s="41">
        <v>10</v>
      </c>
    </row>
    <row r="45" spans="1:2" x14ac:dyDescent="0.3">
      <c r="A45" s="43" t="s">
        <v>109</v>
      </c>
      <c r="B45" s="41">
        <v>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43A73-906A-4F0B-A507-C5D9A533E7C1}">
  <dimension ref="A1:O257"/>
  <sheetViews>
    <sheetView zoomScaleNormal="100" workbookViewId="0">
      <pane xSplit="1" ySplit="2" topLeftCell="D241" activePane="bottomRight" state="frozen"/>
      <selection pane="topRight" activeCell="B1" sqref="B1"/>
      <selection pane="bottomLeft" activeCell="A5" sqref="A5"/>
      <selection pane="bottomRight" activeCell="K257" sqref="K257"/>
    </sheetView>
  </sheetViews>
  <sheetFormatPr defaultColWidth="15.6640625" defaultRowHeight="15.6" x14ac:dyDescent="0.3"/>
  <cols>
    <col min="1" max="1" width="15.6640625" style="6"/>
    <col min="2" max="2" width="15.6640625" style="2"/>
    <col min="3" max="3" width="19.88671875" style="2" customWidth="1"/>
    <col min="4" max="4" width="26.109375" style="6" customWidth="1"/>
    <col min="5" max="5" width="20.44140625" style="1" customWidth="1"/>
    <col min="6" max="8" width="15.6640625" style="1"/>
    <col min="9" max="9" width="18.5546875" style="1" customWidth="1"/>
    <col min="10" max="10" width="17.6640625" style="1" customWidth="1"/>
    <col min="11" max="11" width="41.44140625" style="1" customWidth="1"/>
    <col min="12" max="12" width="26.33203125" style="1" customWidth="1"/>
    <col min="13" max="13" width="19" style="1" customWidth="1"/>
    <col min="14" max="14" width="19.6640625" style="1" customWidth="1"/>
    <col min="15" max="16384" width="15.6640625" style="1"/>
  </cols>
  <sheetData>
    <row r="1" spans="1:15" s="7" customFormat="1" ht="18.600000000000001" thickBot="1" x14ac:dyDescent="0.35">
      <c r="A1" s="13" t="s">
        <v>27</v>
      </c>
      <c r="B1" s="13"/>
    </row>
    <row r="2" spans="1:15" ht="16.2" thickTop="1" x14ac:dyDescent="0.3">
      <c r="A2" s="3" t="s">
        <v>28</v>
      </c>
      <c r="B2" s="4" t="s">
        <v>6</v>
      </c>
      <c r="C2" s="4" t="s">
        <v>19</v>
      </c>
      <c r="D2" s="3" t="s">
        <v>8</v>
      </c>
      <c r="E2" s="5" t="s">
        <v>9</v>
      </c>
      <c r="F2" s="5" t="s">
        <v>7</v>
      </c>
      <c r="G2" s="5" t="s">
        <v>20</v>
      </c>
      <c r="H2" s="5" t="s">
        <v>13</v>
      </c>
      <c r="I2" s="5" t="s">
        <v>54</v>
      </c>
      <c r="J2" s="5" t="s">
        <v>55</v>
      </c>
      <c r="K2" s="5" t="s">
        <v>16</v>
      </c>
      <c r="L2" s="5" t="s">
        <v>21</v>
      </c>
      <c r="M2" s="5" t="s">
        <v>22</v>
      </c>
      <c r="N2" s="5" t="s">
        <v>18</v>
      </c>
      <c r="O2" s="15" t="s">
        <v>113</v>
      </c>
    </row>
    <row r="3" spans="1:15" ht="20.100000000000001" customHeight="1" x14ac:dyDescent="0.3">
      <c r="A3" s="6">
        <v>1</v>
      </c>
      <c r="B3" s="2">
        <v>44100</v>
      </c>
      <c r="C3" s="2">
        <v>44398</v>
      </c>
      <c r="D3" s="6">
        <v>298</v>
      </c>
      <c r="E3" s="1" t="s">
        <v>0</v>
      </c>
      <c r="F3" s="1" t="s">
        <v>5</v>
      </c>
      <c r="G3" s="1" t="s">
        <v>4</v>
      </c>
      <c r="H3" s="1" t="s">
        <v>14</v>
      </c>
      <c r="I3" s="1">
        <v>4.4400000000000004</v>
      </c>
      <c r="J3" s="1">
        <v>2772</v>
      </c>
      <c r="K3" s="1">
        <v>2062</v>
      </c>
      <c r="L3" s="1">
        <v>5</v>
      </c>
      <c r="M3" s="1">
        <v>1242</v>
      </c>
      <c r="N3" s="1">
        <v>72</v>
      </c>
      <c r="O3" s="1" t="s">
        <v>93</v>
      </c>
    </row>
    <row r="4" spans="1:15" ht="20.100000000000001" customHeight="1" x14ac:dyDescent="0.3">
      <c r="A4" s="6">
        <v>2</v>
      </c>
      <c r="B4" s="2">
        <v>44155</v>
      </c>
      <c r="C4" s="2">
        <v>44323</v>
      </c>
      <c r="D4" s="6">
        <v>168</v>
      </c>
      <c r="E4" s="1" t="s">
        <v>0</v>
      </c>
      <c r="F4" s="1" t="s">
        <v>5</v>
      </c>
      <c r="G4" s="1" t="s">
        <v>4</v>
      </c>
      <c r="H4" s="1" t="s">
        <v>14</v>
      </c>
      <c r="I4" s="1">
        <v>10.15</v>
      </c>
      <c r="J4" s="1">
        <v>12439</v>
      </c>
      <c r="K4" s="1">
        <v>5087</v>
      </c>
      <c r="L4" s="1">
        <v>372</v>
      </c>
      <c r="M4" s="1">
        <v>3424</v>
      </c>
      <c r="N4" s="1">
        <v>54</v>
      </c>
      <c r="O4" s="1" t="s">
        <v>92</v>
      </c>
    </row>
    <row r="5" spans="1:15" ht="20.100000000000001" customHeight="1" x14ac:dyDescent="0.3">
      <c r="A5" s="6">
        <v>3</v>
      </c>
      <c r="B5" s="2">
        <v>44230</v>
      </c>
      <c r="C5" s="2">
        <v>44427</v>
      </c>
      <c r="D5" s="6">
        <v>197</v>
      </c>
      <c r="E5" s="1" t="s">
        <v>0</v>
      </c>
      <c r="F5" s="1" t="s">
        <v>5</v>
      </c>
      <c r="G5" s="1" t="s">
        <v>4</v>
      </c>
      <c r="H5" s="1" t="s">
        <v>1</v>
      </c>
      <c r="I5" s="1">
        <v>5.55</v>
      </c>
      <c r="J5" s="1">
        <v>6692</v>
      </c>
      <c r="K5" s="1">
        <v>6334</v>
      </c>
      <c r="L5" s="1">
        <v>0</v>
      </c>
      <c r="M5" s="1">
        <v>3800</v>
      </c>
      <c r="N5" s="1">
        <v>79</v>
      </c>
      <c r="O5" s="1" t="s">
        <v>93</v>
      </c>
    </row>
    <row r="6" spans="1:15" ht="20.100000000000001" customHeight="1" x14ac:dyDescent="0.3">
      <c r="A6" s="6">
        <v>4</v>
      </c>
      <c r="B6" s="2">
        <v>44277</v>
      </c>
      <c r="C6" s="2">
        <v>44277</v>
      </c>
      <c r="D6" s="6">
        <v>0</v>
      </c>
      <c r="E6" s="1" t="s">
        <v>17</v>
      </c>
      <c r="F6" s="1" t="s">
        <v>11</v>
      </c>
      <c r="G6" s="1" t="s">
        <v>3</v>
      </c>
      <c r="H6" s="1" t="s">
        <v>15</v>
      </c>
      <c r="I6" s="1">
        <v>6.66</v>
      </c>
      <c r="J6" s="1">
        <v>6631</v>
      </c>
      <c r="K6" s="1">
        <v>4665</v>
      </c>
      <c r="L6" s="1">
        <v>69</v>
      </c>
      <c r="M6" s="1">
        <v>2868</v>
      </c>
      <c r="N6" s="1">
        <v>88</v>
      </c>
      <c r="O6" s="1" t="s">
        <v>94</v>
      </c>
    </row>
    <row r="7" spans="1:15" ht="20.100000000000001" customHeight="1" x14ac:dyDescent="0.3">
      <c r="A7" s="6">
        <v>5</v>
      </c>
      <c r="B7" s="2">
        <v>44296</v>
      </c>
      <c r="C7" s="2">
        <v>44296</v>
      </c>
      <c r="D7" s="6">
        <v>0</v>
      </c>
      <c r="E7" s="1" t="s">
        <v>17</v>
      </c>
      <c r="F7" s="1" t="s">
        <v>11</v>
      </c>
      <c r="G7" s="1" t="s">
        <v>4</v>
      </c>
      <c r="H7" s="1" t="s">
        <v>15</v>
      </c>
      <c r="I7" s="1">
        <v>5.92</v>
      </c>
      <c r="J7" s="1">
        <v>6565</v>
      </c>
      <c r="K7" s="1">
        <v>1472</v>
      </c>
      <c r="L7" s="1">
        <v>116</v>
      </c>
      <c r="M7" s="1">
        <v>999</v>
      </c>
      <c r="N7" s="1">
        <v>62</v>
      </c>
      <c r="O7" s="1" t="s">
        <v>92</v>
      </c>
    </row>
    <row r="8" spans="1:15" ht="20.100000000000001" customHeight="1" x14ac:dyDescent="0.3">
      <c r="A8" s="6">
        <v>6</v>
      </c>
      <c r="B8" s="2">
        <v>44305</v>
      </c>
      <c r="C8" s="2">
        <v>44335</v>
      </c>
      <c r="D8" s="6">
        <v>30</v>
      </c>
      <c r="E8" s="1" t="s">
        <v>0</v>
      </c>
      <c r="F8" s="1" t="s">
        <v>5</v>
      </c>
      <c r="G8" s="1" t="s">
        <v>4</v>
      </c>
      <c r="H8" s="1" t="s">
        <v>15</v>
      </c>
      <c r="I8" s="1">
        <v>6.3</v>
      </c>
      <c r="J8" s="1">
        <v>5746</v>
      </c>
      <c r="K8" s="1">
        <v>4805</v>
      </c>
      <c r="L8" s="1">
        <v>76</v>
      </c>
      <c r="M8" s="1">
        <v>2959</v>
      </c>
      <c r="N8" s="1">
        <v>57</v>
      </c>
      <c r="O8" s="1" t="s">
        <v>92</v>
      </c>
    </row>
    <row r="9" spans="1:15" ht="20.100000000000001" customHeight="1" x14ac:dyDescent="0.3">
      <c r="A9" s="6">
        <v>7</v>
      </c>
      <c r="B9" s="2">
        <v>44306</v>
      </c>
      <c r="C9" s="2">
        <v>44341</v>
      </c>
      <c r="D9" s="6">
        <v>35</v>
      </c>
      <c r="E9" s="1" t="s">
        <v>0</v>
      </c>
      <c r="F9" s="1" t="s">
        <v>5</v>
      </c>
      <c r="G9" s="1" t="s">
        <v>3</v>
      </c>
      <c r="H9" s="1" t="s">
        <v>14</v>
      </c>
      <c r="I9" s="1">
        <v>8.14</v>
      </c>
      <c r="J9" s="1">
        <v>6837</v>
      </c>
      <c r="K9" s="1">
        <v>915</v>
      </c>
      <c r="L9" s="1">
        <v>156</v>
      </c>
      <c r="M9" s="1">
        <v>705</v>
      </c>
      <c r="N9" s="1">
        <v>37</v>
      </c>
      <c r="O9" s="1" t="s">
        <v>91</v>
      </c>
    </row>
    <row r="10" spans="1:15" ht="20.100000000000001" customHeight="1" x14ac:dyDescent="0.3">
      <c r="A10" s="6">
        <v>8</v>
      </c>
      <c r="B10" s="2">
        <v>44309</v>
      </c>
      <c r="C10" s="2">
        <v>44316</v>
      </c>
      <c r="D10" s="6">
        <v>7</v>
      </c>
      <c r="E10" s="1" t="s">
        <v>17</v>
      </c>
      <c r="F10" s="1" t="s">
        <v>11</v>
      </c>
      <c r="G10" s="1" t="s">
        <v>4</v>
      </c>
      <c r="H10" s="1" t="s">
        <v>14</v>
      </c>
      <c r="I10" s="1">
        <v>7.77</v>
      </c>
      <c r="J10" s="1">
        <v>9648</v>
      </c>
      <c r="K10" s="1">
        <v>4362</v>
      </c>
      <c r="L10" s="1">
        <v>221</v>
      </c>
      <c r="M10" s="1">
        <v>2838</v>
      </c>
      <c r="N10" s="1">
        <v>78</v>
      </c>
      <c r="O10" s="1" t="s">
        <v>93</v>
      </c>
    </row>
    <row r="11" spans="1:15" ht="20.100000000000001" customHeight="1" x14ac:dyDescent="0.3">
      <c r="A11" s="6">
        <v>9</v>
      </c>
      <c r="B11" s="2">
        <v>44310</v>
      </c>
      <c r="C11" s="2">
        <v>44369</v>
      </c>
      <c r="D11" s="6">
        <v>59</v>
      </c>
      <c r="E11" s="1" t="s">
        <v>0</v>
      </c>
      <c r="F11" s="1" t="s">
        <v>5</v>
      </c>
      <c r="G11" s="1" t="s">
        <v>4</v>
      </c>
      <c r="H11" s="1" t="s">
        <v>14</v>
      </c>
      <c r="I11" s="1">
        <v>6.32</v>
      </c>
      <c r="J11" s="1">
        <v>9748</v>
      </c>
      <c r="K11" s="1">
        <v>4476</v>
      </c>
      <c r="L11" s="1">
        <v>0</v>
      </c>
      <c r="M11" s="1">
        <v>2686</v>
      </c>
      <c r="N11" s="1">
        <v>62</v>
      </c>
      <c r="O11" s="1" t="s">
        <v>92</v>
      </c>
    </row>
    <row r="12" spans="1:15" ht="20.100000000000001" customHeight="1" x14ac:dyDescent="0.3">
      <c r="A12" s="6">
        <v>10</v>
      </c>
      <c r="B12" s="2">
        <v>44321</v>
      </c>
      <c r="C12" s="2">
        <v>44447</v>
      </c>
      <c r="D12" s="6">
        <v>126</v>
      </c>
      <c r="E12" s="1" t="s">
        <v>0</v>
      </c>
      <c r="F12" s="1" t="s">
        <v>10</v>
      </c>
      <c r="G12" s="1" t="s">
        <v>3</v>
      </c>
      <c r="H12" s="1" t="s">
        <v>15</v>
      </c>
      <c r="I12" s="1">
        <v>6.66</v>
      </c>
      <c r="J12" s="1">
        <v>11034</v>
      </c>
      <c r="K12" s="1">
        <v>1184</v>
      </c>
      <c r="L12" s="1">
        <v>153</v>
      </c>
      <c r="M12" s="1">
        <v>863</v>
      </c>
      <c r="N12" s="1">
        <v>56</v>
      </c>
      <c r="O12" s="1" t="s">
        <v>92</v>
      </c>
    </row>
    <row r="13" spans="1:15" ht="20.100000000000001" customHeight="1" x14ac:dyDescent="0.3">
      <c r="A13" s="6">
        <v>11</v>
      </c>
      <c r="B13" s="2">
        <v>44321</v>
      </c>
      <c r="C13" s="2">
        <v>44417</v>
      </c>
      <c r="D13" s="6">
        <v>96</v>
      </c>
      <c r="E13" s="1" t="s">
        <v>0</v>
      </c>
      <c r="F13" s="1" t="s">
        <v>5</v>
      </c>
      <c r="G13" s="1" t="s">
        <v>3</v>
      </c>
      <c r="H13" s="1" t="s">
        <v>15</v>
      </c>
      <c r="I13" s="1">
        <v>3.6</v>
      </c>
      <c r="J13" s="1">
        <v>4352</v>
      </c>
      <c r="K13" s="1">
        <v>4216</v>
      </c>
      <c r="L13" s="1">
        <v>0</v>
      </c>
      <c r="M13" s="1">
        <v>2530</v>
      </c>
      <c r="N13" s="1">
        <v>68</v>
      </c>
      <c r="O13" s="1" t="s">
        <v>92</v>
      </c>
    </row>
    <row r="14" spans="1:15" ht="20.100000000000001" customHeight="1" x14ac:dyDescent="0.3">
      <c r="A14" s="6">
        <v>12</v>
      </c>
      <c r="B14" s="2">
        <v>44321</v>
      </c>
      <c r="C14" s="2">
        <v>44368</v>
      </c>
      <c r="D14" s="6">
        <v>47</v>
      </c>
      <c r="E14" s="1" t="s">
        <v>0</v>
      </c>
      <c r="F14" s="1" t="s">
        <v>11</v>
      </c>
      <c r="G14" s="1" t="s">
        <v>12</v>
      </c>
      <c r="H14" s="1" t="s">
        <v>15</v>
      </c>
      <c r="I14" s="1">
        <v>5.18</v>
      </c>
      <c r="J14" s="1">
        <v>4345</v>
      </c>
      <c r="K14" s="1">
        <v>2160</v>
      </c>
      <c r="L14" s="1">
        <v>0</v>
      </c>
      <c r="M14" s="1">
        <v>1296</v>
      </c>
      <c r="N14" s="1">
        <v>44</v>
      </c>
      <c r="O14" s="1" t="s">
        <v>91</v>
      </c>
    </row>
    <row r="15" spans="1:15" ht="20.100000000000001" customHeight="1" x14ac:dyDescent="0.3">
      <c r="A15" s="6">
        <v>13</v>
      </c>
      <c r="B15" s="2">
        <v>44321</v>
      </c>
      <c r="C15" s="2">
        <v>44370</v>
      </c>
      <c r="D15" s="6">
        <v>49</v>
      </c>
      <c r="E15" s="1" t="s">
        <v>0</v>
      </c>
      <c r="F15" s="1" t="s">
        <v>5</v>
      </c>
      <c r="G15" s="1" t="s">
        <v>3</v>
      </c>
      <c r="H15" s="1" t="s">
        <v>1</v>
      </c>
      <c r="I15" s="1">
        <v>6.66</v>
      </c>
      <c r="J15" s="1">
        <v>10738</v>
      </c>
      <c r="K15" s="1">
        <v>7992</v>
      </c>
      <c r="L15" s="1">
        <v>110</v>
      </c>
      <c r="M15" s="1">
        <v>4905</v>
      </c>
      <c r="N15" s="1">
        <v>61</v>
      </c>
      <c r="O15" s="1" t="s">
        <v>92</v>
      </c>
    </row>
    <row r="16" spans="1:15" ht="20.100000000000001" customHeight="1" x14ac:dyDescent="0.3">
      <c r="A16" s="6">
        <v>14</v>
      </c>
      <c r="B16" s="2">
        <v>44322</v>
      </c>
      <c r="C16" s="2">
        <v>44376</v>
      </c>
      <c r="D16" s="6">
        <v>54</v>
      </c>
      <c r="E16" s="1" t="s">
        <v>0</v>
      </c>
      <c r="F16" s="1" t="s">
        <v>5</v>
      </c>
      <c r="G16" s="1" t="s">
        <v>3</v>
      </c>
      <c r="H16" s="1" t="s">
        <v>15</v>
      </c>
      <c r="I16" s="1">
        <v>5.92</v>
      </c>
      <c r="J16" s="1">
        <v>8313</v>
      </c>
      <c r="K16" s="1">
        <v>1029</v>
      </c>
      <c r="L16" s="1">
        <v>0</v>
      </c>
      <c r="M16" s="1">
        <v>617</v>
      </c>
      <c r="N16" s="1">
        <v>44</v>
      </c>
      <c r="O16" s="1" t="s">
        <v>91</v>
      </c>
    </row>
    <row r="17" spans="1:15" ht="20.100000000000001" customHeight="1" x14ac:dyDescent="0.3">
      <c r="A17" s="6">
        <v>15</v>
      </c>
      <c r="B17" s="2">
        <v>44322</v>
      </c>
      <c r="C17" s="2">
        <v>44382</v>
      </c>
      <c r="D17" s="6">
        <v>60</v>
      </c>
      <c r="E17" s="1" t="s">
        <v>0</v>
      </c>
      <c r="F17" s="1" t="s">
        <v>5</v>
      </c>
      <c r="G17" s="1" t="s">
        <v>4</v>
      </c>
      <c r="H17" s="1" t="s">
        <v>15</v>
      </c>
      <c r="I17" s="1">
        <v>5.92</v>
      </c>
      <c r="J17" s="1">
        <v>5737</v>
      </c>
      <c r="K17" s="1">
        <v>2273</v>
      </c>
      <c r="L17" s="1">
        <v>10</v>
      </c>
      <c r="M17" s="1">
        <v>1374</v>
      </c>
      <c r="N17" s="1">
        <v>26</v>
      </c>
      <c r="O17" s="1" t="s">
        <v>91</v>
      </c>
    </row>
    <row r="18" spans="1:15" ht="20.100000000000001" customHeight="1" x14ac:dyDescent="0.3">
      <c r="A18" s="6">
        <v>16</v>
      </c>
      <c r="B18" s="2">
        <v>44322</v>
      </c>
      <c r="C18" s="2">
        <v>44364</v>
      </c>
      <c r="D18" s="6">
        <v>42</v>
      </c>
      <c r="E18" s="1" t="s">
        <v>0</v>
      </c>
      <c r="F18" s="1" t="s">
        <v>5</v>
      </c>
      <c r="G18" s="1" t="s">
        <v>3</v>
      </c>
      <c r="H18" s="1" t="s">
        <v>15</v>
      </c>
      <c r="I18" s="1">
        <v>4.8099999999999996</v>
      </c>
      <c r="J18" s="1">
        <v>5042</v>
      </c>
      <c r="K18" s="1">
        <v>7511</v>
      </c>
      <c r="L18" s="1">
        <v>0</v>
      </c>
      <c r="M18" s="1">
        <v>4507</v>
      </c>
      <c r="N18" s="1">
        <v>76</v>
      </c>
      <c r="O18" s="1" t="s">
        <v>93</v>
      </c>
    </row>
    <row r="19" spans="1:15" ht="20.100000000000001" customHeight="1" x14ac:dyDescent="0.3">
      <c r="A19" s="6">
        <v>17</v>
      </c>
      <c r="B19" s="2">
        <v>44323</v>
      </c>
      <c r="C19" s="2">
        <v>44456</v>
      </c>
      <c r="D19" s="6">
        <v>133</v>
      </c>
      <c r="E19" s="1" t="s">
        <v>0</v>
      </c>
      <c r="F19" s="1" t="s">
        <v>5</v>
      </c>
      <c r="G19" s="1" t="s">
        <v>4</v>
      </c>
      <c r="H19" s="1" t="s">
        <v>1</v>
      </c>
      <c r="I19" s="1">
        <v>3.6</v>
      </c>
      <c r="J19" s="1">
        <v>9023</v>
      </c>
      <c r="K19" s="1">
        <v>4965</v>
      </c>
      <c r="L19" s="1">
        <v>0</v>
      </c>
      <c r="M19" s="1">
        <v>2979</v>
      </c>
      <c r="N19" s="1">
        <v>49</v>
      </c>
      <c r="O19" s="1" t="s">
        <v>91</v>
      </c>
    </row>
    <row r="20" spans="1:15" ht="20.100000000000001" customHeight="1" x14ac:dyDescent="0.3">
      <c r="A20" s="6">
        <v>18</v>
      </c>
      <c r="B20" s="2">
        <v>44323</v>
      </c>
      <c r="C20" s="2">
        <v>44354</v>
      </c>
      <c r="D20" s="6">
        <v>31</v>
      </c>
      <c r="E20" s="1" t="s">
        <v>0</v>
      </c>
      <c r="F20" s="1" t="s">
        <v>5</v>
      </c>
      <c r="G20" s="1" t="s">
        <v>3</v>
      </c>
      <c r="H20" s="1" t="s">
        <v>14</v>
      </c>
      <c r="I20" s="1">
        <v>10.36</v>
      </c>
      <c r="J20" s="1">
        <v>13656</v>
      </c>
      <c r="K20" s="1">
        <v>1718</v>
      </c>
      <c r="L20" s="1">
        <v>436</v>
      </c>
      <c r="M20" s="1">
        <v>1467</v>
      </c>
      <c r="N20" s="1">
        <v>50</v>
      </c>
      <c r="O20" s="1" t="s">
        <v>92</v>
      </c>
    </row>
    <row r="21" spans="1:15" ht="20.100000000000001" customHeight="1" x14ac:dyDescent="0.3">
      <c r="A21" s="6">
        <v>19</v>
      </c>
      <c r="B21" s="2">
        <v>44324</v>
      </c>
      <c r="C21" s="2">
        <v>44348</v>
      </c>
      <c r="D21" s="6">
        <v>24</v>
      </c>
      <c r="E21" s="1" t="s">
        <v>0</v>
      </c>
      <c r="F21" s="1" t="s">
        <v>5</v>
      </c>
      <c r="G21" s="1" t="s">
        <v>12</v>
      </c>
      <c r="H21" s="1" t="s">
        <v>1</v>
      </c>
      <c r="I21" s="1">
        <v>6.66</v>
      </c>
      <c r="J21" s="1">
        <v>5796</v>
      </c>
      <c r="K21" s="1">
        <v>5674</v>
      </c>
      <c r="L21" s="1">
        <v>132</v>
      </c>
      <c r="M21" s="1">
        <v>3536</v>
      </c>
      <c r="N21" s="1">
        <v>76</v>
      </c>
      <c r="O21" s="1" t="s">
        <v>93</v>
      </c>
    </row>
    <row r="22" spans="1:15" ht="20.100000000000001" customHeight="1" x14ac:dyDescent="0.3">
      <c r="A22" s="6">
        <v>20</v>
      </c>
      <c r="B22" s="2">
        <v>44326</v>
      </c>
      <c r="C22" s="2">
        <v>44340</v>
      </c>
      <c r="D22" s="6">
        <v>14</v>
      </c>
      <c r="E22" s="1" t="s">
        <v>0</v>
      </c>
      <c r="F22" s="1" t="s">
        <v>5</v>
      </c>
      <c r="G22" s="1" t="s">
        <v>4</v>
      </c>
      <c r="H22" s="1" t="s">
        <v>14</v>
      </c>
      <c r="I22" s="1">
        <v>5.18</v>
      </c>
      <c r="J22" s="1">
        <v>8961</v>
      </c>
      <c r="K22" s="1">
        <v>4227</v>
      </c>
      <c r="L22" s="1">
        <v>97</v>
      </c>
      <c r="M22" s="1">
        <v>2633</v>
      </c>
      <c r="N22" s="1">
        <v>54</v>
      </c>
      <c r="O22" s="1" t="s">
        <v>92</v>
      </c>
    </row>
    <row r="23" spans="1:15" ht="20.100000000000001" customHeight="1" x14ac:dyDescent="0.3">
      <c r="A23" s="6">
        <v>21</v>
      </c>
      <c r="B23" s="2">
        <v>44326</v>
      </c>
      <c r="C23" s="2">
        <v>44369</v>
      </c>
      <c r="D23" s="6">
        <v>43</v>
      </c>
      <c r="E23" s="1" t="s">
        <v>2</v>
      </c>
      <c r="F23" s="1" t="s">
        <v>5</v>
      </c>
      <c r="G23" s="1" t="s">
        <v>4</v>
      </c>
      <c r="H23" s="1" t="s">
        <v>1</v>
      </c>
      <c r="I23" s="1">
        <v>5.55</v>
      </c>
      <c r="J23" s="1">
        <v>5516</v>
      </c>
      <c r="K23" s="1">
        <v>3089</v>
      </c>
      <c r="L23" s="1">
        <v>41</v>
      </c>
      <c r="M23" s="1">
        <v>1894</v>
      </c>
      <c r="N23" s="1">
        <v>64</v>
      </c>
      <c r="O23" s="1" t="s">
        <v>92</v>
      </c>
    </row>
    <row r="24" spans="1:15" ht="20.100000000000001" customHeight="1" x14ac:dyDescent="0.3">
      <c r="A24" s="6">
        <v>22</v>
      </c>
      <c r="B24" s="2">
        <v>44328</v>
      </c>
      <c r="C24" s="2">
        <v>44445</v>
      </c>
      <c r="D24" s="6">
        <v>117</v>
      </c>
      <c r="E24" s="1" t="s">
        <v>0</v>
      </c>
      <c r="F24" s="1" t="s">
        <v>5</v>
      </c>
      <c r="G24" s="1" t="s">
        <v>3</v>
      </c>
      <c r="H24" s="1" t="s">
        <v>14</v>
      </c>
      <c r="I24" s="1">
        <v>3.7</v>
      </c>
      <c r="J24" s="1">
        <v>4222</v>
      </c>
      <c r="K24" s="1">
        <v>841</v>
      </c>
      <c r="L24" s="1">
        <v>0</v>
      </c>
      <c r="M24" s="1">
        <v>505</v>
      </c>
      <c r="N24" s="1">
        <v>53</v>
      </c>
      <c r="O24" s="1" t="s">
        <v>92</v>
      </c>
    </row>
    <row r="25" spans="1:15" ht="20.100000000000001" customHeight="1" x14ac:dyDescent="0.3">
      <c r="A25" s="6">
        <v>23</v>
      </c>
      <c r="B25" s="2">
        <v>44328</v>
      </c>
      <c r="C25" s="2">
        <v>44452</v>
      </c>
      <c r="D25" s="6">
        <v>124</v>
      </c>
      <c r="E25" s="1" t="s">
        <v>0</v>
      </c>
      <c r="F25" s="1" t="s">
        <v>5</v>
      </c>
      <c r="G25" s="1" t="s">
        <v>4</v>
      </c>
      <c r="H25" s="1" t="s">
        <v>14</v>
      </c>
      <c r="I25" s="1">
        <v>7.2</v>
      </c>
      <c r="J25" s="1">
        <v>5893</v>
      </c>
      <c r="K25" s="1">
        <v>2179</v>
      </c>
      <c r="L25" s="1">
        <v>101</v>
      </c>
      <c r="M25" s="1">
        <v>1408</v>
      </c>
      <c r="N25" s="1">
        <v>40</v>
      </c>
      <c r="O25" s="1" t="s">
        <v>91</v>
      </c>
    </row>
    <row r="26" spans="1:15" ht="20.100000000000001" customHeight="1" x14ac:dyDescent="0.3">
      <c r="A26" s="6">
        <v>24</v>
      </c>
      <c r="B26" s="2">
        <v>44329</v>
      </c>
      <c r="C26" s="2">
        <v>44392</v>
      </c>
      <c r="D26" s="6">
        <v>63</v>
      </c>
      <c r="E26" s="1" t="s">
        <v>0</v>
      </c>
      <c r="F26" s="1" t="s">
        <v>5</v>
      </c>
      <c r="G26" s="1" t="s">
        <v>4</v>
      </c>
      <c r="H26" s="1" t="s">
        <v>14</v>
      </c>
      <c r="I26" s="1">
        <v>5.92</v>
      </c>
      <c r="J26" s="1">
        <v>6623</v>
      </c>
      <c r="K26" s="1">
        <v>3109</v>
      </c>
      <c r="L26" s="1">
        <v>8</v>
      </c>
      <c r="M26" s="1">
        <v>1873</v>
      </c>
      <c r="N26" s="1">
        <v>50</v>
      </c>
      <c r="O26" s="1" t="s">
        <v>92</v>
      </c>
    </row>
    <row r="27" spans="1:15" ht="20.100000000000001" customHeight="1" x14ac:dyDescent="0.3">
      <c r="A27" s="6">
        <v>25</v>
      </c>
      <c r="B27" s="2">
        <v>44330</v>
      </c>
      <c r="C27" s="2">
        <v>44370</v>
      </c>
      <c r="D27" s="6">
        <v>40</v>
      </c>
      <c r="E27" s="1" t="s">
        <v>0</v>
      </c>
      <c r="F27" s="1" t="s">
        <v>5</v>
      </c>
      <c r="G27" s="1" t="s">
        <v>3</v>
      </c>
      <c r="H27" s="1" t="s">
        <v>15</v>
      </c>
      <c r="I27" s="1">
        <v>3.7</v>
      </c>
      <c r="J27" s="1">
        <v>3950</v>
      </c>
      <c r="K27" s="1">
        <v>5667</v>
      </c>
      <c r="L27" s="1">
        <v>0</v>
      </c>
      <c r="M27" s="1">
        <v>3400</v>
      </c>
      <c r="N27" s="1">
        <v>60</v>
      </c>
      <c r="O27" s="1" t="s">
        <v>92</v>
      </c>
    </row>
    <row r="28" spans="1:15" ht="20.100000000000001" customHeight="1" x14ac:dyDescent="0.3">
      <c r="A28" s="6">
        <v>26</v>
      </c>
      <c r="B28" s="2">
        <v>44331</v>
      </c>
      <c r="C28" s="2">
        <v>44453</v>
      </c>
      <c r="D28" s="6">
        <v>122</v>
      </c>
      <c r="E28" s="1" t="s">
        <v>0</v>
      </c>
      <c r="F28" s="1" t="s">
        <v>5</v>
      </c>
      <c r="G28" s="1" t="s">
        <v>4</v>
      </c>
      <c r="H28" s="1" t="s">
        <v>14</v>
      </c>
      <c r="I28" s="1">
        <v>13.26</v>
      </c>
      <c r="J28" s="1">
        <v>11820</v>
      </c>
      <c r="K28" s="1">
        <v>3901</v>
      </c>
      <c r="L28" s="1">
        <v>591</v>
      </c>
      <c r="M28" s="1">
        <v>2932</v>
      </c>
      <c r="N28" s="1">
        <v>57</v>
      </c>
      <c r="O28" s="1" t="s">
        <v>92</v>
      </c>
    </row>
    <row r="29" spans="1:15" ht="20.100000000000001" customHeight="1" x14ac:dyDescent="0.3">
      <c r="A29" s="6">
        <v>27</v>
      </c>
      <c r="B29" s="2">
        <v>44333</v>
      </c>
      <c r="C29" s="2">
        <v>44432</v>
      </c>
      <c r="D29" s="6">
        <v>99</v>
      </c>
      <c r="E29" s="1" t="s">
        <v>0</v>
      </c>
      <c r="F29" s="1" t="s">
        <v>5</v>
      </c>
      <c r="G29" s="1" t="s">
        <v>4</v>
      </c>
      <c r="H29" s="1" t="s">
        <v>1</v>
      </c>
      <c r="I29" s="1">
        <v>3.7</v>
      </c>
      <c r="J29" s="1">
        <v>4949</v>
      </c>
      <c r="K29" s="1">
        <v>3778</v>
      </c>
      <c r="L29" s="1">
        <v>0</v>
      </c>
      <c r="M29" s="1">
        <v>2267</v>
      </c>
      <c r="N29" s="1">
        <v>61</v>
      </c>
      <c r="O29" s="1" t="s">
        <v>92</v>
      </c>
    </row>
    <row r="30" spans="1:15" ht="20.100000000000001" customHeight="1" x14ac:dyDescent="0.3">
      <c r="A30" s="6">
        <v>28</v>
      </c>
      <c r="B30" s="2">
        <v>44334</v>
      </c>
      <c r="C30" s="2">
        <v>44372</v>
      </c>
      <c r="D30" s="6">
        <v>38</v>
      </c>
      <c r="E30" s="1" t="s">
        <v>2</v>
      </c>
      <c r="F30" s="1" t="s">
        <v>11</v>
      </c>
      <c r="G30" s="1" t="s">
        <v>4</v>
      </c>
      <c r="H30" s="1" t="s">
        <v>1</v>
      </c>
      <c r="I30" s="1">
        <v>5.55</v>
      </c>
      <c r="J30" s="1">
        <v>5584</v>
      </c>
      <c r="K30" s="1">
        <v>1299</v>
      </c>
      <c r="L30" s="1">
        <v>0</v>
      </c>
      <c r="M30" s="1">
        <v>779</v>
      </c>
      <c r="N30" s="1">
        <v>42</v>
      </c>
      <c r="O30" s="1" t="s">
        <v>91</v>
      </c>
    </row>
    <row r="31" spans="1:15" ht="20.100000000000001" customHeight="1" x14ac:dyDescent="0.3">
      <c r="A31" s="6">
        <v>29</v>
      </c>
      <c r="B31" s="2">
        <v>44335</v>
      </c>
      <c r="C31" s="2">
        <v>44370</v>
      </c>
      <c r="D31" s="6">
        <v>35</v>
      </c>
      <c r="E31" s="1" t="s">
        <v>0</v>
      </c>
      <c r="F31" s="1" t="s">
        <v>5</v>
      </c>
      <c r="G31" s="1" t="s">
        <v>3</v>
      </c>
      <c r="H31" s="1" t="s">
        <v>15</v>
      </c>
      <c r="I31" s="1">
        <v>4.4400000000000004</v>
      </c>
      <c r="J31" s="1">
        <v>5303</v>
      </c>
      <c r="K31" s="1">
        <v>3853</v>
      </c>
      <c r="L31" s="1">
        <v>0</v>
      </c>
      <c r="M31" s="1">
        <v>2312</v>
      </c>
      <c r="N31" s="1">
        <v>72</v>
      </c>
      <c r="O31" s="1" t="s">
        <v>93</v>
      </c>
    </row>
    <row r="32" spans="1:15" ht="20.100000000000001" customHeight="1" x14ac:dyDescent="0.3">
      <c r="A32" s="6">
        <v>30</v>
      </c>
      <c r="B32" s="2">
        <v>44335</v>
      </c>
      <c r="C32" s="2">
        <v>44396</v>
      </c>
      <c r="D32" s="6">
        <v>61</v>
      </c>
      <c r="E32" s="1" t="s">
        <v>2</v>
      </c>
      <c r="F32" s="1" t="s">
        <v>5</v>
      </c>
      <c r="G32" s="1" t="s">
        <v>3</v>
      </c>
      <c r="H32" s="1" t="s">
        <v>14</v>
      </c>
      <c r="I32" s="1">
        <v>4.4400000000000004</v>
      </c>
      <c r="J32" s="1">
        <v>12712</v>
      </c>
      <c r="K32" s="1">
        <v>762</v>
      </c>
      <c r="L32" s="1">
        <v>0</v>
      </c>
      <c r="M32" s="1">
        <v>457</v>
      </c>
      <c r="N32" s="1">
        <v>43</v>
      </c>
      <c r="O32" s="1" t="s">
        <v>91</v>
      </c>
    </row>
    <row r="33" spans="1:15" ht="20.100000000000001" customHeight="1" x14ac:dyDescent="0.3">
      <c r="A33" s="6">
        <v>31</v>
      </c>
      <c r="B33" s="2">
        <v>44335</v>
      </c>
      <c r="C33" s="2">
        <v>44370</v>
      </c>
      <c r="D33" s="6">
        <v>35</v>
      </c>
      <c r="E33" s="1" t="s">
        <v>2</v>
      </c>
      <c r="F33" s="1" t="s">
        <v>11</v>
      </c>
      <c r="G33" s="1" t="s">
        <v>4</v>
      </c>
      <c r="H33" s="1" t="s">
        <v>14</v>
      </c>
      <c r="I33" s="1">
        <v>5.18</v>
      </c>
      <c r="J33" s="1">
        <v>8094</v>
      </c>
      <c r="K33" s="1">
        <v>781</v>
      </c>
      <c r="L33" s="1">
        <v>89</v>
      </c>
      <c r="M33" s="1">
        <v>558</v>
      </c>
      <c r="N33" s="1">
        <v>44</v>
      </c>
      <c r="O33" s="1" t="s">
        <v>91</v>
      </c>
    </row>
    <row r="34" spans="1:15" ht="20.100000000000001" customHeight="1" x14ac:dyDescent="0.3">
      <c r="A34" s="6">
        <v>32</v>
      </c>
      <c r="B34" s="2">
        <v>44335</v>
      </c>
      <c r="C34" s="2">
        <v>44370</v>
      </c>
      <c r="D34" s="6">
        <v>35</v>
      </c>
      <c r="E34" s="1" t="s">
        <v>0</v>
      </c>
      <c r="F34" s="1" t="s">
        <v>11</v>
      </c>
      <c r="G34" s="1" t="s">
        <v>4</v>
      </c>
      <c r="H34" s="1" t="s">
        <v>14</v>
      </c>
      <c r="I34" s="1">
        <v>5.53</v>
      </c>
      <c r="J34" s="1">
        <v>5618</v>
      </c>
      <c r="K34" s="1">
        <v>1985</v>
      </c>
      <c r="L34" s="1">
        <v>0</v>
      </c>
      <c r="M34" s="1">
        <v>1191</v>
      </c>
      <c r="N34" s="1">
        <v>51</v>
      </c>
      <c r="O34" s="1" t="s">
        <v>92</v>
      </c>
    </row>
    <row r="35" spans="1:15" ht="20.100000000000001" customHeight="1" x14ac:dyDescent="0.3">
      <c r="A35" s="6">
        <v>33</v>
      </c>
      <c r="B35" s="2">
        <v>44335</v>
      </c>
      <c r="C35" s="2">
        <v>44368</v>
      </c>
      <c r="D35" s="6">
        <v>33</v>
      </c>
      <c r="E35" s="1" t="s">
        <v>2</v>
      </c>
      <c r="F35" s="1" t="s">
        <v>11</v>
      </c>
      <c r="G35" s="1" t="s">
        <v>3</v>
      </c>
      <c r="H35" s="1" t="s">
        <v>14</v>
      </c>
      <c r="I35" s="1">
        <v>6.66</v>
      </c>
      <c r="J35" s="1">
        <v>11093</v>
      </c>
      <c r="K35" s="1">
        <v>5144</v>
      </c>
      <c r="L35" s="1">
        <v>35</v>
      </c>
      <c r="M35" s="1">
        <v>3121</v>
      </c>
      <c r="N35" s="1">
        <v>54</v>
      </c>
      <c r="O35" s="1" t="s">
        <v>92</v>
      </c>
    </row>
    <row r="36" spans="1:15" ht="20.100000000000001" customHeight="1" x14ac:dyDescent="0.3">
      <c r="A36" s="6">
        <v>34</v>
      </c>
      <c r="B36" s="2">
        <v>44336</v>
      </c>
      <c r="C36" s="2">
        <v>44349</v>
      </c>
      <c r="D36" s="6">
        <v>13</v>
      </c>
      <c r="E36" s="1" t="s">
        <v>2</v>
      </c>
      <c r="F36" s="1" t="s">
        <v>11</v>
      </c>
      <c r="G36" s="1" t="s">
        <v>3</v>
      </c>
      <c r="H36" s="1" t="s">
        <v>14</v>
      </c>
      <c r="I36" s="1">
        <v>6.66</v>
      </c>
      <c r="J36" s="1">
        <v>9605</v>
      </c>
      <c r="K36" s="1">
        <v>1859</v>
      </c>
      <c r="L36" s="1">
        <v>238</v>
      </c>
      <c r="M36" s="1">
        <v>1353</v>
      </c>
      <c r="N36" s="1">
        <v>40</v>
      </c>
      <c r="O36" s="1" t="s">
        <v>91</v>
      </c>
    </row>
    <row r="37" spans="1:15" ht="20.100000000000001" customHeight="1" x14ac:dyDescent="0.3">
      <c r="A37" s="6">
        <v>35</v>
      </c>
      <c r="B37" s="2">
        <v>44336</v>
      </c>
      <c r="C37" s="2">
        <v>44489</v>
      </c>
      <c r="D37" s="6">
        <v>153</v>
      </c>
      <c r="E37" s="1" t="s">
        <v>2</v>
      </c>
      <c r="F37" s="1" t="s">
        <v>5</v>
      </c>
      <c r="G37" s="1" t="s">
        <v>4</v>
      </c>
      <c r="H37" s="1" t="s">
        <v>14</v>
      </c>
      <c r="I37" s="1">
        <v>6.4</v>
      </c>
      <c r="J37" s="1">
        <v>4740</v>
      </c>
      <c r="K37" s="1">
        <v>2954</v>
      </c>
      <c r="L37" s="1">
        <v>72</v>
      </c>
      <c r="M37" s="1">
        <v>1844</v>
      </c>
      <c r="N37" s="1">
        <v>75</v>
      </c>
      <c r="O37" s="1" t="s">
        <v>93</v>
      </c>
    </row>
    <row r="38" spans="1:15" ht="20.100000000000001" customHeight="1" x14ac:dyDescent="0.3">
      <c r="A38" s="6">
        <v>36</v>
      </c>
      <c r="B38" s="2">
        <v>44337</v>
      </c>
      <c r="C38" s="2">
        <v>44377</v>
      </c>
      <c r="D38" s="6">
        <v>40</v>
      </c>
      <c r="E38" s="1" t="s">
        <v>2</v>
      </c>
      <c r="F38" s="1" t="s">
        <v>5</v>
      </c>
      <c r="G38" s="1" t="s">
        <v>3</v>
      </c>
      <c r="H38" s="1" t="s">
        <v>14</v>
      </c>
      <c r="I38" s="1">
        <v>9.6199999999999992</v>
      </c>
      <c r="J38" s="1">
        <v>9747</v>
      </c>
      <c r="K38" s="1">
        <v>2474</v>
      </c>
      <c r="L38" s="1">
        <v>312</v>
      </c>
      <c r="M38" s="1">
        <v>1796</v>
      </c>
      <c r="N38" s="1">
        <v>44</v>
      </c>
      <c r="O38" s="1" t="s">
        <v>91</v>
      </c>
    </row>
    <row r="39" spans="1:15" ht="20.100000000000001" customHeight="1" x14ac:dyDescent="0.3">
      <c r="A39" s="6">
        <v>37</v>
      </c>
      <c r="B39" s="2">
        <v>44337</v>
      </c>
      <c r="C39" s="2">
        <v>44377</v>
      </c>
      <c r="D39" s="6">
        <v>40</v>
      </c>
      <c r="E39" s="1" t="s">
        <v>0</v>
      </c>
      <c r="F39" s="1" t="s">
        <v>5</v>
      </c>
      <c r="G39" s="1" t="s">
        <v>12</v>
      </c>
      <c r="H39" s="1" t="s">
        <v>15</v>
      </c>
      <c r="I39" s="1">
        <v>6.32</v>
      </c>
      <c r="J39" s="1">
        <v>6433</v>
      </c>
      <c r="K39" s="1">
        <v>1894</v>
      </c>
      <c r="L39" s="1">
        <v>128</v>
      </c>
      <c r="M39" s="1">
        <v>1264</v>
      </c>
      <c r="N39" s="1">
        <v>47</v>
      </c>
      <c r="O39" s="1" t="s">
        <v>91</v>
      </c>
    </row>
    <row r="40" spans="1:15" ht="20.100000000000001" customHeight="1" x14ac:dyDescent="0.3">
      <c r="A40" s="6">
        <v>38</v>
      </c>
      <c r="B40" s="2">
        <v>44337</v>
      </c>
      <c r="C40" s="2">
        <v>44370</v>
      </c>
      <c r="D40" s="6">
        <v>33</v>
      </c>
      <c r="E40" s="1" t="s">
        <v>2</v>
      </c>
      <c r="F40" s="1" t="s">
        <v>10</v>
      </c>
      <c r="G40" s="1" t="s">
        <v>4</v>
      </c>
      <c r="H40" s="1" t="s">
        <v>14</v>
      </c>
      <c r="I40" s="1">
        <v>2.59</v>
      </c>
      <c r="J40" s="1">
        <v>6346</v>
      </c>
      <c r="K40" s="1">
        <v>4470</v>
      </c>
      <c r="L40" s="1">
        <v>0</v>
      </c>
      <c r="M40" s="1">
        <v>2682</v>
      </c>
      <c r="N40" s="1">
        <v>59</v>
      </c>
      <c r="O40" s="1" t="s">
        <v>92</v>
      </c>
    </row>
    <row r="41" spans="1:15" ht="20.100000000000001" customHeight="1" x14ac:dyDescent="0.3">
      <c r="A41" s="6">
        <v>39</v>
      </c>
      <c r="B41" s="2">
        <v>44337</v>
      </c>
      <c r="C41" s="2">
        <v>44376</v>
      </c>
      <c r="D41" s="6">
        <v>39</v>
      </c>
      <c r="E41" s="1" t="s">
        <v>2</v>
      </c>
      <c r="F41" s="1" t="s">
        <v>10</v>
      </c>
      <c r="G41" s="1" t="s">
        <v>12</v>
      </c>
      <c r="H41" s="1" t="s">
        <v>14</v>
      </c>
      <c r="I41" s="1">
        <v>1.48</v>
      </c>
      <c r="J41" s="1">
        <v>4617</v>
      </c>
      <c r="K41" s="1">
        <v>2063</v>
      </c>
      <c r="L41" s="1">
        <v>0</v>
      </c>
      <c r="M41" s="1">
        <v>1238</v>
      </c>
      <c r="N41" s="1">
        <v>26</v>
      </c>
      <c r="O41" s="1" t="s">
        <v>91</v>
      </c>
    </row>
    <row r="42" spans="1:15" ht="20.100000000000001" customHeight="1" x14ac:dyDescent="0.3">
      <c r="A42" s="6">
        <v>40</v>
      </c>
      <c r="B42" s="2">
        <v>44337</v>
      </c>
      <c r="C42" s="2">
        <v>44342</v>
      </c>
      <c r="D42" s="6">
        <v>5</v>
      </c>
      <c r="E42" s="1" t="s">
        <v>2</v>
      </c>
      <c r="F42" s="1" t="s">
        <v>10</v>
      </c>
      <c r="G42" s="1" t="s">
        <v>4</v>
      </c>
      <c r="H42" s="1" t="s">
        <v>14</v>
      </c>
      <c r="I42" s="1">
        <v>5.18</v>
      </c>
      <c r="J42" s="1">
        <v>10082</v>
      </c>
      <c r="K42" s="1">
        <v>1542</v>
      </c>
      <c r="L42" s="1">
        <v>0</v>
      </c>
      <c r="M42" s="1">
        <v>925</v>
      </c>
      <c r="N42" s="1">
        <v>47</v>
      </c>
      <c r="O42" s="1" t="s">
        <v>91</v>
      </c>
    </row>
    <row r="43" spans="1:15" ht="20.100000000000001" customHeight="1" x14ac:dyDescent="0.3">
      <c r="A43" s="6">
        <v>41</v>
      </c>
      <c r="B43" s="2">
        <v>44337</v>
      </c>
      <c r="C43" s="2">
        <v>44343</v>
      </c>
      <c r="D43" s="6">
        <v>6</v>
      </c>
      <c r="E43" s="1" t="s">
        <v>0</v>
      </c>
      <c r="F43" s="1" t="s">
        <v>5</v>
      </c>
      <c r="G43" s="1" t="s">
        <v>3</v>
      </c>
      <c r="H43" s="1" t="s">
        <v>14</v>
      </c>
      <c r="I43" s="1">
        <v>2</v>
      </c>
      <c r="J43" s="1">
        <v>3088</v>
      </c>
      <c r="K43" s="1">
        <v>7034</v>
      </c>
      <c r="L43" s="1">
        <v>0</v>
      </c>
      <c r="M43" s="1">
        <v>4220</v>
      </c>
      <c r="N43" s="1">
        <v>71</v>
      </c>
      <c r="O43" s="1" t="s">
        <v>93</v>
      </c>
    </row>
    <row r="44" spans="1:15" ht="20.100000000000001" customHeight="1" x14ac:dyDescent="0.3">
      <c r="A44" s="6">
        <v>42</v>
      </c>
      <c r="B44" s="2">
        <v>44338</v>
      </c>
      <c r="C44" s="2">
        <v>44413</v>
      </c>
      <c r="D44" s="6">
        <v>75</v>
      </c>
      <c r="E44" s="1" t="s">
        <v>2</v>
      </c>
      <c r="F44" s="1" t="s">
        <v>5</v>
      </c>
      <c r="G44" s="1" t="s">
        <v>4</v>
      </c>
      <c r="H44" s="1" t="s">
        <v>1</v>
      </c>
      <c r="I44" s="1">
        <v>13.2</v>
      </c>
      <c r="J44" s="1">
        <v>16263</v>
      </c>
      <c r="K44" s="1">
        <v>931</v>
      </c>
      <c r="L44" s="1">
        <v>693</v>
      </c>
      <c r="M44" s="1">
        <v>1252</v>
      </c>
      <c r="N44" s="1">
        <v>29</v>
      </c>
      <c r="O44" s="1" t="s">
        <v>91</v>
      </c>
    </row>
    <row r="45" spans="1:15" ht="20.100000000000001" customHeight="1" x14ac:dyDescent="0.3">
      <c r="A45" s="6">
        <v>43</v>
      </c>
      <c r="B45" s="2">
        <v>44338</v>
      </c>
      <c r="C45" s="2">
        <v>44351</v>
      </c>
      <c r="D45" s="6">
        <v>13</v>
      </c>
      <c r="E45" s="1" t="s">
        <v>2</v>
      </c>
      <c r="F45" s="1" t="s">
        <v>10</v>
      </c>
      <c r="G45" s="1" t="s">
        <v>3</v>
      </c>
      <c r="H45" s="1" t="s">
        <v>1</v>
      </c>
      <c r="I45" s="1">
        <v>3.95</v>
      </c>
      <c r="J45" s="1">
        <v>12247</v>
      </c>
      <c r="K45" s="1">
        <v>1878</v>
      </c>
      <c r="L45" s="1">
        <v>0</v>
      </c>
      <c r="M45" s="1">
        <v>1127</v>
      </c>
      <c r="N45" s="1">
        <v>48</v>
      </c>
      <c r="O45" s="1" t="s">
        <v>91</v>
      </c>
    </row>
    <row r="46" spans="1:15" ht="20.100000000000001" customHeight="1" x14ac:dyDescent="0.3">
      <c r="A46" s="6">
        <v>44</v>
      </c>
      <c r="B46" s="2">
        <v>44338</v>
      </c>
      <c r="C46" s="2">
        <v>44413</v>
      </c>
      <c r="D46" s="6">
        <v>75</v>
      </c>
      <c r="E46" s="1" t="s">
        <v>2</v>
      </c>
      <c r="F46" s="1" t="s">
        <v>11</v>
      </c>
      <c r="G46" s="1" t="s">
        <v>3</v>
      </c>
      <c r="H46" s="1" t="s">
        <v>1</v>
      </c>
      <c r="I46" s="1">
        <v>6.66</v>
      </c>
      <c r="J46" s="1">
        <v>9741</v>
      </c>
      <c r="K46" s="1">
        <v>2591</v>
      </c>
      <c r="L46" s="1">
        <v>153</v>
      </c>
      <c r="M46" s="1">
        <v>1708</v>
      </c>
      <c r="N46" s="1">
        <v>61</v>
      </c>
      <c r="O46" s="1" t="s">
        <v>92</v>
      </c>
    </row>
    <row r="47" spans="1:15" ht="20.100000000000001" customHeight="1" x14ac:dyDescent="0.3">
      <c r="A47" s="6">
        <v>45</v>
      </c>
      <c r="B47" s="2">
        <v>44338</v>
      </c>
      <c r="C47" s="2">
        <v>44370</v>
      </c>
      <c r="D47" s="6">
        <v>32</v>
      </c>
      <c r="E47" s="1" t="s">
        <v>2</v>
      </c>
      <c r="F47" s="1" t="s">
        <v>5</v>
      </c>
      <c r="G47" s="1" t="s">
        <v>4</v>
      </c>
      <c r="H47" s="1" t="s">
        <v>1</v>
      </c>
      <c r="I47" s="1">
        <v>6.32</v>
      </c>
      <c r="J47" s="1">
        <v>6955</v>
      </c>
      <c r="K47" s="1">
        <v>561</v>
      </c>
      <c r="L47" s="1">
        <v>91</v>
      </c>
      <c r="M47" s="1">
        <v>428</v>
      </c>
      <c r="N47" s="1">
        <v>56</v>
      </c>
      <c r="O47" s="1" t="s">
        <v>92</v>
      </c>
    </row>
    <row r="48" spans="1:15" ht="20.100000000000001" customHeight="1" x14ac:dyDescent="0.3">
      <c r="A48" s="6">
        <v>46</v>
      </c>
      <c r="B48" s="2">
        <v>44340</v>
      </c>
      <c r="C48" s="2">
        <v>44371</v>
      </c>
      <c r="D48" s="6">
        <v>31</v>
      </c>
      <c r="E48" s="1" t="s">
        <v>2</v>
      </c>
      <c r="F48" s="1" t="s">
        <v>5</v>
      </c>
      <c r="G48" s="1" t="s">
        <v>3</v>
      </c>
      <c r="H48" s="1" t="s">
        <v>14</v>
      </c>
      <c r="I48" s="1">
        <v>7.3</v>
      </c>
      <c r="J48" s="1">
        <v>7620</v>
      </c>
      <c r="K48" s="1">
        <v>2635</v>
      </c>
      <c r="L48" s="1">
        <v>196</v>
      </c>
      <c r="M48" s="1">
        <v>1777</v>
      </c>
      <c r="N48" s="1">
        <v>60</v>
      </c>
      <c r="O48" s="1" t="s">
        <v>92</v>
      </c>
    </row>
    <row r="49" spans="1:15" ht="20.100000000000001" customHeight="1" x14ac:dyDescent="0.3">
      <c r="A49" s="6">
        <v>47</v>
      </c>
      <c r="B49" s="2">
        <v>44341</v>
      </c>
      <c r="C49" s="2">
        <v>44370</v>
      </c>
      <c r="D49" s="6">
        <v>29</v>
      </c>
      <c r="E49" s="1" t="s">
        <v>2</v>
      </c>
      <c r="F49" s="1" t="s">
        <v>10</v>
      </c>
      <c r="G49" s="1" t="s">
        <v>3</v>
      </c>
      <c r="H49" s="1" t="s">
        <v>14</v>
      </c>
      <c r="I49" s="1">
        <v>5.18</v>
      </c>
      <c r="J49" s="1">
        <v>9181</v>
      </c>
      <c r="K49" s="1">
        <v>953</v>
      </c>
      <c r="L49" s="1">
        <v>19</v>
      </c>
      <c r="M49" s="1">
        <v>591</v>
      </c>
      <c r="N49" s="1">
        <v>54</v>
      </c>
      <c r="O49" s="1" t="s">
        <v>92</v>
      </c>
    </row>
    <row r="50" spans="1:15" ht="20.100000000000001" customHeight="1" x14ac:dyDescent="0.3">
      <c r="A50" s="6">
        <v>48</v>
      </c>
      <c r="B50" s="2">
        <v>44342</v>
      </c>
      <c r="C50" s="2">
        <v>44363</v>
      </c>
      <c r="D50" s="6">
        <v>21</v>
      </c>
      <c r="E50" s="1" t="s">
        <v>17</v>
      </c>
      <c r="F50" s="1" t="s">
        <v>5</v>
      </c>
      <c r="G50" s="1" t="s">
        <v>12</v>
      </c>
      <c r="H50" s="1" t="s">
        <v>15</v>
      </c>
      <c r="I50" s="1">
        <v>5.18</v>
      </c>
      <c r="J50" s="1">
        <v>8108</v>
      </c>
      <c r="K50" s="1">
        <v>5589</v>
      </c>
      <c r="L50" s="1">
        <v>0</v>
      </c>
      <c r="M50" s="1">
        <v>3353</v>
      </c>
      <c r="N50" s="1">
        <v>85</v>
      </c>
      <c r="O50" s="1" t="s">
        <v>94</v>
      </c>
    </row>
    <row r="51" spans="1:15" ht="20.100000000000001" customHeight="1" x14ac:dyDescent="0.3">
      <c r="A51" s="6">
        <v>49</v>
      </c>
      <c r="B51" s="2">
        <v>44342</v>
      </c>
      <c r="C51" s="2">
        <v>44351</v>
      </c>
      <c r="D51" s="6">
        <v>9</v>
      </c>
      <c r="E51" s="1" t="s">
        <v>2</v>
      </c>
      <c r="F51" s="1" t="s">
        <v>5</v>
      </c>
      <c r="G51" s="1" t="s">
        <v>12</v>
      </c>
      <c r="H51" s="1" t="s">
        <v>14</v>
      </c>
      <c r="I51" s="1">
        <v>8.8800000000000008</v>
      </c>
      <c r="J51" s="1">
        <v>8814</v>
      </c>
      <c r="K51" s="1">
        <v>5060</v>
      </c>
      <c r="L51" s="1">
        <v>273</v>
      </c>
      <c r="M51" s="1">
        <v>3309</v>
      </c>
      <c r="N51" s="1">
        <v>81</v>
      </c>
      <c r="O51" s="1" t="s">
        <v>94</v>
      </c>
    </row>
    <row r="52" spans="1:15" ht="20.100000000000001" customHeight="1" x14ac:dyDescent="0.3">
      <c r="A52" s="6">
        <v>50</v>
      </c>
      <c r="B52" s="2">
        <v>44343</v>
      </c>
      <c r="C52" s="2">
        <v>44349</v>
      </c>
      <c r="D52" s="6">
        <v>6</v>
      </c>
      <c r="E52" s="1" t="s">
        <v>0</v>
      </c>
      <c r="F52" s="1" t="s">
        <v>11</v>
      </c>
      <c r="G52" s="1" t="s">
        <v>3</v>
      </c>
      <c r="H52" s="1" t="s">
        <v>1</v>
      </c>
      <c r="I52" s="1">
        <v>5.1349999999999998</v>
      </c>
      <c r="J52" s="1">
        <v>6030</v>
      </c>
      <c r="K52" s="1">
        <v>4378</v>
      </c>
      <c r="L52" s="1">
        <v>60</v>
      </c>
      <c r="M52" s="1">
        <v>2687</v>
      </c>
      <c r="N52" s="1">
        <v>68</v>
      </c>
      <c r="O52" s="1" t="s">
        <v>92</v>
      </c>
    </row>
    <row r="53" spans="1:15" ht="20.100000000000001" customHeight="1" x14ac:dyDescent="0.3">
      <c r="A53" s="6">
        <v>51</v>
      </c>
      <c r="B53" s="2">
        <v>44343</v>
      </c>
      <c r="C53" s="2">
        <v>44357</v>
      </c>
      <c r="D53" s="6">
        <v>14</v>
      </c>
      <c r="E53" s="1" t="s">
        <v>2</v>
      </c>
      <c r="F53" s="1" t="s">
        <v>5</v>
      </c>
      <c r="G53" s="1" t="s">
        <v>12</v>
      </c>
      <c r="H53" s="1" t="s">
        <v>1</v>
      </c>
      <c r="I53" s="1">
        <v>9.6199999999999992</v>
      </c>
      <c r="J53" s="1">
        <v>11549</v>
      </c>
      <c r="K53" s="1">
        <v>4277</v>
      </c>
      <c r="L53" s="1">
        <v>307</v>
      </c>
      <c r="M53" s="1">
        <v>2873</v>
      </c>
      <c r="N53" s="1">
        <v>69</v>
      </c>
      <c r="O53" s="1" t="s">
        <v>92</v>
      </c>
    </row>
    <row r="54" spans="1:15" ht="20.100000000000001" customHeight="1" x14ac:dyDescent="0.3">
      <c r="A54" s="6">
        <v>52</v>
      </c>
      <c r="B54" s="2">
        <v>44344</v>
      </c>
      <c r="C54" s="2">
        <v>44349</v>
      </c>
      <c r="D54" s="6">
        <v>5</v>
      </c>
      <c r="E54" s="1" t="s">
        <v>0</v>
      </c>
      <c r="F54" s="1" t="s">
        <v>5</v>
      </c>
      <c r="G54" s="1" t="s">
        <v>4</v>
      </c>
      <c r="H54" s="1" t="s">
        <v>14</v>
      </c>
      <c r="I54" s="1">
        <v>5.92</v>
      </c>
      <c r="J54" s="1">
        <v>7561</v>
      </c>
      <c r="K54" s="1">
        <v>7374</v>
      </c>
      <c r="L54" s="1">
        <v>0</v>
      </c>
      <c r="M54" s="1">
        <v>4424</v>
      </c>
      <c r="N54" s="1">
        <v>81</v>
      </c>
      <c r="O54" s="1" t="s">
        <v>94</v>
      </c>
    </row>
    <row r="55" spans="1:15" ht="20.100000000000001" customHeight="1" x14ac:dyDescent="0.3">
      <c r="A55" s="6">
        <v>53</v>
      </c>
      <c r="B55" s="2">
        <v>44344</v>
      </c>
      <c r="C55" s="2">
        <v>44375</v>
      </c>
      <c r="D55" s="6">
        <v>31</v>
      </c>
      <c r="E55" s="1" t="s">
        <v>2</v>
      </c>
      <c r="F55" s="1" t="s">
        <v>5</v>
      </c>
      <c r="G55" s="1" t="s">
        <v>3</v>
      </c>
      <c r="H55" s="1" t="s">
        <v>15</v>
      </c>
      <c r="I55" s="1">
        <v>6.66</v>
      </c>
      <c r="J55" s="1">
        <v>6976</v>
      </c>
      <c r="K55" s="1">
        <v>6545</v>
      </c>
      <c r="L55" s="1">
        <v>47</v>
      </c>
      <c r="M55" s="1">
        <v>3974</v>
      </c>
      <c r="N55" s="1">
        <v>63</v>
      </c>
      <c r="O55" s="1" t="s">
        <v>92</v>
      </c>
    </row>
    <row r="56" spans="1:15" ht="20.100000000000001" customHeight="1" x14ac:dyDescent="0.3">
      <c r="A56" s="6">
        <v>54</v>
      </c>
      <c r="B56" s="2">
        <v>44344</v>
      </c>
      <c r="C56" s="2">
        <v>44413</v>
      </c>
      <c r="D56" s="6">
        <v>69</v>
      </c>
      <c r="E56" s="1" t="s">
        <v>0</v>
      </c>
      <c r="F56" s="1" t="s">
        <v>5</v>
      </c>
      <c r="G56" s="1" t="s">
        <v>3</v>
      </c>
      <c r="H56" s="1" t="s">
        <v>14</v>
      </c>
      <c r="I56" s="1">
        <v>6.66</v>
      </c>
      <c r="J56" s="1">
        <v>8377</v>
      </c>
      <c r="K56" s="1">
        <v>3207</v>
      </c>
      <c r="L56" s="1">
        <v>91</v>
      </c>
      <c r="M56" s="1">
        <v>2015</v>
      </c>
      <c r="N56" s="1">
        <v>41</v>
      </c>
      <c r="O56" s="1" t="s">
        <v>91</v>
      </c>
    </row>
    <row r="57" spans="1:15" ht="20.100000000000001" customHeight="1" x14ac:dyDescent="0.3">
      <c r="A57" s="6">
        <v>55</v>
      </c>
      <c r="B57" s="2">
        <v>44344</v>
      </c>
      <c r="C57" s="2">
        <v>44404</v>
      </c>
      <c r="D57" s="6">
        <v>60</v>
      </c>
      <c r="E57" s="1" t="s">
        <v>0</v>
      </c>
      <c r="F57" s="1" t="s">
        <v>5</v>
      </c>
      <c r="G57" s="1" t="s">
        <v>12</v>
      </c>
      <c r="H57" s="1" t="s">
        <v>15</v>
      </c>
      <c r="I57" s="1">
        <v>3.7</v>
      </c>
      <c r="J57" s="1">
        <v>6795</v>
      </c>
      <c r="K57" s="1">
        <v>7968</v>
      </c>
      <c r="L57" s="1">
        <v>0</v>
      </c>
      <c r="M57" s="1">
        <v>4781</v>
      </c>
      <c r="N57" s="1">
        <v>74</v>
      </c>
      <c r="O57" s="1" t="s">
        <v>93</v>
      </c>
    </row>
    <row r="58" spans="1:15" ht="20.100000000000001" customHeight="1" x14ac:dyDescent="0.3">
      <c r="A58" s="6">
        <v>56</v>
      </c>
      <c r="B58" s="2">
        <v>44347</v>
      </c>
      <c r="C58" s="2">
        <v>44433</v>
      </c>
      <c r="D58" s="6">
        <v>86</v>
      </c>
      <c r="E58" s="1" t="s">
        <v>0</v>
      </c>
      <c r="F58" s="1" t="s">
        <v>5</v>
      </c>
      <c r="G58" s="1" t="s">
        <v>4</v>
      </c>
      <c r="H58" s="1" t="s">
        <v>15</v>
      </c>
      <c r="I58" s="1">
        <v>5.55</v>
      </c>
      <c r="J58" s="1">
        <v>8523</v>
      </c>
      <c r="K58" s="1">
        <v>1099</v>
      </c>
      <c r="L58" s="1">
        <v>48</v>
      </c>
      <c r="M58" s="1">
        <v>707</v>
      </c>
      <c r="N58" s="1">
        <v>48</v>
      </c>
      <c r="O58" s="1" t="s">
        <v>91</v>
      </c>
    </row>
    <row r="59" spans="1:15" ht="20.100000000000001" customHeight="1" x14ac:dyDescent="0.3">
      <c r="A59" s="6">
        <v>57</v>
      </c>
      <c r="B59" s="2">
        <v>44347</v>
      </c>
      <c r="C59" s="2">
        <v>44368</v>
      </c>
      <c r="D59" s="6">
        <v>21</v>
      </c>
      <c r="E59" s="1" t="s">
        <v>0</v>
      </c>
      <c r="F59" s="1" t="s">
        <v>11</v>
      </c>
      <c r="G59" s="1" t="s">
        <v>12</v>
      </c>
      <c r="H59" s="1" t="s">
        <v>14</v>
      </c>
      <c r="I59" s="1">
        <v>5.18</v>
      </c>
      <c r="J59" s="1">
        <v>6370</v>
      </c>
      <c r="K59" s="1">
        <v>544</v>
      </c>
      <c r="L59" s="1">
        <v>0</v>
      </c>
      <c r="M59" s="1">
        <v>326</v>
      </c>
      <c r="N59" s="1">
        <v>60</v>
      </c>
      <c r="O59" s="1" t="s">
        <v>92</v>
      </c>
    </row>
    <row r="60" spans="1:15" ht="20.100000000000001" customHeight="1" x14ac:dyDescent="0.3">
      <c r="A60" s="6">
        <v>58</v>
      </c>
      <c r="B60" s="2">
        <v>44348</v>
      </c>
      <c r="C60" s="2">
        <v>44355</v>
      </c>
      <c r="D60" s="6">
        <v>7</v>
      </c>
      <c r="E60" s="1" t="s">
        <v>0</v>
      </c>
      <c r="F60" s="1" t="s">
        <v>10</v>
      </c>
      <c r="G60" s="1" t="s">
        <v>4</v>
      </c>
      <c r="H60" s="1" t="s">
        <v>14</v>
      </c>
      <c r="I60" s="1">
        <v>7.77</v>
      </c>
      <c r="J60" s="1">
        <v>8332</v>
      </c>
      <c r="K60" s="1">
        <v>3899</v>
      </c>
      <c r="L60" s="1">
        <v>244</v>
      </c>
      <c r="M60" s="1">
        <v>2583</v>
      </c>
      <c r="N60" s="1">
        <v>63</v>
      </c>
      <c r="O60" s="1" t="s">
        <v>92</v>
      </c>
    </row>
    <row r="61" spans="1:15" ht="20.100000000000001" customHeight="1" x14ac:dyDescent="0.3">
      <c r="A61" s="6">
        <v>59</v>
      </c>
      <c r="B61" s="2">
        <v>44348</v>
      </c>
      <c r="C61" s="2">
        <v>44348</v>
      </c>
      <c r="D61" s="6">
        <v>0</v>
      </c>
      <c r="E61" s="1" t="s">
        <v>0</v>
      </c>
      <c r="F61" s="1" t="s">
        <v>5</v>
      </c>
      <c r="G61" s="1" t="s">
        <v>3</v>
      </c>
      <c r="H61" s="1" t="s">
        <v>14</v>
      </c>
      <c r="I61" s="1">
        <v>2</v>
      </c>
      <c r="J61" s="1">
        <v>6121</v>
      </c>
      <c r="K61" s="1">
        <v>3786</v>
      </c>
      <c r="L61" s="1">
        <v>0</v>
      </c>
      <c r="M61" s="1">
        <v>2272</v>
      </c>
      <c r="N61" s="1">
        <v>89</v>
      </c>
      <c r="O61" s="1" t="s">
        <v>94</v>
      </c>
    </row>
    <row r="62" spans="1:15" ht="20.100000000000001" customHeight="1" x14ac:dyDescent="0.3">
      <c r="A62" s="6">
        <v>60</v>
      </c>
      <c r="B62" s="2">
        <v>44349</v>
      </c>
      <c r="C62" s="2">
        <v>44350</v>
      </c>
      <c r="D62" s="6">
        <v>1</v>
      </c>
      <c r="E62" s="1" t="s">
        <v>17</v>
      </c>
      <c r="F62" s="1" t="s">
        <v>5</v>
      </c>
      <c r="G62" s="1" t="s">
        <v>4</v>
      </c>
      <c r="H62" s="1" t="s">
        <v>14</v>
      </c>
      <c r="I62" s="1">
        <v>6.65</v>
      </c>
      <c r="J62" s="1">
        <v>5838</v>
      </c>
      <c r="K62" s="1">
        <v>5711</v>
      </c>
      <c r="L62" s="1">
        <v>10</v>
      </c>
      <c r="M62" s="1">
        <v>3437</v>
      </c>
      <c r="N62" s="1">
        <v>80</v>
      </c>
      <c r="O62" s="1" t="s">
        <v>94</v>
      </c>
    </row>
    <row r="63" spans="1:15" ht="20.100000000000001" customHeight="1" x14ac:dyDescent="0.3">
      <c r="A63" s="6">
        <v>61</v>
      </c>
      <c r="B63" s="2">
        <v>44349</v>
      </c>
      <c r="C63" s="2">
        <v>44459</v>
      </c>
      <c r="D63" s="6">
        <v>110</v>
      </c>
      <c r="E63" s="1" t="s">
        <v>0</v>
      </c>
      <c r="F63" s="1" t="s">
        <v>5</v>
      </c>
      <c r="G63" s="1" t="s">
        <v>3</v>
      </c>
      <c r="H63" s="1" t="s">
        <v>14</v>
      </c>
      <c r="I63" s="1">
        <v>7.11</v>
      </c>
      <c r="J63" s="1">
        <v>5321</v>
      </c>
      <c r="K63" s="1">
        <v>4957</v>
      </c>
      <c r="L63" s="1">
        <v>79</v>
      </c>
      <c r="M63" s="1">
        <v>3053</v>
      </c>
      <c r="N63" s="1">
        <v>65</v>
      </c>
      <c r="O63" s="1" t="s">
        <v>92</v>
      </c>
    </row>
    <row r="64" spans="1:15" ht="20.100000000000001" customHeight="1" x14ac:dyDescent="0.3">
      <c r="A64" s="6">
        <v>62</v>
      </c>
      <c r="B64" s="2">
        <v>44349</v>
      </c>
      <c r="C64" s="2">
        <v>44356</v>
      </c>
      <c r="D64" s="6">
        <v>7</v>
      </c>
      <c r="E64" s="1" t="s">
        <v>2</v>
      </c>
      <c r="F64" s="1" t="s">
        <v>11</v>
      </c>
      <c r="G64" s="1" t="s">
        <v>3</v>
      </c>
      <c r="H64" s="1" t="s">
        <v>14</v>
      </c>
      <c r="I64" s="1">
        <v>6.66</v>
      </c>
      <c r="J64" s="1">
        <v>5527</v>
      </c>
      <c r="K64" s="1">
        <v>4910</v>
      </c>
      <c r="L64" s="1">
        <v>53</v>
      </c>
      <c r="M64" s="1">
        <v>2999</v>
      </c>
      <c r="N64" s="1">
        <v>86</v>
      </c>
      <c r="O64" s="1" t="s">
        <v>94</v>
      </c>
    </row>
    <row r="65" spans="1:15" ht="20.100000000000001" customHeight="1" x14ac:dyDescent="0.3">
      <c r="A65" s="6">
        <v>63</v>
      </c>
      <c r="B65" s="2">
        <v>44349</v>
      </c>
      <c r="C65" s="2">
        <v>44356</v>
      </c>
      <c r="D65" s="6">
        <v>7</v>
      </c>
      <c r="E65" s="1" t="s">
        <v>2</v>
      </c>
      <c r="F65" s="1" t="s">
        <v>11</v>
      </c>
      <c r="G65" s="1" t="s">
        <v>4</v>
      </c>
      <c r="H65" s="1" t="s">
        <v>1</v>
      </c>
      <c r="I65" s="1">
        <v>5.18</v>
      </c>
      <c r="J65" s="1">
        <v>8016</v>
      </c>
      <c r="K65" s="1">
        <v>7151</v>
      </c>
      <c r="L65" s="1">
        <v>0</v>
      </c>
      <c r="M65" s="1">
        <v>4291</v>
      </c>
      <c r="N65" s="1">
        <v>84</v>
      </c>
      <c r="O65" s="1" t="s">
        <v>94</v>
      </c>
    </row>
    <row r="66" spans="1:15" ht="20.100000000000001" customHeight="1" x14ac:dyDescent="0.3">
      <c r="A66" s="6">
        <v>64</v>
      </c>
      <c r="B66" s="2">
        <v>44349</v>
      </c>
      <c r="C66" s="2">
        <v>44389</v>
      </c>
      <c r="D66" s="6">
        <v>40</v>
      </c>
      <c r="E66" s="1" t="s">
        <v>0</v>
      </c>
      <c r="F66" s="1" t="s">
        <v>5</v>
      </c>
      <c r="G66" s="1" t="s">
        <v>4</v>
      </c>
      <c r="H66" s="1" t="s">
        <v>14</v>
      </c>
      <c r="I66" s="1">
        <v>2</v>
      </c>
      <c r="J66" s="1">
        <v>2143</v>
      </c>
      <c r="K66" s="1">
        <v>4115</v>
      </c>
      <c r="L66" s="1">
        <v>0</v>
      </c>
      <c r="M66" s="1">
        <v>2469</v>
      </c>
      <c r="N66" s="1">
        <v>69</v>
      </c>
      <c r="O66" s="1" t="s">
        <v>92</v>
      </c>
    </row>
    <row r="67" spans="1:15" ht="20.100000000000001" customHeight="1" x14ac:dyDescent="0.3">
      <c r="A67" s="6">
        <v>65</v>
      </c>
      <c r="B67" s="2">
        <v>44350</v>
      </c>
      <c r="C67" s="2">
        <v>44376</v>
      </c>
      <c r="D67" s="6">
        <v>26</v>
      </c>
      <c r="E67" s="1" t="s">
        <v>0</v>
      </c>
      <c r="F67" s="1" t="s">
        <v>11</v>
      </c>
      <c r="G67" s="1" t="s">
        <v>3</v>
      </c>
      <c r="H67" s="1" t="s">
        <v>14</v>
      </c>
      <c r="I67" s="1">
        <v>5.53</v>
      </c>
      <c r="J67" s="1">
        <v>6881</v>
      </c>
      <c r="K67" s="1">
        <v>593</v>
      </c>
      <c r="L67" s="1">
        <v>0</v>
      </c>
      <c r="M67" s="1">
        <v>356</v>
      </c>
      <c r="N67" s="1">
        <v>62</v>
      </c>
      <c r="O67" s="1" t="s">
        <v>92</v>
      </c>
    </row>
    <row r="68" spans="1:15" ht="20.100000000000001" customHeight="1" x14ac:dyDescent="0.3">
      <c r="A68" s="6">
        <v>66</v>
      </c>
      <c r="B68" s="2">
        <v>44350</v>
      </c>
      <c r="C68" s="2">
        <v>44377</v>
      </c>
      <c r="D68" s="6">
        <v>27</v>
      </c>
      <c r="E68" s="1" t="s">
        <v>0</v>
      </c>
      <c r="F68" s="1" t="s">
        <v>11</v>
      </c>
      <c r="G68" s="1" t="s">
        <v>3</v>
      </c>
      <c r="H68" s="1" t="s">
        <v>14</v>
      </c>
      <c r="I68" s="1">
        <v>5.18</v>
      </c>
      <c r="J68" s="1">
        <v>9242</v>
      </c>
      <c r="K68" s="1">
        <v>6553</v>
      </c>
      <c r="L68" s="1">
        <v>0</v>
      </c>
      <c r="M68" s="1">
        <v>3932</v>
      </c>
      <c r="N68" s="1">
        <v>72</v>
      </c>
      <c r="O68" s="1" t="s">
        <v>93</v>
      </c>
    </row>
    <row r="69" spans="1:15" ht="20.100000000000001" customHeight="1" x14ac:dyDescent="0.3">
      <c r="A69" s="6">
        <v>67</v>
      </c>
      <c r="B69" s="2">
        <v>44350</v>
      </c>
      <c r="C69" s="2">
        <v>44452</v>
      </c>
      <c r="D69" s="6">
        <v>102</v>
      </c>
      <c r="E69" s="1" t="s">
        <v>0</v>
      </c>
      <c r="F69" s="1" t="s">
        <v>5</v>
      </c>
      <c r="G69" s="1" t="s">
        <v>4</v>
      </c>
      <c r="H69" s="1" t="s">
        <v>14</v>
      </c>
      <c r="I69" s="1">
        <v>5.55</v>
      </c>
      <c r="J69" s="1">
        <v>7012</v>
      </c>
      <c r="K69" s="1">
        <v>4783</v>
      </c>
      <c r="L69" s="1">
        <v>0</v>
      </c>
      <c r="M69" s="1">
        <v>2870</v>
      </c>
      <c r="N69" s="1">
        <v>69</v>
      </c>
      <c r="O69" s="1" t="s">
        <v>92</v>
      </c>
    </row>
    <row r="70" spans="1:15" ht="20.100000000000001" customHeight="1" x14ac:dyDescent="0.3">
      <c r="A70" s="6">
        <v>68</v>
      </c>
      <c r="B70" s="2">
        <v>44350</v>
      </c>
      <c r="C70" s="2">
        <v>44370</v>
      </c>
      <c r="D70" s="6">
        <v>20</v>
      </c>
      <c r="E70" s="1" t="s">
        <v>0</v>
      </c>
      <c r="F70" s="1" t="s">
        <v>11</v>
      </c>
      <c r="G70" s="1" t="s">
        <v>3</v>
      </c>
      <c r="H70" s="1" t="s">
        <v>14</v>
      </c>
      <c r="I70" s="1">
        <v>5.18</v>
      </c>
      <c r="J70" s="1">
        <v>6395</v>
      </c>
      <c r="K70" s="1">
        <v>630</v>
      </c>
      <c r="L70" s="1">
        <v>68</v>
      </c>
      <c r="M70" s="1">
        <v>446</v>
      </c>
      <c r="N70" s="1">
        <v>57</v>
      </c>
      <c r="O70" s="1" t="s">
        <v>92</v>
      </c>
    </row>
    <row r="71" spans="1:15" ht="20.100000000000001" customHeight="1" x14ac:dyDescent="0.3">
      <c r="A71" s="6">
        <v>69</v>
      </c>
      <c r="B71" s="2">
        <v>44350</v>
      </c>
      <c r="C71" s="2">
        <v>44370</v>
      </c>
      <c r="D71" s="6">
        <v>20</v>
      </c>
      <c r="E71" s="1" t="s">
        <v>0</v>
      </c>
      <c r="F71" s="1" t="s">
        <v>11</v>
      </c>
      <c r="G71" s="1" t="s">
        <v>4</v>
      </c>
      <c r="H71" s="1" t="s">
        <v>1</v>
      </c>
      <c r="I71" s="1">
        <v>6.66</v>
      </c>
      <c r="J71" s="1">
        <v>5140</v>
      </c>
      <c r="K71" s="1">
        <v>5581</v>
      </c>
      <c r="L71" s="1">
        <v>70</v>
      </c>
      <c r="M71" s="1">
        <v>3419</v>
      </c>
      <c r="N71" s="1">
        <v>91</v>
      </c>
      <c r="O71" s="1" t="s">
        <v>94</v>
      </c>
    </row>
    <row r="72" spans="1:15" ht="20.100000000000001" customHeight="1" x14ac:dyDescent="0.3">
      <c r="A72" s="6">
        <v>70</v>
      </c>
      <c r="B72" s="2">
        <v>44350</v>
      </c>
      <c r="C72" s="2">
        <v>44368</v>
      </c>
      <c r="D72" s="6">
        <v>18</v>
      </c>
      <c r="E72" s="1" t="s">
        <v>0</v>
      </c>
      <c r="F72" s="1" t="s">
        <v>11</v>
      </c>
      <c r="G72" s="1" t="s">
        <v>4</v>
      </c>
      <c r="H72" s="1" t="s">
        <v>1</v>
      </c>
      <c r="I72" s="1">
        <v>5.18</v>
      </c>
      <c r="J72" s="1">
        <v>8857</v>
      </c>
      <c r="K72" s="1">
        <v>4446</v>
      </c>
      <c r="L72" s="1">
        <v>0</v>
      </c>
      <c r="M72" s="1">
        <v>2668</v>
      </c>
      <c r="N72" s="1">
        <v>70</v>
      </c>
      <c r="O72" s="1" t="s">
        <v>93</v>
      </c>
    </row>
    <row r="73" spans="1:15" ht="20.100000000000001" customHeight="1" x14ac:dyDescent="0.3">
      <c r="A73" s="6">
        <v>71</v>
      </c>
      <c r="B73" s="2">
        <v>44350</v>
      </c>
      <c r="C73" s="2">
        <v>44382</v>
      </c>
      <c r="D73" s="6">
        <v>32</v>
      </c>
      <c r="E73" s="1" t="s">
        <v>0</v>
      </c>
      <c r="F73" s="1" t="s">
        <v>10</v>
      </c>
      <c r="G73" s="1" t="s">
        <v>4</v>
      </c>
      <c r="H73" s="1" t="s">
        <v>14</v>
      </c>
      <c r="I73" s="1">
        <v>8.8800000000000008</v>
      </c>
      <c r="J73" s="1">
        <v>9088</v>
      </c>
      <c r="K73" s="1">
        <v>2479</v>
      </c>
      <c r="L73" s="1">
        <v>174</v>
      </c>
      <c r="M73" s="1">
        <v>1661</v>
      </c>
      <c r="N73" s="1">
        <v>51</v>
      </c>
      <c r="O73" s="1" t="s">
        <v>92</v>
      </c>
    </row>
    <row r="74" spans="1:15" ht="20.100000000000001" customHeight="1" x14ac:dyDescent="0.3">
      <c r="A74" s="6">
        <v>72</v>
      </c>
      <c r="B74" s="2">
        <v>44350</v>
      </c>
      <c r="C74" s="2">
        <v>44365</v>
      </c>
      <c r="D74" s="6">
        <v>15</v>
      </c>
      <c r="E74" s="1" t="s">
        <v>0</v>
      </c>
      <c r="F74" s="1" t="s">
        <v>5</v>
      </c>
      <c r="G74" s="1" t="s">
        <v>3</v>
      </c>
      <c r="H74" s="1" t="s">
        <v>15</v>
      </c>
      <c r="I74" s="1">
        <v>5.55</v>
      </c>
      <c r="J74" s="1">
        <v>6558</v>
      </c>
      <c r="K74" s="1">
        <v>6370</v>
      </c>
      <c r="L74" s="1">
        <v>37</v>
      </c>
      <c r="M74" s="1">
        <v>3859</v>
      </c>
      <c r="N74" s="1">
        <v>82</v>
      </c>
      <c r="O74" s="1" t="s">
        <v>94</v>
      </c>
    </row>
    <row r="75" spans="1:15" ht="20.100000000000001" customHeight="1" x14ac:dyDescent="0.3">
      <c r="A75" s="6">
        <v>73</v>
      </c>
      <c r="B75" s="2">
        <v>44350</v>
      </c>
      <c r="C75" s="2">
        <v>44390</v>
      </c>
      <c r="D75" s="6">
        <v>40</v>
      </c>
      <c r="E75" s="1" t="s">
        <v>0</v>
      </c>
      <c r="F75" s="1" t="s">
        <v>10</v>
      </c>
      <c r="G75" s="1" t="s">
        <v>12</v>
      </c>
      <c r="H75" s="1" t="s">
        <v>14</v>
      </c>
      <c r="I75" s="1">
        <v>1.48</v>
      </c>
      <c r="J75" s="1">
        <v>5238</v>
      </c>
      <c r="K75" s="1">
        <v>6448</v>
      </c>
      <c r="L75" s="1">
        <v>0</v>
      </c>
      <c r="M75" s="1">
        <v>3869</v>
      </c>
      <c r="N75" s="1">
        <v>73</v>
      </c>
      <c r="O75" s="1" t="s">
        <v>93</v>
      </c>
    </row>
    <row r="76" spans="1:15" ht="20.100000000000001" customHeight="1" x14ac:dyDescent="0.3">
      <c r="A76" s="6">
        <v>74</v>
      </c>
      <c r="B76" s="2">
        <v>44350</v>
      </c>
      <c r="C76" s="2">
        <v>44371</v>
      </c>
      <c r="D76" s="6">
        <v>21</v>
      </c>
      <c r="E76" s="1" t="s">
        <v>0</v>
      </c>
      <c r="F76" s="1" t="s">
        <v>11</v>
      </c>
      <c r="G76" s="1" t="s">
        <v>3</v>
      </c>
      <c r="H76" s="1" t="s">
        <v>14</v>
      </c>
      <c r="I76" s="1">
        <v>5.92</v>
      </c>
      <c r="J76" s="1">
        <v>5385</v>
      </c>
      <c r="K76" s="1">
        <v>1545</v>
      </c>
      <c r="L76" s="1">
        <v>0</v>
      </c>
      <c r="M76" s="1">
        <v>927</v>
      </c>
      <c r="N76" s="1">
        <v>63</v>
      </c>
      <c r="O76" s="1" t="s">
        <v>92</v>
      </c>
    </row>
    <row r="77" spans="1:15" ht="20.100000000000001" customHeight="1" x14ac:dyDescent="0.3">
      <c r="A77" s="6">
        <v>75</v>
      </c>
      <c r="B77" s="2">
        <v>44350</v>
      </c>
      <c r="C77" s="2">
        <v>44377</v>
      </c>
      <c r="D77" s="6">
        <v>27</v>
      </c>
      <c r="E77" s="1" t="s">
        <v>0</v>
      </c>
      <c r="F77" s="1" t="s">
        <v>5</v>
      </c>
      <c r="G77" s="1" t="s">
        <v>4</v>
      </c>
      <c r="H77" s="1" t="s">
        <v>14</v>
      </c>
      <c r="I77" s="1">
        <v>5.53</v>
      </c>
      <c r="J77" s="1">
        <v>4672</v>
      </c>
      <c r="K77" s="1">
        <v>3714</v>
      </c>
      <c r="L77" s="1">
        <v>0</v>
      </c>
      <c r="M77" s="1">
        <v>2228</v>
      </c>
      <c r="N77" s="1">
        <v>66</v>
      </c>
      <c r="O77" s="1" t="s">
        <v>92</v>
      </c>
    </row>
    <row r="78" spans="1:15" ht="20.100000000000001" customHeight="1" x14ac:dyDescent="0.3">
      <c r="A78" s="6">
        <v>76</v>
      </c>
      <c r="B78" s="2">
        <v>44350</v>
      </c>
      <c r="C78" s="2">
        <v>44362</v>
      </c>
      <c r="D78" s="6">
        <v>12</v>
      </c>
      <c r="E78" s="1" t="s">
        <v>0</v>
      </c>
      <c r="F78" s="1" t="s">
        <v>5</v>
      </c>
      <c r="G78" s="1" t="s">
        <v>3</v>
      </c>
      <c r="H78" s="1" t="s">
        <v>14</v>
      </c>
      <c r="I78" s="1">
        <v>5.55</v>
      </c>
      <c r="J78" s="1">
        <v>7857</v>
      </c>
      <c r="K78" s="1">
        <v>6375</v>
      </c>
      <c r="L78" s="1">
        <v>7</v>
      </c>
      <c r="M78" s="1">
        <v>3832</v>
      </c>
      <c r="N78" s="1">
        <v>70</v>
      </c>
      <c r="O78" s="1" t="s">
        <v>93</v>
      </c>
    </row>
    <row r="79" spans="1:15" ht="20.100000000000001" customHeight="1" x14ac:dyDescent="0.3">
      <c r="A79" s="6">
        <v>77</v>
      </c>
      <c r="B79" s="2">
        <v>44353</v>
      </c>
      <c r="C79" s="2">
        <v>44375</v>
      </c>
      <c r="D79" s="6">
        <v>22</v>
      </c>
      <c r="E79" s="1" t="s">
        <v>0</v>
      </c>
      <c r="F79" s="1" t="s">
        <v>5</v>
      </c>
      <c r="G79" s="1" t="s">
        <v>3</v>
      </c>
      <c r="H79" s="1" t="s">
        <v>14</v>
      </c>
      <c r="I79" s="1">
        <v>5.18</v>
      </c>
      <c r="J79" s="1">
        <v>4661</v>
      </c>
      <c r="K79" s="1">
        <v>2520</v>
      </c>
      <c r="L79" s="1">
        <v>0</v>
      </c>
      <c r="M79" s="1">
        <v>1512</v>
      </c>
      <c r="N79" s="1">
        <v>75</v>
      </c>
      <c r="O79" s="1" t="s">
        <v>93</v>
      </c>
    </row>
    <row r="80" spans="1:15" ht="20.100000000000001" customHeight="1" x14ac:dyDescent="0.3">
      <c r="A80" s="6">
        <v>78</v>
      </c>
      <c r="B80" s="2">
        <v>44354</v>
      </c>
      <c r="C80" s="2">
        <v>44413</v>
      </c>
      <c r="D80" s="6">
        <v>59</v>
      </c>
      <c r="E80" s="1" t="s">
        <v>0</v>
      </c>
      <c r="F80" s="1" t="s">
        <v>10</v>
      </c>
      <c r="G80" s="1" t="s">
        <v>4</v>
      </c>
      <c r="H80" s="1" t="s">
        <v>1</v>
      </c>
      <c r="I80" s="1">
        <v>5.2</v>
      </c>
      <c r="J80" s="1">
        <v>9791</v>
      </c>
      <c r="K80" s="1">
        <v>3683</v>
      </c>
      <c r="L80" s="1">
        <v>67</v>
      </c>
      <c r="M80" s="1">
        <v>2277</v>
      </c>
      <c r="N80" s="1">
        <v>46</v>
      </c>
      <c r="O80" s="1" t="s">
        <v>91</v>
      </c>
    </row>
    <row r="81" spans="1:15" ht="20.100000000000001" customHeight="1" x14ac:dyDescent="0.3">
      <c r="A81" s="6">
        <v>79</v>
      </c>
      <c r="B81" s="2">
        <v>44354</v>
      </c>
      <c r="C81" s="2">
        <v>44503</v>
      </c>
      <c r="D81" s="6">
        <v>149</v>
      </c>
      <c r="E81" s="1" t="s">
        <v>0</v>
      </c>
      <c r="F81" s="1" t="s">
        <v>11</v>
      </c>
      <c r="G81" s="1" t="s">
        <v>4</v>
      </c>
      <c r="H81" s="1" t="s">
        <v>1</v>
      </c>
      <c r="I81" s="1">
        <v>6.66</v>
      </c>
      <c r="J81" s="1">
        <v>6145</v>
      </c>
      <c r="K81" s="1">
        <v>666</v>
      </c>
      <c r="L81" s="1">
        <v>192</v>
      </c>
      <c r="M81" s="1">
        <v>592</v>
      </c>
      <c r="N81" s="1">
        <v>48</v>
      </c>
      <c r="O81" s="1" t="s">
        <v>91</v>
      </c>
    </row>
    <row r="82" spans="1:15" ht="20.100000000000001" customHeight="1" x14ac:dyDescent="0.3">
      <c r="A82" s="6">
        <v>80</v>
      </c>
      <c r="B82" s="2">
        <v>44354</v>
      </c>
      <c r="C82" s="2">
        <v>44375</v>
      </c>
      <c r="D82" s="6">
        <v>21</v>
      </c>
      <c r="E82" s="1" t="s">
        <v>0</v>
      </c>
      <c r="F82" s="1" t="s">
        <v>5</v>
      </c>
      <c r="G82" s="1" t="s">
        <v>3</v>
      </c>
      <c r="H82" s="1" t="s">
        <v>14</v>
      </c>
      <c r="I82" s="1">
        <v>4.74</v>
      </c>
      <c r="J82" s="1">
        <v>15190</v>
      </c>
      <c r="K82" s="1">
        <v>2226</v>
      </c>
      <c r="L82" s="1">
        <v>33</v>
      </c>
      <c r="M82" s="1">
        <v>1369</v>
      </c>
      <c r="N82" s="1">
        <v>65</v>
      </c>
      <c r="O82" s="1" t="s">
        <v>92</v>
      </c>
    </row>
    <row r="83" spans="1:15" ht="20.100000000000001" customHeight="1" x14ac:dyDescent="0.3">
      <c r="A83" s="6">
        <v>81</v>
      </c>
      <c r="B83" s="2">
        <v>44356</v>
      </c>
      <c r="C83" s="2">
        <v>44442</v>
      </c>
      <c r="D83" s="6">
        <v>86</v>
      </c>
      <c r="E83" s="1" t="s">
        <v>2</v>
      </c>
      <c r="F83" s="1" t="s">
        <v>5</v>
      </c>
      <c r="G83" s="1" t="s">
        <v>4</v>
      </c>
      <c r="H83" s="1" t="s">
        <v>14</v>
      </c>
      <c r="I83" s="1">
        <v>8</v>
      </c>
      <c r="J83" s="1">
        <v>6508</v>
      </c>
      <c r="K83" s="1">
        <v>1393</v>
      </c>
      <c r="L83" s="1">
        <v>261</v>
      </c>
      <c r="M83" s="1">
        <v>1097</v>
      </c>
      <c r="N83" s="1">
        <v>43</v>
      </c>
      <c r="O83" s="1" t="s">
        <v>91</v>
      </c>
    </row>
    <row r="84" spans="1:15" ht="20.100000000000001" customHeight="1" x14ac:dyDescent="0.3">
      <c r="A84" s="6">
        <v>82</v>
      </c>
      <c r="B84" s="2">
        <v>44357</v>
      </c>
      <c r="C84" s="2">
        <v>44438</v>
      </c>
      <c r="D84" s="6">
        <v>81</v>
      </c>
      <c r="E84" s="1" t="s">
        <v>0</v>
      </c>
      <c r="F84" s="1" t="s">
        <v>10</v>
      </c>
      <c r="G84" s="1" t="s">
        <v>4</v>
      </c>
      <c r="H84" s="1" t="s">
        <v>1</v>
      </c>
      <c r="I84" s="1">
        <v>6.4</v>
      </c>
      <c r="J84" s="1">
        <v>5481</v>
      </c>
      <c r="K84" s="1">
        <v>2986</v>
      </c>
      <c r="L84" s="1">
        <v>84</v>
      </c>
      <c r="M84" s="1">
        <v>1876</v>
      </c>
      <c r="N84" s="1">
        <v>66</v>
      </c>
      <c r="O84" s="1" t="s">
        <v>92</v>
      </c>
    </row>
    <row r="85" spans="1:15" ht="20.100000000000001" customHeight="1" x14ac:dyDescent="0.3">
      <c r="A85" s="6">
        <v>83</v>
      </c>
      <c r="B85" s="2">
        <v>44357</v>
      </c>
      <c r="C85" s="2">
        <v>44377</v>
      </c>
      <c r="D85" s="6">
        <v>20</v>
      </c>
      <c r="E85" s="1" t="s">
        <v>0</v>
      </c>
      <c r="F85" s="1" t="s">
        <v>5</v>
      </c>
      <c r="G85" s="1" t="s">
        <v>4</v>
      </c>
      <c r="H85" s="1" t="s">
        <v>14</v>
      </c>
      <c r="I85" s="1">
        <v>4.07</v>
      </c>
      <c r="J85" s="1">
        <v>2101</v>
      </c>
      <c r="K85" s="1">
        <v>6117</v>
      </c>
      <c r="L85" s="1">
        <v>0</v>
      </c>
      <c r="M85" s="1">
        <v>3670</v>
      </c>
      <c r="N85" s="1">
        <v>79</v>
      </c>
      <c r="O85" s="1" t="s">
        <v>93</v>
      </c>
    </row>
    <row r="86" spans="1:15" ht="20.100000000000001" customHeight="1" x14ac:dyDescent="0.3">
      <c r="A86" s="6">
        <v>84</v>
      </c>
      <c r="B86" s="2">
        <v>44357</v>
      </c>
      <c r="C86" s="2">
        <v>44377</v>
      </c>
      <c r="D86" s="6">
        <v>20</v>
      </c>
      <c r="E86" s="1" t="s">
        <v>0</v>
      </c>
      <c r="F86" s="1" t="s">
        <v>5</v>
      </c>
      <c r="G86" s="1" t="s">
        <v>4</v>
      </c>
      <c r="H86" s="1" t="s">
        <v>1</v>
      </c>
      <c r="I86" s="1">
        <v>5.6</v>
      </c>
      <c r="J86" s="1">
        <v>4712</v>
      </c>
      <c r="K86" s="1">
        <v>527</v>
      </c>
      <c r="L86" s="1">
        <v>92</v>
      </c>
      <c r="M86" s="1">
        <v>408</v>
      </c>
      <c r="N86" s="1">
        <v>60</v>
      </c>
      <c r="O86" s="1" t="s">
        <v>92</v>
      </c>
    </row>
    <row r="87" spans="1:15" ht="20.100000000000001" customHeight="1" x14ac:dyDescent="0.3">
      <c r="A87" s="6">
        <v>85</v>
      </c>
      <c r="B87" s="2">
        <v>44357</v>
      </c>
      <c r="C87" s="2">
        <v>44377</v>
      </c>
      <c r="D87" s="6">
        <v>20</v>
      </c>
      <c r="E87" s="1" t="s">
        <v>0</v>
      </c>
      <c r="F87" s="1" t="s">
        <v>5</v>
      </c>
      <c r="G87" s="1" t="s">
        <v>4</v>
      </c>
      <c r="H87" s="1" t="s">
        <v>14</v>
      </c>
      <c r="I87" s="1">
        <v>6.66</v>
      </c>
      <c r="J87" s="1">
        <v>6444</v>
      </c>
      <c r="K87" s="1">
        <v>2159</v>
      </c>
      <c r="L87" s="1">
        <v>79</v>
      </c>
      <c r="M87" s="1">
        <v>1374</v>
      </c>
      <c r="N87" s="1">
        <v>64</v>
      </c>
      <c r="O87" s="1" t="s">
        <v>92</v>
      </c>
    </row>
    <row r="88" spans="1:15" ht="20.100000000000001" customHeight="1" x14ac:dyDescent="0.3">
      <c r="A88" s="6">
        <v>86</v>
      </c>
      <c r="B88" s="2">
        <v>44357</v>
      </c>
      <c r="C88" s="2">
        <v>44370</v>
      </c>
      <c r="D88" s="6">
        <v>13</v>
      </c>
      <c r="E88" s="1" t="s">
        <v>0</v>
      </c>
      <c r="F88" s="1" t="s">
        <v>5</v>
      </c>
      <c r="G88" s="1" t="s">
        <v>4</v>
      </c>
      <c r="H88" s="1" t="s">
        <v>1</v>
      </c>
      <c r="I88" s="1">
        <v>6.66</v>
      </c>
      <c r="J88" s="1">
        <v>10193</v>
      </c>
      <c r="K88" s="1">
        <v>2999</v>
      </c>
      <c r="L88" s="1">
        <v>202</v>
      </c>
      <c r="M88" s="1">
        <v>2001</v>
      </c>
      <c r="N88" s="1">
        <v>67</v>
      </c>
      <c r="O88" s="1" t="s">
        <v>92</v>
      </c>
    </row>
    <row r="89" spans="1:15" ht="20.100000000000001" customHeight="1" x14ac:dyDescent="0.3">
      <c r="A89" s="6">
        <v>87</v>
      </c>
      <c r="B89" s="2">
        <v>44358</v>
      </c>
      <c r="C89" s="2">
        <v>44400</v>
      </c>
      <c r="D89" s="6">
        <v>42</v>
      </c>
      <c r="E89" s="1" t="s">
        <v>0</v>
      </c>
      <c r="F89" s="1" t="s">
        <v>5</v>
      </c>
      <c r="G89" s="1" t="s">
        <v>4</v>
      </c>
      <c r="H89" s="1" t="s">
        <v>1</v>
      </c>
      <c r="I89" s="1">
        <v>3.7</v>
      </c>
      <c r="J89" s="1">
        <v>9882</v>
      </c>
      <c r="K89" s="1">
        <v>2739</v>
      </c>
      <c r="L89" s="1">
        <v>0</v>
      </c>
      <c r="M89" s="1">
        <v>1643</v>
      </c>
      <c r="N89" s="1">
        <v>41</v>
      </c>
      <c r="O89" s="1" t="s">
        <v>91</v>
      </c>
    </row>
    <row r="90" spans="1:15" ht="20.100000000000001" customHeight="1" x14ac:dyDescent="0.3">
      <c r="A90" s="6">
        <v>88</v>
      </c>
      <c r="B90" s="2">
        <v>44359</v>
      </c>
      <c r="C90" s="2">
        <v>44376</v>
      </c>
      <c r="D90" s="6">
        <v>17</v>
      </c>
      <c r="E90" s="1" t="s">
        <v>0</v>
      </c>
      <c r="F90" s="1" t="s">
        <v>10</v>
      </c>
      <c r="G90" s="1" t="s">
        <v>3</v>
      </c>
      <c r="H90" s="1" t="s">
        <v>14</v>
      </c>
      <c r="I90" s="1">
        <v>6.57</v>
      </c>
      <c r="J90" s="1">
        <v>11137</v>
      </c>
      <c r="K90" s="1">
        <v>5322</v>
      </c>
      <c r="L90" s="1">
        <v>158</v>
      </c>
      <c r="M90" s="1">
        <v>3351</v>
      </c>
      <c r="N90" s="1">
        <v>69</v>
      </c>
      <c r="O90" s="1" t="s">
        <v>92</v>
      </c>
    </row>
    <row r="91" spans="1:15" ht="20.100000000000001" customHeight="1" x14ac:dyDescent="0.3">
      <c r="A91" s="6">
        <v>89</v>
      </c>
      <c r="B91" s="2">
        <v>44363</v>
      </c>
      <c r="C91" s="2">
        <v>44363</v>
      </c>
      <c r="D91" s="6">
        <v>0</v>
      </c>
      <c r="E91" s="1" t="s">
        <v>17</v>
      </c>
      <c r="F91" s="1" t="s">
        <v>5</v>
      </c>
      <c r="G91" s="1" t="s">
        <v>4</v>
      </c>
      <c r="H91" s="1" t="s">
        <v>1</v>
      </c>
      <c r="I91" s="1">
        <v>6.66</v>
      </c>
      <c r="J91" s="1">
        <v>4781</v>
      </c>
      <c r="K91" s="1">
        <v>7831</v>
      </c>
      <c r="L91" s="1">
        <v>22</v>
      </c>
      <c r="M91" s="1">
        <v>4721</v>
      </c>
      <c r="N91" s="1">
        <v>80</v>
      </c>
      <c r="O91" s="1" t="s">
        <v>94</v>
      </c>
    </row>
    <row r="92" spans="1:15" ht="20.100000000000001" customHeight="1" x14ac:dyDescent="0.3">
      <c r="A92" s="6">
        <v>90</v>
      </c>
      <c r="B92" s="2">
        <v>44364</v>
      </c>
      <c r="C92" s="2">
        <v>44432</v>
      </c>
      <c r="D92" s="6">
        <v>68</v>
      </c>
      <c r="E92" s="1" t="s">
        <v>0</v>
      </c>
      <c r="F92" s="1" t="s">
        <v>5</v>
      </c>
      <c r="G92" s="1" t="s">
        <v>4</v>
      </c>
      <c r="H92" s="1" t="s">
        <v>1</v>
      </c>
      <c r="I92" s="1">
        <v>6.8</v>
      </c>
      <c r="J92" s="1">
        <v>8663</v>
      </c>
      <c r="K92" s="1">
        <v>2490</v>
      </c>
      <c r="L92" s="1">
        <v>42</v>
      </c>
      <c r="M92" s="1">
        <v>1536</v>
      </c>
      <c r="N92" s="1">
        <v>44</v>
      </c>
      <c r="O92" s="1" t="s">
        <v>91</v>
      </c>
    </row>
    <row r="93" spans="1:15" ht="20.100000000000001" customHeight="1" x14ac:dyDescent="0.3">
      <c r="A93" s="6">
        <v>91</v>
      </c>
      <c r="B93" s="2">
        <v>44365</v>
      </c>
      <c r="C93" s="2">
        <v>44370</v>
      </c>
      <c r="D93" s="6">
        <v>5</v>
      </c>
      <c r="E93" s="1" t="s">
        <v>0</v>
      </c>
      <c r="F93" s="1" t="s">
        <v>5</v>
      </c>
      <c r="G93" s="1" t="s">
        <v>4</v>
      </c>
      <c r="H93" s="1" t="s">
        <v>14</v>
      </c>
      <c r="I93" s="1">
        <v>6.32</v>
      </c>
      <c r="J93" s="1">
        <v>4305</v>
      </c>
      <c r="K93" s="1">
        <v>3922</v>
      </c>
      <c r="L93" s="1">
        <v>114</v>
      </c>
      <c r="M93" s="1">
        <v>2467</v>
      </c>
      <c r="N93" s="1">
        <v>73</v>
      </c>
      <c r="O93" s="1" t="s">
        <v>93</v>
      </c>
    </row>
    <row r="94" spans="1:15" ht="20.100000000000001" customHeight="1" x14ac:dyDescent="0.3">
      <c r="A94" s="6">
        <v>92</v>
      </c>
      <c r="B94" s="2">
        <v>44365</v>
      </c>
      <c r="C94" s="2">
        <v>44414</v>
      </c>
      <c r="D94" s="6">
        <v>49</v>
      </c>
      <c r="E94" s="1" t="s">
        <v>0</v>
      </c>
      <c r="F94" s="1" t="s">
        <v>5</v>
      </c>
      <c r="G94" s="1" t="s">
        <v>4</v>
      </c>
      <c r="H94" s="1" t="s">
        <v>14</v>
      </c>
      <c r="I94" s="1">
        <v>10</v>
      </c>
      <c r="J94" s="1">
        <v>7814</v>
      </c>
      <c r="K94" s="1">
        <v>1376</v>
      </c>
      <c r="L94" s="1">
        <v>322</v>
      </c>
      <c r="M94" s="1">
        <v>1148</v>
      </c>
      <c r="N94" s="1">
        <v>50</v>
      </c>
      <c r="O94" s="1" t="s">
        <v>92</v>
      </c>
    </row>
    <row r="95" spans="1:15" ht="20.100000000000001" customHeight="1" x14ac:dyDescent="0.3">
      <c r="A95" s="6">
        <v>93</v>
      </c>
      <c r="B95" s="2">
        <v>44365</v>
      </c>
      <c r="C95" s="2">
        <v>44398</v>
      </c>
      <c r="D95" s="6">
        <v>33</v>
      </c>
      <c r="E95" s="1" t="s">
        <v>0</v>
      </c>
      <c r="F95" s="1" t="s">
        <v>11</v>
      </c>
      <c r="G95" s="1" t="s">
        <v>3</v>
      </c>
      <c r="H95" s="1" t="s">
        <v>14</v>
      </c>
      <c r="I95" s="1">
        <v>5.18</v>
      </c>
      <c r="J95" s="1">
        <v>8144</v>
      </c>
      <c r="K95" s="1">
        <v>963</v>
      </c>
      <c r="L95" s="1">
        <v>0</v>
      </c>
      <c r="M95" s="1">
        <v>578</v>
      </c>
      <c r="N95" s="1">
        <v>45</v>
      </c>
      <c r="O95" s="1" t="s">
        <v>91</v>
      </c>
    </row>
    <row r="96" spans="1:15" ht="20.100000000000001" customHeight="1" x14ac:dyDescent="0.3">
      <c r="A96" s="6">
        <v>94</v>
      </c>
      <c r="B96" s="2">
        <v>44365</v>
      </c>
      <c r="C96" s="2">
        <v>44377</v>
      </c>
      <c r="D96" s="6">
        <v>12</v>
      </c>
      <c r="E96" s="1" t="s">
        <v>0</v>
      </c>
      <c r="F96" s="1" t="s">
        <v>11</v>
      </c>
      <c r="G96" s="1" t="s">
        <v>12</v>
      </c>
      <c r="H96" s="1" t="s">
        <v>14</v>
      </c>
      <c r="I96" s="1">
        <v>6.66</v>
      </c>
      <c r="J96" s="1">
        <v>8338</v>
      </c>
      <c r="K96" s="1">
        <v>6429</v>
      </c>
      <c r="L96" s="1">
        <v>115</v>
      </c>
      <c r="M96" s="1">
        <v>3972</v>
      </c>
      <c r="N96" s="1">
        <v>74</v>
      </c>
      <c r="O96" s="1" t="s">
        <v>93</v>
      </c>
    </row>
    <row r="97" spans="1:15" ht="20.100000000000001" customHeight="1" x14ac:dyDescent="0.3">
      <c r="A97" s="6">
        <v>95</v>
      </c>
      <c r="B97" s="2">
        <v>44369</v>
      </c>
      <c r="C97" s="2">
        <v>44376</v>
      </c>
      <c r="D97" s="6">
        <v>7</v>
      </c>
      <c r="E97" s="1" t="s">
        <v>0</v>
      </c>
      <c r="F97" s="1" t="s">
        <v>11</v>
      </c>
      <c r="G97" s="1" t="s">
        <v>3</v>
      </c>
      <c r="H97" s="1" t="s">
        <v>14</v>
      </c>
      <c r="I97" s="1">
        <v>5.18</v>
      </c>
      <c r="J97" s="1">
        <v>5409</v>
      </c>
      <c r="K97" s="1">
        <v>6707</v>
      </c>
      <c r="L97" s="1">
        <v>0</v>
      </c>
      <c r="M97" s="1">
        <v>4024</v>
      </c>
      <c r="N97" s="1">
        <v>78</v>
      </c>
      <c r="O97" s="1" t="s">
        <v>93</v>
      </c>
    </row>
    <row r="98" spans="1:15" ht="20.100000000000001" customHeight="1" x14ac:dyDescent="0.3">
      <c r="A98" s="6">
        <v>96</v>
      </c>
      <c r="B98" s="2">
        <v>44369</v>
      </c>
      <c r="C98" s="2">
        <v>44375</v>
      </c>
      <c r="D98" s="6">
        <v>6</v>
      </c>
      <c r="E98" s="1" t="s">
        <v>0</v>
      </c>
      <c r="F98" s="1" t="s">
        <v>5</v>
      </c>
      <c r="G98" s="1" t="s">
        <v>3</v>
      </c>
      <c r="H98" s="1" t="s">
        <v>1</v>
      </c>
      <c r="I98" s="1">
        <v>5.18</v>
      </c>
      <c r="J98" s="1">
        <v>7753</v>
      </c>
      <c r="K98" s="1">
        <v>4661</v>
      </c>
      <c r="L98" s="1">
        <v>0</v>
      </c>
      <c r="M98" s="1">
        <v>2797</v>
      </c>
      <c r="N98" s="1">
        <v>65</v>
      </c>
      <c r="O98" s="1" t="s">
        <v>92</v>
      </c>
    </row>
    <row r="99" spans="1:15" ht="20.100000000000001" customHeight="1" x14ac:dyDescent="0.3">
      <c r="A99" s="6">
        <v>97</v>
      </c>
      <c r="B99" s="2">
        <v>44370</v>
      </c>
      <c r="C99" s="2">
        <v>44375</v>
      </c>
      <c r="D99" s="6">
        <v>5</v>
      </c>
      <c r="E99" s="1" t="s">
        <v>0</v>
      </c>
      <c r="F99" s="1" t="s">
        <v>10</v>
      </c>
      <c r="G99" s="1" t="s">
        <v>3</v>
      </c>
      <c r="H99" s="1" t="s">
        <v>15</v>
      </c>
      <c r="I99" s="1">
        <v>5.18</v>
      </c>
      <c r="J99" s="1">
        <v>8353</v>
      </c>
      <c r="K99" s="1">
        <v>2263</v>
      </c>
      <c r="L99" s="1">
        <v>55</v>
      </c>
      <c r="M99" s="1">
        <v>1413</v>
      </c>
      <c r="N99" s="1">
        <v>51</v>
      </c>
      <c r="O99" s="1" t="s">
        <v>92</v>
      </c>
    </row>
    <row r="100" spans="1:15" ht="20.100000000000001" customHeight="1" x14ac:dyDescent="0.3">
      <c r="A100" s="6">
        <v>98</v>
      </c>
      <c r="B100" s="2">
        <v>44370</v>
      </c>
      <c r="C100" s="2">
        <v>44371</v>
      </c>
      <c r="D100" s="6">
        <v>1</v>
      </c>
      <c r="E100" s="1" t="s">
        <v>2</v>
      </c>
      <c r="F100" s="1" t="s">
        <v>5</v>
      </c>
      <c r="G100" s="1" t="s">
        <v>3</v>
      </c>
      <c r="H100" s="1" t="s">
        <v>1</v>
      </c>
      <c r="I100" s="1">
        <v>3.7</v>
      </c>
      <c r="J100" s="1">
        <v>10226</v>
      </c>
      <c r="K100" s="1">
        <v>5223</v>
      </c>
      <c r="L100" s="1">
        <v>0</v>
      </c>
      <c r="M100" s="1">
        <v>3134</v>
      </c>
      <c r="N100" s="1">
        <v>74</v>
      </c>
      <c r="O100" s="1" t="s">
        <v>93</v>
      </c>
    </row>
    <row r="101" spans="1:15" ht="20.100000000000001" customHeight="1" x14ac:dyDescent="0.3">
      <c r="A101" s="6">
        <v>99</v>
      </c>
      <c r="B101" s="2">
        <v>44370</v>
      </c>
      <c r="C101" s="2">
        <v>44377</v>
      </c>
      <c r="D101" s="6">
        <v>7</v>
      </c>
      <c r="E101" s="1" t="s">
        <v>0</v>
      </c>
      <c r="F101" s="1" t="s">
        <v>5</v>
      </c>
      <c r="G101" s="1" t="s">
        <v>4</v>
      </c>
      <c r="H101" s="1" t="s">
        <v>14</v>
      </c>
      <c r="I101" s="1">
        <v>6.66</v>
      </c>
      <c r="J101" s="1">
        <v>7680</v>
      </c>
      <c r="K101" s="1">
        <v>5745</v>
      </c>
      <c r="L101" s="1">
        <v>144</v>
      </c>
      <c r="M101" s="1">
        <v>3591</v>
      </c>
      <c r="N101" s="1">
        <v>76</v>
      </c>
      <c r="O101" s="1" t="s">
        <v>93</v>
      </c>
    </row>
    <row r="102" spans="1:15" ht="20.100000000000001" customHeight="1" x14ac:dyDescent="0.3">
      <c r="A102" s="6">
        <v>100</v>
      </c>
      <c r="B102" s="2">
        <v>44370</v>
      </c>
      <c r="C102" s="2">
        <v>44376</v>
      </c>
      <c r="D102" s="6">
        <v>6</v>
      </c>
      <c r="E102" s="1" t="s">
        <v>0</v>
      </c>
      <c r="F102" s="1" t="s">
        <v>11</v>
      </c>
      <c r="G102" s="1" t="s">
        <v>3</v>
      </c>
      <c r="H102" s="1" t="s">
        <v>15</v>
      </c>
      <c r="I102" s="1">
        <v>2</v>
      </c>
      <c r="J102" s="1">
        <v>5796</v>
      </c>
      <c r="K102" s="1">
        <v>3418</v>
      </c>
      <c r="L102" s="1">
        <v>0</v>
      </c>
      <c r="M102" s="1">
        <v>2051</v>
      </c>
      <c r="N102" s="1">
        <v>67</v>
      </c>
      <c r="O102" s="1" t="s">
        <v>92</v>
      </c>
    </row>
    <row r="103" spans="1:15" ht="20.100000000000001" customHeight="1" x14ac:dyDescent="0.3">
      <c r="A103" s="6">
        <v>101</v>
      </c>
      <c r="B103" s="2">
        <v>44371</v>
      </c>
      <c r="C103" s="2">
        <v>44377</v>
      </c>
      <c r="D103" s="6">
        <v>6</v>
      </c>
      <c r="E103" s="1" t="s">
        <v>0</v>
      </c>
      <c r="F103" s="1" t="s">
        <v>11</v>
      </c>
      <c r="G103" s="1" t="s">
        <v>3</v>
      </c>
      <c r="H103" s="1" t="s">
        <v>1</v>
      </c>
      <c r="I103" s="1">
        <v>3.7</v>
      </c>
      <c r="J103" s="1">
        <v>14026</v>
      </c>
      <c r="K103" s="1">
        <v>946</v>
      </c>
      <c r="L103" s="1">
        <v>0</v>
      </c>
      <c r="M103" s="1">
        <v>568</v>
      </c>
      <c r="N103" s="1">
        <v>56</v>
      </c>
      <c r="O103" s="1" t="s">
        <v>92</v>
      </c>
    </row>
    <row r="104" spans="1:15" ht="20.100000000000001" customHeight="1" x14ac:dyDescent="0.3">
      <c r="A104" s="6">
        <v>102</v>
      </c>
      <c r="B104" s="2">
        <v>44372</v>
      </c>
      <c r="C104" s="2">
        <v>44375</v>
      </c>
      <c r="D104" s="6">
        <v>3</v>
      </c>
      <c r="E104" s="1" t="s">
        <v>2</v>
      </c>
      <c r="F104" s="1" t="s">
        <v>5</v>
      </c>
      <c r="G104" s="1" t="s">
        <v>3</v>
      </c>
      <c r="H104" s="1" t="s">
        <v>1</v>
      </c>
      <c r="I104" s="1">
        <v>5.18</v>
      </c>
      <c r="J104" s="1">
        <v>5561</v>
      </c>
      <c r="K104" s="1">
        <v>6323</v>
      </c>
      <c r="L104" s="1">
        <v>0</v>
      </c>
      <c r="M104" s="1">
        <v>3794</v>
      </c>
      <c r="N104" s="1">
        <v>94</v>
      </c>
      <c r="O104" s="1" t="s">
        <v>94</v>
      </c>
    </row>
    <row r="105" spans="1:15" ht="20.100000000000001" customHeight="1" x14ac:dyDescent="0.3">
      <c r="A105" s="6">
        <v>103</v>
      </c>
      <c r="B105" s="2">
        <v>44372</v>
      </c>
      <c r="C105" s="2">
        <v>44425</v>
      </c>
      <c r="D105" s="6">
        <v>53</v>
      </c>
      <c r="E105" s="1" t="s">
        <v>0</v>
      </c>
      <c r="F105" s="1" t="s">
        <v>10</v>
      </c>
      <c r="G105" s="1" t="s">
        <v>12</v>
      </c>
      <c r="H105" s="1" t="s">
        <v>1</v>
      </c>
      <c r="I105" s="1">
        <v>3.7</v>
      </c>
      <c r="J105" s="1">
        <v>8114</v>
      </c>
      <c r="K105" s="1">
        <v>942</v>
      </c>
      <c r="L105" s="1">
        <v>0</v>
      </c>
      <c r="M105" s="1">
        <v>565</v>
      </c>
      <c r="N105" s="1">
        <v>37</v>
      </c>
      <c r="O105" s="1" t="s">
        <v>91</v>
      </c>
    </row>
    <row r="106" spans="1:15" ht="20.100000000000001" customHeight="1" x14ac:dyDescent="0.3">
      <c r="A106" s="6">
        <v>104</v>
      </c>
      <c r="B106" s="2">
        <v>44373</v>
      </c>
      <c r="C106" s="2">
        <v>44398</v>
      </c>
      <c r="D106" s="6">
        <v>25</v>
      </c>
      <c r="E106" s="1" t="s">
        <v>2</v>
      </c>
      <c r="F106" s="1" t="s">
        <v>5</v>
      </c>
      <c r="G106" s="1" t="s">
        <v>3</v>
      </c>
      <c r="H106" s="1" t="s">
        <v>1</v>
      </c>
      <c r="I106" s="1">
        <v>4.07</v>
      </c>
      <c r="J106" s="1">
        <v>10680</v>
      </c>
      <c r="K106" s="1">
        <v>900</v>
      </c>
      <c r="L106" s="1">
        <v>0</v>
      </c>
      <c r="M106" s="1">
        <v>540</v>
      </c>
      <c r="N106" s="1">
        <v>43</v>
      </c>
      <c r="O106" s="1" t="s">
        <v>91</v>
      </c>
    </row>
    <row r="107" spans="1:15" ht="20.100000000000001" customHeight="1" x14ac:dyDescent="0.3">
      <c r="A107" s="6">
        <v>105</v>
      </c>
      <c r="B107" s="2">
        <v>44376</v>
      </c>
      <c r="C107" s="2">
        <v>44376</v>
      </c>
      <c r="D107" s="6">
        <v>0</v>
      </c>
      <c r="E107" s="1" t="s">
        <v>0</v>
      </c>
      <c r="F107" s="1" t="s">
        <v>10</v>
      </c>
      <c r="G107" s="1" t="s">
        <v>3</v>
      </c>
      <c r="H107" s="1" t="s">
        <v>14</v>
      </c>
      <c r="I107" s="1">
        <v>2</v>
      </c>
      <c r="J107" s="1">
        <v>7133</v>
      </c>
      <c r="K107" s="1">
        <v>4931</v>
      </c>
      <c r="L107" s="1">
        <v>0</v>
      </c>
      <c r="M107" s="1">
        <v>2959</v>
      </c>
      <c r="N107" s="1">
        <v>76</v>
      </c>
      <c r="O107" s="1" t="s">
        <v>93</v>
      </c>
    </row>
    <row r="108" spans="1:15" ht="20.100000000000001" customHeight="1" x14ac:dyDescent="0.3">
      <c r="A108" s="6">
        <v>106</v>
      </c>
      <c r="B108" s="2">
        <v>44377</v>
      </c>
      <c r="C108" s="2">
        <v>44377</v>
      </c>
      <c r="D108" s="6">
        <v>0</v>
      </c>
      <c r="E108" s="1" t="s">
        <v>2</v>
      </c>
      <c r="F108" s="1" t="s">
        <v>10</v>
      </c>
      <c r="G108" s="1" t="s">
        <v>12</v>
      </c>
      <c r="H108" s="1" t="s">
        <v>1</v>
      </c>
      <c r="I108" s="1">
        <v>5.18</v>
      </c>
      <c r="J108" s="1">
        <v>9899</v>
      </c>
      <c r="K108" s="1">
        <v>572</v>
      </c>
      <c r="L108" s="1">
        <v>0</v>
      </c>
      <c r="M108" s="1">
        <v>343</v>
      </c>
      <c r="N108" s="1">
        <v>55</v>
      </c>
      <c r="O108" s="1" t="s">
        <v>92</v>
      </c>
    </row>
    <row r="109" spans="1:15" ht="20.100000000000001" customHeight="1" x14ac:dyDescent="0.3">
      <c r="A109" s="6">
        <v>107</v>
      </c>
      <c r="B109" s="2">
        <v>44377</v>
      </c>
      <c r="C109" s="2">
        <v>44410</v>
      </c>
      <c r="D109" s="6">
        <v>33</v>
      </c>
      <c r="E109" s="1" t="s">
        <v>0</v>
      </c>
      <c r="F109" s="1" t="s">
        <v>5</v>
      </c>
      <c r="G109" s="1" t="s">
        <v>3</v>
      </c>
      <c r="H109" s="1" t="s">
        <v>14</v>
      </c>
      <c r="I109" s="1">
        <v>5.53</v>
      </c>
      <c r="J109" s="1">
        <v>4573</v>
      </c>
      <c r="K109" s="1">
        <v>3347</v>
      </c>
      <c r="L109" s="1">
        <v>67</v>
      </c>
      <c r="M109" s="1">
        <v>2075</v>
      </c>
      <c r="N109" s="1">
        <v>65</v>
      </c>
      <c r="O109" s="1" t="s">
        <v>92</v>
      </c>
    </row>
    <row r="110" spans="1:15" ht="20.100000000000001" customHeight="1" x14ac:dyDescent="0.3">
      <c r="A110" s="6">
        <v>108</v>
      </c>
      <c r="B110" s="2">
        <v>44377</v>
      </c>
      <c r="C110" s="2">
        <v>44417</v>
      </c>
      <c r="D110" s="6">
        <v>40</v>
      </c>
      <c r="E110" s="1" t="s">
        <v>2</v>
      </c>
      <c r="F110" s="1" t="s">
        <v>10</v>
      </c>
      <c r="G110" s="1" t="s">
        <v>4</v>
      </c>
      <c r="H110" s="1" t="s">
        <v>15</v>
      </c>
      <c r="I110" s="1">
        <v>8.8800000000000008</v>
      </c>
      <c r="J110" s="1">
        <v>5874</v>
      </c>
      <c r="K110" s="1">
        <v>2657</v>
      </c>
      <c r="L110" s="1">
        <v>336</v>
      </c>
      <c r="M110" s="1">
        <v>1930</v>
      </c>
      <c r="N110" s="1">
        <v>62</v>
      </c>
      <c r="O110" s="1" t="s">
        <v>92</v>
      </c>
    </row>
    <row r="111" spans="1:15" ht="20.100000000000001" customHeight="1" x14ac:dyDescent="0.3">
      <c r="A111" s="6">
        <v>109</v>
      </c>
      <c r="B111" s="2">
        <v>44377</v>
      </c>
      <c r="C111" s="2">
        <v>44377</v>
      </c>
      <c r="D111" s="6">
        <v>0</v>
      </c>
      <c r="E111" s="1" t="s">
        <v>2</v>
      </c>
      <c r="F111" s="1" t="s">
        <v>10</v>
      </c>
      <c r="G111" s="1" t="s">
        <v>12</v>
      </c>
      <c r="H111" s="1" t="s">
        <v>14</v>
      </c>
      <c r="I111" s="1">
        <v>2</v>
      </c>
      <c r="J111" s="1">
        <v>6585</v>
      </c>
      <c r="K111" s="1">
        <v>1684</v>
      </c>
      <c r="L111" s="1">
        <v>0</v>
      </c>
      <c r="M111" s="1">
        <v>1010</v>
      </c>
      <c r="N111" s="1">
        <v>64</v>
      </c>
      <c r="O111" s="1" t="s">
        <v>92</v>
      </c>
    </row>
    <row r="112" spans="1:15" ht="20.100000000000001" customHeight="1" x14ac:dyDescent="0.3">
      <c r="A112" s="6">
        <v>110</v>
      </c>
      <c r="B112" s="2">
        <v>44378</v>
      </c>
      <c r="C112" s="2">
        <v>44396</v>
      </c>
      <c r="D112" s="6">
        <v>18</v>
      </c>
      <c r="E112" s="1" t="s">
        <v>2</v>
      </c>
      <c r="F112" s="1" t="s">
        <v>10</v>
      </c>
      <c r="G112" s="1" t="s">
        <v>12</v>
      </c>
      <c r="H112" s="1" t="s">
        <v>1</v>
      </c>
      <c r="I112" s="1">
        <v>10.36</v>
      </c>
      <c r="J112" s="1">
        <v>11227</v>
      </c>
      <c r="K112" s="1">
        <v>2220</v>
      </c>
      <c r="L112" s="1">
        <v>398</v>
      </c>
      <c r="M112" s="1">
        <v>1730</v>
      </c>
      <c r="N112" s="1">
        <v>67</v>
      </c>
      <c r="O112" s="1" t="s">
        <v>92</v>
      </c>
    </row>
    <row r="113" spans="1:15" ht="20.100000000000001" customHeight="1" x14ac:dyDescent="0.3">
      <c r="A113" s="6">
        <v>111</v>
      </c>
      <c r="B113" s="2">
        <v>44383</v>
      </c>
      <c r="C113" s="2">
        <v>44383</v>
      </c>
      <c r="D113" s="6">
        <v>0</v>
      </c>
      <c r="E113" s="1" t="s">
        <v>0</v>
      </c>
      <c r="F113" s="1" t="s">
        <v>10</v>
      </c>
      <c r="G113" s="1" t="s">
        <v>4</v>
      </c>
      <c r="H113" s="1" t="s">
        <v>14</v>
      </c>
      <c r="I113" s="1">
        <v>2</v>
      </c>
      <c r="J113" s="1">
        <v>6814</v>
      </c>
      <c r="K113" s="1">
        <v>7944</v>
      </c>
      <c r="L113" s="1">
        <v>0</v>
      </c>
      <c r="M113" s="1">
        <v>4766</v>
      </c>
      <c r="N113" s="1">
        <v>84</v>
      </c>
      <c r="O113" s="1" t="s">
        <v>94</v>
      </c>
    </row>
    <row r="114" spans="1:15" ht="20.100000000000001" customHeight="1" x14ac:dyDescent="0.3">
      <c r="A114" s="6">
        <v>112</v>
      </c>
      <c r="B114" s="2">
        <v>44386</v>
      </c>
      <c r="C114" s="2">
        <v>44413</v>
      </c>
      <c r="D114" s="6">
        <v>27</v>
      </c>
      <c r="E114" s="1" t="s">
        <v>0</v>
      </c>
      <c r="F114" s="1" t="s">
        <v>5</v>
      </c>
      <c r="G114" s="1" t="s">
        <v>3</v>
      </c>
      <c r="H114" s="1" t="s">
        <v>14</v>
      </c>
      <c r="I114" s="1">
        <v>5.92</v>
      </c>
      <c r="J114" s="1">
        <v>5113</v>
      </c>
      <c r="K114" s="1">
        <v>5700</v>
      </c>
      <c r="L114" s="1">
        <v>0</v>
      </c>
      <c r="M114" s="1">
        <v>3420</v>
      </c>
      <c r="N114" s="1">
        <v>78</v>
      </c>
      <c r="O114" s="1" t="s">
        <v>93</v>
      </c>
    </row>
    <row r="115" spans="1:15" ht="20.100000000000001" customHeight="1" x14ac:dyDescent="0.3">
      <c r="A115" s="6">
        <v>113</v>
      </c>
      <c r="B115" s="2">
        <v>44386</v>
      </c>
      <c r="C115" s="2">
        <v>44483</v>
      </c>
      <c r="D115" s="6">
        <v>97</v>
      </c>
      <c r="E115" s="1" t="s">
        <v>0</v>
      </c>
      <c r="F115" s="1" t="s">
        <v>5</v>
      </c>
      <c r="G115" s="1" t="s">
        <v>3</v>
      </c>
      <c r="H115" s="1" t="s">
        <v>1</v>
      </c>
      <c r="I115" s="1">
        <v>4.29</v>
      </c>
      <c r="J115" s="1">
        <v>11683</v>
      </c>
      <c r="K115" s="1">
        <v>5671</v>
      </c>
      <c r="L115" s="1">
        <v>0</v>
      </c>
      <c r="M115" s="1">
        <v>3403</v>
      </c>
      <c r="N115" s="1">
        <v>48</v>
      </c>
      <c r="O115" s="1" t="s">
        <v>91</v>
      </c>
    </row>
    <row r="116" spans="1:15" ht="20.100000000000001" customHeight="1" x14ac:dyDescent="0.3">
      <c r="A116" s="6">
        <v>114</v>
      </c>
      <c r="B116" s="2">
        <v>44386</v>
      </c>
      <c r="C116" s="2">
        <v>44469</v>
      </c>
      <c r="D116" s="6">
        <v>83</v>
      </c>
      <c r="E116" s="1" t="s">
        <v>0</v>
      </c>
      <c r="F116" s="1" t="s">
        <v>10</v>
      </c>
      <c r="G116" s="1" t="s">
        <v>12</v>
      </c>
      <c r="H116" s="1" t="s">
        <v>1</v>
      </c>
      <c r="I116" s="1">
        <v>11.6</v>
      </c>
      <c r="J116" s="1">
        <v>5450</v>
      </c>
      <c r="K116" s="1">
        <v>3676</v>
      </c>
      <c r="L116" s="1">
        <v>543</v>
      </c>
      <c r="M116" s="1">
        <v>2749</v>
      </c>
      <c r="N116" s="1">
        <v>67</v>
      </c>
      <c r="O116" s="1" t="s">
        <v>92</v>
      </c>
    </row>
    <row r="117" spans="1:15" ht="20.100000000000001" customHeight="1" x14ac:dyDescent="0.3">
      <c r="A117" s="6">
        <v>115</v>
      </c>
      <c r="B117" s="2">
        <v>44386</v>
      </c>
      <c r="C117" s="2">
        <v>44403</v>
      </c>
      <c r="D117" s="6">
        <v>17</v>
      </c>
      <c r="E117" s="1" t="s">
        <v>0</v>
      </c>
      <c r="F117" s="1" t="s">
        <v>10</v>
      </c>
      <c r="G117" s="1" t="s">
        <v>12</v>
      </c>
      <c r="H117" s="1" t="s">
        <v>1</v>
      </c>
      <c r="I117" s="1">
        <v>5.18</v>
      </c>
      <c r="J117" s="1">
        <v>9144</v>
      </c>
      <c r="K117" s="1">
        <v>4772</v>
      </c>
      <c r="L117" s="1">
        <v>115</v>
      </c>
      <c r="M117" s="1">
        <v>2978</v>
      </c>
      <c r="N117" s="1">
        <v>62</v>
      </c>
      <c r="O117" s="1" t="s">
        <v>92</v>
      </c>
    </row>
    <row r="118" spans="1:15" ht="20.100000000000001" customHeight="1" x14ac:dyDescent="0.3">
      <c r="A118" s="6">
        <v>116</v>
      </c>
      <c r="B118" s="2">
        <v>44387</v>
      </c>
      <c r="C118" s="2">
        <v>44439</v>
      </c>
      <c r="D118" s="6">
        <v>52</v>
      </c>
      <c r="E118" s="1" t="s">
        <v>0</v>
      </c>
      <c r="F118" s="1" t="s">
        <v>11</v>
      </c>
      <c r="G118" s="1" t="s">
        <v>12</v>
      </c>
      <c r="H118" s="1" t="s">
        <v>14</v>
      </c>
      <c r="I118" s="1">
        <v>5.18</v>
      </c>
      <c r="J118" s="1">
        <v>6157</v>
      </c>
      <c r="K118" s="1">
        <v>5088</v>
      </c>
      <c r="L118" s="1">
        <v>0</v>
      </c>
      <c r="M118" s="1">
        <v>3053</v>
      </c>
      <c r="N118" s="1">
        <v>65</v>
      </c>
      <c r="O118" s="1" t="s">
        <v>92</v>
      </c>
    </row>
    <row r="119" spans="1:15" ht="20.100000000000001" customHeight="1" x14ac:dyDescent="0.3">
      <c r="A119" s="6">
        <v>117</v>
      </c>
      <c r="B119" s="2">
        <v>44387</v>
      </c>
      <c r="C119" s="2">
        <v>44441</v>
      </c>
      <c r="D119" s="6">
        <v>54</v>
      </c>
      <c r="E119" s="1" t="s">
        <v>0</v>
      </c>
      <c r="F119" s="1" t="s">
        <v>5</v>
      </c>
      <c r="G119" s="1" t="s">
        <v>3</v>
      </c>
      <c r="H119" s="1" t="s">
        <v>14</v>
      </c>
      <c r="I119" s="1">
        <v>6.32</v>
      </c>
      <c r="J119" s="1">
        <v>7433</v>
      </c>
      <c r="K119" s="1">
        <v>6488</v>
      </c>
      <c r="L119" s="1">
        <v>63</v>
      </c>
      <c r="M119" s="1">
        <v>3956</v>
      </c>
      <c r="N119" s="1">
        <v>71</v>
      </c>
      <c r="O119" s="1" t="s">
        <v>93</v>
      </c>
    </row>
    <row r="120" spans="1:15" ht="20.100000000000001" customHeight="1" x14ac:dyDescent="0.3">
      <c r="A120" s="6">
        <v>118</v>
      </c>
      <c r="B120" s="2">
        <v>44388</v>
      </c>
      <c r="C120" s="2">
        <v>44518</v>
      </c>
      <c r="D120" s="6">
        <v>130</v>
      </c>
      <c r="E120" s="1" t="s">
        <v>0</v>
      </c>
      <c r="F120" s="1" t="s">
        <v>5</v>
      </c>
      <c r="G120" s="1" t="s">
        <v>4</v>
      </c>
      <c r="H120" s="1" t="s">
        <v>14</v>
      </c>
      <c r="I120" s="1">
        <v>2</v>
      </c>
      <c r="J120" s="1">
        <v>7331</v>
      </c>
      <c r="K120" s="1">
        <v>2730</v>
      </c>
      <c r="L120" s="1">
        <v>0</v>
      </c>
      <c r="M120" s="1">
        <v>1638</v>
      </c>
      <c r="N120" s="1">
        <v>59</v>
      </c>
      <c r="O120" s="1" t="s">
        <v>92</v>
      </c>
    </row>
    <row r="121" spans="1:15" ht="20.100000000000001" customHeight="1" x14ac:dyDescent="0.3">
      <c r="A121" s="6">
        <v>119</v>
      </c>
      <c r="B121" s="2">
        <v>44389</v>
      </c>
      <c r="C121" s="2">
        <v>44491</v>
      </c>
      <c r="D121" s="6">
        <v>102</v>
      </c>
      <c r="E121" s="1" t="s">
        <v>0</v>
      </c>
      <c r="F121" s="1" t="s">
        <v>5</v>
      </c>
      <c r="G121" s="1" t="s">
        <v>12</v>
      </c>
      <c r="H121" s="1" t="s">
        <v>14</v>
      </c>
      <c r="I121" s="1">
        <v>6.4</v>
      </c>
      <c r="J121" s="1">
        <v>6524</v>
      </c>
      <c r="K121" s="1">
        <v>4803</v>
      </c>
      <c r="L121" s="1">
        <v>168</v>
      </c>
      <c r="M121" s="1">
        <v>3050</v>
      </c>
      <c r="N121" s="1">
        <v>70</v>
      </c>
      <c r="O121" s="1" t="s">
        <v>93</v>
      </c>
    </row>
    <row r="122" spans="1:15" ht="20.100000000000001" customHeight="1" x14ac:dyDescent="0.3">
      <c r="A122" s="6">
        <v>120</v>
      </c>
      <c r="B122" s="2">
        <v>44389</v>
      </c>
      <c r="C122" s="2">
        <v>44459</v>
      </c>
      <c r="D122" s="6">
        <v>70</v>
      </c>
      <c r="E122" s="1" t="s">
        <v>0</v>
      </c>
      <c r="F122" s="1" t="s">
        <v>5</v>
      </c>
      <c r="G122" s="1" t="s">
        <v>4</v>
      </c>
      <c r="H122" s="1" t="s">
        <v>14</v>
      </c>
      <c r="I122" s="1">
        <v>6</v>
      </c>
      <c r="J122" s="1">
        <v>8759</v>
      </c>
      <c r="K122" s="1">
        <v>8166</v>
      </c>
      <c r="L122" s="1">
        <v>0</v>
      </c>
      <c r="M122" s="1">
        <v>4900</v>
      </c>
      <c r="N122" s="1">
        <v>69</v>
      </c>
      <c r="O122" s="1" t="s">
        <v>92</v>
      </c>
    </row>
    <row r="123" spans="1:15" ht="20.100000000000001" customHeight="1" x14ac:dyDescent="0.3">
      <c r="A123" s="6">
        <v>121</v>
      </c>
      <c r="B123" s="2">
        <v>44390</v>
      </c>
      <c r="C123" s="2">
        <v>44417</v>
      </c>
      <c r="D123" s="6">
        <v>27</v>
      </c>
      <c r="E123" s="1" t="s">
        <v>0</v>
      </c>
      <c r="F123" s="1" t="s">
        <v>10</v>
      </c>
      <c r="G123" s="1" t="s">
        <v>4</v>
      </c>
      <c r="H123" s="1" t="s">
        <v>14</v>
      </c>
      <c r="I123" s="1">
        <v>6.56</v>
      </c>
      <c r="J123" s="1">
        <v>8977</v>
      </c>
      <c r="K123" s="1">
        <v>4484</v>
      </c>
      <c r="L123" s="1">
        <v>205</v>
      </c>
      <c r="M123" s="1">
        <v>2895</v>
      </c>
      <c r="N123" s="1">
        <v>70</v>
      </c>
      <c r="O123" s="1" t="s">
        <v>93</v>
      </c>
    </row>
    <row r="124" spans="1:15" ht="20.100000000000001" customHeight="1" x14ac:dyDescent="0.3">
      <c r="A124" s="6">
        <v>122</v>
      </c>
      <c r="B124" s="2">
        <v>44391</v>
      </c>
      <c r="C124" s="2">
        <v>44552</v>
      </c>
      <c r="D124" s="6">
        <v>161</v>
      </c>
      <c r="E124" s="1" t="s">
        <v>0</v>
      </c>
      <c r="F124" s="1" t="s">
        <v>5</v>
      </c>
      <c r="G124" s="1" t="s">
        <v>4</v>
      </c>
      <c r="H124" s="1" t="s">
        <v>14</v>
      </c>
      <c r="I124" s="1">
        <v>6.63</v>
      </c>
      <c r="J124" s="1">
        <v>8495</v>
      </c>
      <c r="K124" s="1">
        <v>6724</v>
      </c>
      <c r="L124" s="1">
        <v>44</v>
      </c>
      <c r="M124" s="1">
        <v>4078</v>
      </c>
      <c r="N124" s="1">
        <v>64</v>
      </c>
      <c r="O124" s="1" t="s">
        <v>92</v>
      </c>
    </row>
    <row r="125" spans="1:15" ht="20.100000000000001" customHeight="1" x14ac:dyDescent="0.3">
      <c r="A125" s="6">
        <v>123</v>
      </c>
      <c r="B125" s="2">
        <v>44391</v>
      </c>
      <c r="C125" s="2">
        <v>44398</v>
      </c>
      <c r="D125" s="6">
        <v>7</v>
      </c>
      <c r="E125" s="1" t="s">
        <v>0</v>
      </c>
      <c r="F125" s="1" t="s">
        <v>5</v>
      </c>
      <c r="G125" s="1" t="s">
        <v>4</v>
      </c>
      <c r="H125" s="1" t="s">
        <v>15</v>
      </c>
      <c r="I125" s="1">
        <v>6.29</v>
      </c>
      <c r="J125" s="1">
        <v>8096</v>
      </c>
      <c r="K125" s="1">
        <v>8603</v>
      </c>
      <c r="L125" s="1">
        <v>0</v>
      </c>
      <c r="M125" s="1">
        <v>5162</v>
      </c>
      <c r="N125" s="1">
        <v>74</v>
      </c>
      <c r="O125" s="1" t="s">
        <v>93</v>
      </c>
    </row>
    <row r="126" spans="1:15" ht="20.100000000000001" customHeight="1" x14ac:dyDescent="0.3">
      <c r="A126" s="6">
        <v>124</v>
      </c>
      <c r="B126" s="2">
        <v>44391</v>
      </c>
      <c r="C126" s="2">
        <v>44391</v>
      </c>
      <c r="D126" s="6">
        <v>0</v>
      </c>
      <c r="E126" s="1" t="s">
        <v>0</v>
      </c>
      <c r="F126" s="1" t="s">
        <v>10</v>
      </c>
      <c r="G126" s="1" t="s">
        <v>12</v>
      </c>
      <c r="H126" s="1" t="s">
        <v>14</v>
      </c>
      <c r="I126" s="1">
        <v>2</v>
      </c>
      <c r="J126" s="1">
        <v>7733</v>
      </c>
      <c r="K126" s="1">
        <v>1011</v>
      </c>
      <c r="L126" s="1">
        <v>0</v>
      </c>
      <c r="M126" s="1">
        <v>607</v>
      </c>
      <c r="N126" s="1">
        <v>64</v>
      </c>
      <c r="O126" s="1" t="s">
        <v>92</v>
      </c>
    </row>
    <row r="127" spans="1:15" ht="20.100000000000001" customHeight="1" x14ac:dyDescent="0.3">
      <c r="A127" s="6">
        <v>125</v>
      </c>
      <c r="B127" s="2">
        <v>44393</v>
      </c>
      <c r="C127" s="2">
        <v>44432</v>
      </c>
      <c r="D127" s="6">
        <v>39</v>
      </c>
      <c r="E127" s="1" t="s">
        <v>0</v>
      </c>
      <c r="F127" s="1" t="s">
        <v>10</v>
      </c>
      <c r="G127" s="1" t="s">
        <v>3</v>
      </c>
      <c r="H127" s="1" t="s">
        <v>14</v>
      </c>
      <c r="I127" s="1">
        <v>5.2</v>
      </c>
      <c r="J127" s="1">
        <v>6831</v>
      </c>
      <c r="K127" s="1">
        <v>9364</v>
      </c>
      <c r="L127" s="1">
        <v>0</v>
      </c>
      <c r="M127" s="1">
        <v>5618</v>
      </c>
      <c r="N127" s="1">
        <v>64</v>
      </c>
      <c r="O127" s="1" t="s">
        <v>92</v>
      </c>
    </row>
    <row r="128" spans="1:15" ht="20.100000000000001" customHeight="1" x14ac:dyDescent="0.3">
      <c r="A128" s="6">
        <v>126</v>
      </c>
      <c r="B128" s="2">
        <v>44394</v>
      </c>
      <c r="C128" s="2">
        <v>44404</v>
      </c>
      <c r="D128" s="6">
        <v>10</v>
      </c>
      <c r="E128" s="1" t="s">
        <v>2</v>
      </c>
      <c r="F128" s="1" t="s">
        <v>11</v>
      </c>
      <c r="G128" s="1" t="s">
        <v>4</v>
      </c>
      <c r="H128" s="1" t="s">
        <v>1</v>
      </c>
      <c r="I128" s="1">
        <v>8.51</v>
      </c>
      <c r="J128" s="1">
        <v>9719</v>
      </c>
      <c r="K128" s="1">
        <v>3182</v>
      </c>
      <c r="L128" s="1">
        <v>228</v>
      </c>
      <c r="M128" s="1">
        <v>2137</v>
      </c>
      <c r="N128" s="1">
        <v>76</v>
      </c>
      <c r="O128" s="1" t="s">
        <v>93</v>
      </c>
    </row>
    <row r="129" spans="1:15" ht="20.100000000000001" customHeight="1" x14ac:dyDescent="0.3">
      <c r="A129" s="6">
        <v>127</v>
      </c>
      <c r="B129" s="2">
        <v>44397</v>
      </c>
      <c r="C129" s="2">
        <v>44434</v>
      </c>
      <c r="D129" s="6">
        <v>37</v>
      </c>
      <c r="E129" s="1" t="s">
        <v>17</v>
      </c>
      <c r="F129" s="1" t="s">
        <v>10</v>
      </c>
      <c r="G129" s="1" t="s">
        <v>12</v>
      </c>
      <c r="H129" s="1" t="s">
        <v>15</v>
      </c>
      <c r="I129" s="1">
        <v>6.4</v>
      </c>
      <c r="J129" s="1">
        <v>4898</v>
      </c>
      <c r="K129" s="1">
        <v>3717</v>
      </c>
      <c r="L129" s="1">
        <v>127</v>
      </c>
      <c r="M129" s="1">
        <v>2357</v>
      </c>
      <c r="N129" s="1">
        <v>85</v>
      </c>
      <c r="O129" s="1" t="s">
        <v>94</v>
      </c>
    </row>
    <row r="130" spans="1:15" ht="20.100000000000001" customHeight="1" x14ac:dyDescent="0.3">
      <c r="A130" s="6">
        <v>128</v>
      </c>
      <c r="B130" s="2">
        <v>44397</v>
      </c>
      <c r="C130" s="2">
        <v>44413</v>
      </c>
      <c r="D130" s="6">
        <v>16</v>
      </c>
      <c r="E130" s="1" t="s">
        <v>0</v>
      </c>
      <c r="F130" s="1" t="s">
        <v>11</v>
      </c>
      <c r="G130" s="1" t="s">
        <v>3</v>
      </c>
      <c r="H130" s="1" t="s">
        <v>15</v>
      </c>
      <c r="I130" s="1">
        <v>3.95</v>
      </c>
      <c r="J130" s="1">
        <v>10580</v>
      </c>
      <c r="K130" s="1">
        <v>5425</v>
      </c>
      <c r="L130" s="1">
        <v>0</v>
      </c>
      <c r="M130" s="1">
        <v>3255</v>
      </c>
      <c r="N130" s="1">
        <v>70</v>
      </c>
      <c r="O130" s="1" t="s">
        <v>93</v>
      </c>
    </row>
    <row r="131" spans="1:15" ht="20.100000000000001" customHeight="1" x14ac:dyDescent="0.3">
      <c r="A131" s="6">
        <v>129</v>
      </c>
      <c r="B131" s="2">
        <v>44397</v>
      </c>
      <c r="C131" s="2">
        <v>44397</v>
      </c>
      <c r="D131" s="6">
        <v>0</v>
      </c>
      <c r="E131" s="1" t="s">
        <v>2</v>
      </c>
      <c r="F131" s="1" t="s">
        <v>5</v>
      </c>
      <c r="G131" s="1" t="s">
        <v>3</v>
      </c>
      <c r="H131" s="1" t="s">
        <v>14</v>
      </c>
      <c r="I131" s="1">
        <v>2</v>
      </c>
      <c r="J131" s="1">
        <v>4479</v>
      </c>
      <c r="K131" s="1">
        <v>6187</v>
      </c>
      <c r="L131" s="1">
        <v>0</v>
      </c>
      <c r="M131" s="1">
        <v>3712</v>
      </c>
      <c r="N131" s="1">
        <v>75</v>
      </c>
      <c r="O131" s="1" t="s">
        <v>93</v>
      </c>
    </row>
    <row r="132" spans="1:15" ht="20.100000000000001" customHeight="1" x14ac:dyDescent="0.3">
      <c r="A132" s="6">
        <v>130</v>
      </c>
      <c r="B132" s="2">
        <v>44397</v>
      </c>
      <c r="C132" s="2">
        <v>44397</v>
      </c>
      <c r="D132" s="6">
        <v>0</v>
      </c>
      <c r="E132" s="1" t="s">
        <v>0</v>
      </c>
      <c r="F132" s="1" t="s">
        <v>11</v>
      </c>
      <c r="G132" s="1" t="s">
        <v>12</v>
      </c>
      <c r="H132" s="1" t="s">
        <v>14</v>
      </c>
      <c r="I132" s="1">
        <v>2</v>
      </c>
      <c r="J132" s="1">
        <v>3403</v>
      </c>
      <c r="K132" s="1">
        <v>4160</v>
      </c>
      <c r="L132" s="1">
        <v>0</v>
      </c>
      <c r="M132" s="1">
        <v>2496</v>
      </c>
      <c r="N132" s="1">
        <v>80</v>
      </c>
      <c r="O132" s="1" t="s">
        <v>94</v>
      </c>
    </row>
    <row r="133" spans="1:15" ht="20.100000000000001" customHeight="1" x14ac:dyDescent="0.3">
      <c r="A133" s="6">
        <v>131</v>
      </c>
      <c r="B133" s="2">
        <v>44398</v>
      </c>
      <c r="C133" s="2">
        <v>44448</v>
      </c>
      <c r="D133" s="6">
        <v>50</v>
      </c>
      <c r="E133" s="1" t="s">
        <v>0</v>
      </c>
      <c r="F133" s="1" t="s">
        <v>11</v>
      </c>
      <c r="G133" s="1" t="s">
        <v>3</v>
      </c>
      <c r="H133" s="1" t="s">
        <v>14</v>
      </c>
      <c r="I133" s="1">
        <v>6.66</v>
      </c>
      <c r="J133" s="1">
        <v>9876</v>
      </c>
      <c r="K133" s="1">
        <v>2690</v>
      </c>
      <c r="L133" s="1">
        <v>0</v>
      </c>
      <c r="M133" s="1">
        <v>1614</v>
      </c>
      <c r="N133" s="1">
        <v>51</v>
      </c>
      <c r="O133" s="1" t="s">
        <v>92</v>
      </c>
    </row>
    <row r="134" spans="1:15" ht="20.100000000000001" customHeight="1" x14ac:dyDescent="0.3">
      <c r="A134" s="6">
        <v>132</v>
      </c>
      <c r="B134" s="2">
        <v>44398</v>
      </c>
      <c r="C134" s="2">
        <v>44432</v>
      </c>
      <c r="D134" s="6">
        <v>34</v>
      </c>
      <c r="E134" s="1" t="s">
        <v>0</v>
      </c>
      <c r="F134" s="1" t="s">
        <v>10</v>
      </c>
      <c r="G134" s="1" t="s">
        <v>4</v>
      </c>
      <c r="H134" s="1" t="s">
        <v>1</v>
      </c>
      <c r="I134" s="1">
        <v>6.4</v>
      </c>
      <c r="J134" s="1">
        <v>9771</v>
      </c>
      <c r="K134" s="1">
        <v>1857</v>
      </c>
      <c r="L134" s="1">
        <v>139</v>
      </c>
      <c r="M134" s="1">
        <v>1253</v>
      </c>
      <c r="N134" s="1">
        <v>57</v>
      </c>
      <c r="O134" s="1" t="s">
        <v>92</v>
      </c>
    </row>
    <row r="135" spans="1:15" ht="20.100000000000001" customHeight="1" x14ac:dyDescent="0.3">
      <c r="A135" s="6">
        <v>133</v>
      </c>
      <c r="B135" s="2">
        <v>44399</v>
      </c>
      <c r="C135" s="2">
        <v>44439</v>
      </c>
      <c r="D135" s="6">
        <v>40</v>
      </c>
      <c r="E135" s="1" t="s">
        <v>2</v>
      </c>
      <c r="F135" s="1" t="s">
        <v>10</v>
      </c>
      <c r="G135" s="1" t="s">
        <v>4</v>
      </c>
      <c r="H135" s="1" t="s">
        <v>1</v>
      </c>
      <c r="I135" s="1">
        <v>3.2</v>
      </c>
      <c r="J135" s="1">
        <v>9128</v>
      </c>
      <c r="K135" s="1">
        <v>729</v>
      </c>
      <c r="L135" s="1">
        <v>0</v>
      </c>
      <c r="M135" s="1">
        <v>437</v>
      </c>
      <c r="N135" s="1">
        <v>34</v>
      </c>
      <c r="O135" s="1" t="s">
        <v>91</v>
      </c>
    </row>
    <row r="136" spans="1:15" ht="20.100000000000001" customHeight="1" x14ac:dyDescent="0.3">
      <c r="A136" s="6">
        <v>134</v>
      </c>
      <c r="B136" s="2">
        <v>44400</v>
      </c>
      <c r="C136" s="2">
        <v>44419</v>
      </c>
      <c r="D136" s="6">
        <v>19</v>
      </c>
      <c r="E136" s="1" t="s">
        <v>2</v>
      </c>
      <c r="F136" s="1" t="s">
        <v>5</v>
      </c>
      <c r="G136" s="1" t="s">
        <v>3</v>
      </c>
      <c r="H136" s="1" t="s">
        <v>14</v>
      </c>
      <c r="I136" s="1">
        <v>10.4</v>
      </c>
      <c r="J136" s="1">
        <v>14780</v>
      </c>
      <c r="K136" s="1">
        <v>7631</v>
      </c>
      <c r="L136" s="1">
        <v>245</v>
      </c>
      <c r="M136" s="1">
        <v>4824</v>
      </c>
      <c r="N136" s="1">
        <v>66</v>
      </c>
      <c r="O136" s="1" t="s">
        <v>92</v>
      </c>
    </row>
    <row r="137" spans="1:15" ht="20.100000000000001" customHeight="1" x14ac:dyDescent="0.3">
      <c r="A137" s="6">
        <v>135</v>
      </c>
      <c r="B137" s="2">
        <v>44405</v>
      </c>
      <c r="C137" s="2">
        <v>44407</v>
      </c>
      <c r="D137" s="6">
        <v>2</v>
      </c>
      <c r="E137" s="1" t="s">
        <v>17</v>
      </c>
      <c r="F137" s="1" t="s">
        <v>10</v>
      </c>
      <c r="G137" s="1" t="s">
        <v>4</v>
      </c>
      <c r="H137" s="1" t="s">
        <v>14</v>
      </c>
      <c r="I137" s="1">
        <v>5.6</v>
      </c>
      <c r="J137" s="1">
        <v>9882</v>
      </c>
      <c r="K137" s="1">
        <v>4023</v>
      </c>
      <c r="L137" s="1">
        <v>79</v>
      </c>
      <c r="M137" s="1">
        <v>2493</v>
      </c>
      <c r="N137" s="1">
        <v>64</v>
      </c>
      <c r="O137" s="1" t="s">
        <v>92</v>
      </c>
    </row>
    <row r="138" spans="1:15" ht="20.100000000000001" customHeight="1" x14ac:dyDescent="0.3">
      <c r="A138" s="6">
        <v>136</v>
      </c>
      <c r="B138" s="2">
        <v>44406</v>
      </c>
      <c r="C138" s="2">
        <v>44475</v>
      </c>
      <c r="D138" s="6">
        <v>69</v>
      </c>
      <c r="E138" s="1" t="s">
        <v>0</v>
      </c>
      <c r="F138" s="1" t="s">
        <v>10</v>
      </c>
      <c r="G138" s="1" t="s">
        <v>3</v>
      </c>
      <c r="H138" s="1" t="s">
        <v>15</v>
      </c>
      <c r="I138" s="1">
        <v>8</v>
      </c>
      <c r="J138" s="1">
        <v>9961</v>
      </c>
      <c r="K138" s="1">
        <v>5690</v>
      </c>
      <c r="L138" s="1">
        <v>73</v>
      </c>
      <c r="M138" s="1">
        <v>3487</v>
      </c>
      <c r="N138" s="1">
        <v>65</v>
      </c>
      <c r="O138" s="1" t="s">
        <v>92</v>
      </c>
    </row>
    <row r="139" spans="1:15" ht="20.100000000000001" customHeight="1" x14ac:dyDescent="0.3">
      <c r="A139" s="6">
        <v>137</v>
      </c>
      <c r="B139" s="2">
        <v>44409</v>
      </c>
      <c r="C139" s="2">
        <v>44428</v>
      </c>
      <c r="D139" s="6">
        <v>19</v>
      </c>
      <c r="E139" s="1" t="s">
        <v>0</v>
      </c>
      <c r="F139" s="1" t="s">
        <v>10</v>
      </c>
      <c r="G139" s="1" t="s">
        <v>4</v>
      </c>
      <c r="H139" s="1" t="s">
        <v>1</v>
      </c>
      <c r="I139" s="1">
        <v>6.6</v>
      </c>
      <c r="J139" s="1">
        <v>6887</v>
      </c>
      <c r="K139" s="1">
        <v>3936</v>
      </c>
      <c r="L139" s="1">
        <v>55</v>
      </c>
      <c r="M139" s="1">
        <v>2417</v>
      </c>
      <c r="N139" s="1">
        <v>73</v>
      </c>
      <c r="O139" s="1" t="s">
        <v>93</v>
      </c>
    </row>
    <row r="140" spans="1:15" ht="20.100000000000001" customHeight="1" x14ac:dyDescent="0.3">
      <c r="A140" s="6">
        <v>138</v>
      </c>
      <c r="B140" s="2">
        <v>44415</v>
      </c>
      <c r="C140" s="2">
        <v>44438</v>
      </c>
      <c r="D140" s="6">
        <v>23</v>
      </c>
      <c r="E140" s="1" t="s">
        <v>0</v>
      </c>
      <c r="F140" s="1" t="s">
        <v>10</v>
      </c>
      <c r="G140" s="1" t="s">
        <v>3</v>
      </c>
      <c r="H140" s="1" t="s">
        <v>15</v>
      </c>
      <c r="I140" s="1">
        <v>4.07</v>
      </c>
      <c r="J140" s="1">
        <v>6286</v>
      </c>
      <c r="K140" s="1">
        <v>4793</v>
      </c>
      <c r="L140" s="1">
        <v>0</v>
      </c>
      <c r="M140" s="1">
        <v>2876</v>
      </c>
      <c r="N140" s="1">
        <v>72</v>
      </c>
      <c r="O140" s="1" t="s">
        <v>93</v>
      </c>
    </row>
    <row r="141" spans="1:15" ht="20.100000000000001" customHeight="1" x14ac:dyDescent="0.3">
      <c r="A141" s="6">
        <v>139</v>
      </c>
      <c r="B141" s="2">
        <v>44415</v>
      </c>
      <c r="C141" s="2">
        <v>44466</v>
      </c>
      <c r="D141" s="6">
        <v>51</v>
      </c>
      <c r="E141" s="1" t="s">
        <v>0</v>
      </c>
      <c r="F141" s="1" t="s">
        <v>5</v>
      </c>
      <c r="G141" s="1" t="s">
        <v>4</v>
      </c>
      <c r="H141" s="1" t="s">
        <v>14</v>
      </c>
      <c r="I141" s="1">
        <v>8.8000000000000007</v>
      </c>
      <c r="J141" s="1">
        <v>8802</v>
      </c>
      <c r="K141" s="1">
        <v>6826</v>
      </c>
      <c r="L141" s="1">
        <v>310</v>
      </c>
      <c r="M141" s="1">
        <v>4406</v>
      </c>
      <c r="N141" s="1">
        <v>72</v>
      </c>
      <c r="O141" s="1" t="s">
        <v>93</v>
      </c>
    </row>
    <row r="142" spans="1:15" ht="20.100000000000001" customHeight="1" x14ac:dyDescent="0.3">
      <c r="A142" s="6">
        <v>140</v>
      </c>
      <c r="B142" s="2">
        <v>44416</v>
      </c>
      <c r="C142" s="2">
        <v>44442</v>
      </c>
      <c r="D142" s="6">
        <v>26</v>
      </c>
      <c r="E142" s="1" t="s">
        <v>0</v>
      </c>
      <c r="F142" s="1" t="s">
        <v>5</v>
      </c>
      <c r="G142" s="1" t="s">
        <v>3</v>
      </c>
      <c r="H142" s="1" t="s">
        <v>14</v>
      </c>
      <c r="I142" s="1">
        <v>5.1349999999999998</v>
      </c>
      <c r="J142" s="1">
        <v>8922</v>
      </c>
      <c r="K142" s="1">
        <v>6384</v>
      </c>
      <c r="L142" s="1">
        <v>0</v>
      </c>
      <c r="M142" s="1">
        <v>3830</v>
      </c>
      <c r="N142" s="1">
        <v>89</v>
      </c>
      <c r="O142" s="1" t="s">
        <v>94</v>
      </c>
    </row>
    <row r="143" spans="1:15" ht="20.100000000000001" customHeight="1" x14ac:dyDescent="0.3">
      <c r="A143" s="6">
        <v>141</v>
      </c>
      <c r="B143" s="2">
        <v>44418</v>
      </c>
      <c r="C143" s="2">
        <v>44419</v>
      </c>
      <c r="D143" s="6">
        <v>1</v>
      </c>
      <c r="E143" s="1" t="s">
        <v>2</v>
      </c>
      <c r="F143" s="1" t="s">
        <v>5</v>
      </c>
      <c r="G143" s="1" t="s">
        <v>3</v>
      </c>
      <c r="H143" s="1" t="s">
        <v>14</v>
      </c>
      <c r="I143" s="1">
        <v>2</v>
      </c>
      <c r="J143" s="1">
        <v>3698</v>
      </c>
      <c r="K143" s="1">
        <v>2055</v>
      </c>
      <c r="L143" s="1">
        <v>0</v>
      </c>
      <c r="M143" s="1">
        <v>1233</v>
      </c>
      <c r="N143" s="1">
        <v>62</v>
      </c>
      <c r="O143" s="1" t="s">
        <v>92</v>
      </c>
    </row>
    <row r="144" spans="1:15" ht="20.100000000000001" customHeight="1" x14ac:dyDescent="0.3">
      <c r="A144" s="6">
        <v>142</v>
      </c>
      <c r="B144" s="2">
        <v>44419</v>
      </c>
      <c r="C144" s="2">
        <v>44438</v>
      </c>
      <c r="D144" s="6">
        <v>19</v>
      </c>
      <c r="E144" s="1" t="s">
        <v>0</v>
      </c>
      <c r="F144" s="1" t="s">
        <v>5</v>
      </c>
      <c r="G144" s="1" t="s">
        <v>3</v>
      </c>
      <c r="H144" s="1" t="s">
        <v>14</v>
      </c>
      <c r="I144" s="1">
        <v>3.7</v>
      </c>
      <c r="J144" s="1">
        <v>8816</v>
      </c>
      <c r="K144" s="1">
        <v>6272</v>
      </c>
      <c r="L144" s="1">
        <v>0</v>
      </c>
      <c r="M144" s="1">
        <v>3763</v>
      </c>
      <c r="N144" s="1">
        <v>85</v>
      </c>
      <c r="O144" s="1" t="s">
        <v>94</v>
      </c>
    </row>
    <row r="145" spans="1:15" ht="20.100000000000001" customHeight="1" x14ac:dyDescent="0.3">
      <c r="A145" s="6">
        <v>143</v>
      </c>
      <c r="B145" s="2">
        <v>44419</v>
      </c>
      <c r="C145" s="2">
        <v>44438</v>
      </c>
      <c r="D145" s="6">
        <v>19</v>
      </c>
      <c r="E145" s="1" t="s">
        <v>17</v>
      </c>
      <c r="F145" s="1" t="s">
        <v>10</v>
      </c>
      <c r="G145" s="1" t="s">
        <v>3</v>
      </c>
      <c r="H145" s="1" t="s">
        <v>1</v>
      </c>
      <c r="I145" s="1">
        <v>8.51</v>
      </c>
      <c r="J145" s="1">
        <v>8318</v>
      </c>
      <c r="K145" s="1">
        <v>2493</v>
      </c>
      <c r="L145" s="1">
        <v>245</v>
      </c>
      <c r="M145" s="1">
        <v>1741</v>
      </c>
      <c r="N145" s="1">
        <v>70</v>
      </c>
      <c r="O145" s="1" t="s">
        <v>93</v>
      </c>
    </row>
    <row r="146" spans="1:15" ht="20.100000000000001" customHeight="1" x14ac:dyDescent="0.3">
      <c r="A146" s="6">
        <v>144</v>
      </c>
      <c r="B146" s="2">
        <v>44424</v>
      </c>
      <c r="C146" s="2">
        <v>44462</v>
      </c>
      <c r="D146" s="6">
        <v>38</v>
      </c>
      <c r="E146" s="1" t="s">
        <v>17</v>
      </c>
      <c r="F146" s="1" t="s">
        <v>10</v>
      </c>
      <c r="G146" s="1" t="s">
        <v>3</v>
      </c>
      <c r="H146" s="1" t="s">
        <v>14</v>
      </c>
      <c r="I146" s="1">
        <v>2</v>
      </c>
      <c r="J146" s="1">
        <v>7204</v>
      </c>
      <c r="K146" s="1">
        <v>7215</v>
      </c>
      <c r="L146" s="1">
        <v>0</v>
      </c>
      <c r="M146" s="1">
        <v>4329</v>
      </c>
      <c r="N146" s="1">
        <v>69</v>
      </c>
      <c r="O146" s="1" t="s">
        <v>92</v>
      </c>
    </row>
    <row r="147" spans="1:15" ht="20.100000000000001" customHeight="1" x14ac:dyDescent="0.3">
      <c r="A147" s="6">
        <v>145</v>
      </c>
      <c r="B147" s="2">
        <v>44425</v>
      </c>
      <c r="C147" s="2">
        <v>44438</v>
      </c>
      <c r="D147" s="6">
        <v>13</v>
      </c>
      <c r="E147" s="1" t="s">
        <v>2</v>
      </c>
      <c r="F147" s="1" t="s">
        <v>5</v>
      </c>
      <c r="G147" s="1" t="s">
        <v>3</v>
      </c>
      <c r="H147" s="1" t="s">
        <v>14</v>
      </c>
      <c r="I147" s="1">
        <v>3.6</v>
      </c>
      <c r="J147" s="1">
        <v>9640</v>
      </c>
      <c r="K147" s="1">
        <v>4048</v>
      </c>
      <c r="L147" s="1">
        <v>0</v>
      </c>
      <c r="M147" s="1">
        <v>2429</v>
      </c>
      <c r="N147" s="1">
        <v>61</v>
      </c>
      <c r="O147" s="1" t="s">
        <v>92</v>
      </c>
    </row>
    <row r="148" spans="1:15" ht="20.100000000000001" customHeight="1" x14ac:dyDescent="0.3">
      <c r="A148" s="6">
        <v>146</v>
      </c>
      <c r="B148" s="2">
        <v>44426</v>
      </c>
      <c r="C148" s="2">
        <v>44461</v>
      </c>
      <c r="D148" s="6">
        <v>35</v>
      </c>
      <c r="E148" s="1" t="s">
        <v>0</v>
      </c>
      <c r="F148" s="1" t="s">
        <v>5</v>
      </c>
      <c r="G148" s="1" t="s">
        <v>4</v>
      </c>
      <c r="H148" s="1" t="s">
        <v>15</v>
      </c>
      <c r="I148" s="1">
        <v>6.4</v>
      </c>
      <c r="J148" s="1">
        <v>10102</v>
      </c>
      <c r="K148" s="1">
        <v>5453</v>
      </c>
      <c r="L148" s="1">
        <v>38</v>
      </c>
      <c r="M148" s="1">
        <v>3310</v>
      </c>
      <c r="N148" s="1">
        <v>56</v>
      </c>
      <c r="O148" s="1" t="s">
        <v>92</v>
      </c>
    </row>
    <row r="149" spans="1:15" ht="20.100000000000001" customHeight="1" x14ac:dyDescent="0.3">
      <c r="A149" s="6">
        <v>147</v>
      </c>
      <c r="B149" s="2">
        <v>44426</v>
      </c>
      <c r="C149" s="2">
        <v>44438</v>
      </c>
      <c r="D149" s="6">
        <v>12</v>
      </c>
      <c r="E149" s="1" t="s">
        <v>0</v>
      </c>
      <c r="F149" s="1" t="s">
        <v>5</v>
      </c>
      <c r="G149" s="1" t="s">
        <v>4</v>
      </c>
      <c r="H149" s="1" t="s">
        <v>14</v>
      </c>
      <c r="I149" s="1">
        <v>6.4</v>
      </c>
      <c r="J149" s="1">
        <v>8741</v>
      </c>
      <c r="K149" s="1">
        <v>1070</v>
      </c>
      <c r="L149" s="1">
        <v>24</v>
      </c>
      <c r="M149" s="1">
        <v>666</v>
      </c>
      <c r="N149" s="1">
        <v>43</v>
      </c>
      <c r="O149" s="1" t="s">
        <v>91</v>
      </c>
    </row>
    <row r="150" spans="1:15" ht="20.100000000000001" customHeight="1" x14ac:dyDescent="0.3">
      <c r="A150" s="6">
        <v>148</v>
      </c>
      <c r="B150" s="2">
        <v>44426</v>
      </c>
      <c r="C150" s="2">
        <v>44438</v>
      </c>
      <c r="D150" s="6">
        <v>12</v>
      </c>
      <c r="E150" s="1" t="s">
        <v>2</v>
      </c>
      <c r="F150" s="1" t="s">
        <v>10</v>
      </c>
      <c r="G150" s="1" t="s">
        <v>4</v>
      </c>
      <c r="H150" s="1" t="s">
        <v>14</v>
      </c>
      <c r="I150" s="1">
        <v>11.1</v>
      </c>
      <c r="J150" s="1">
        <v>11178</v>
      </c>
      <c r="K150" s="1">
        <v>7503</v>
      </c>
      <c r="L150" s="1">
        <v>480</v>
      </c>
      <c r="M150" s="1">
        <v>4982</v>
      </c>
      <c r="N150" s="1">
        <v>77</v>
      </c>
      <c r="O150" s="1" t="s">
        <v>93</v>
      </c>
    </row>
    <row r="151" spans="1:15" ht="20.100000000000001" customHeight="1" x14ac:dyDescent="0.3">
      <c r="A151" s="6">
        <v>149</v>
      </c>
      <c r="B151" s="2">
        <v>44426</v>
      </c>
      <c r="C151" s="2">
        <v>44459</v>
      </c>
      <c r="D151" s="6">
        <v>33</v>
      </c>
      <c r="E151" s="1" t="s">
        <v>0</v>
      </c>
      <c r="F151" s="1" t="s">
        <v>5</v>
      </c>
      <c r="G151" s="1" t="s">
        <v>3</v>
      </c>
      <c r="H151" s="1" t="s">
        <v>1</v>
      </c>
      <c r="I151" s="1">
        <v>5.2</v>
      </c>
      <c r="J151" s="1">
        <v>7807</v>
      </c>
      <c r="K151" s="1">
        <v>4870</v>
      </c>
      <c r="L151" s="1">
        <v>57</v>
      </c>
      <c r="M151" s="1">
        <v>2979</v>
      </c>
      <c r="N151" s="1">
        <v>66</v>
      </c>
      <c r="O151" s="1" t="s">
        <v>92</v>
      </c>
    </row>
    <row r="152" spans="1:15" ht="20.100000000000001" customHeight="1" x14ac:dyDescent="0.3">
      <c r="A152" s="6">
        <v>150</v>
      </c>
      <c r="B152" s="2">
        <v>44426</v>
      </c>
      <c r="C152" s="2">
        <v>44480</v>
      </c>
      <c r="D152" s="6">
        <v>54</v>
      </c>
      <c r="E152" s="1" t="s">
        <v>2</v>
      </c>
      <c r="F152" s="1" t="s">
        <v>10</v>
      </c>
      <c r="G152" s="1" t="s">
        <v>12</v>
      </c>
      <c r="H152" s="1" t="s">
        <v>1</v>
      </c>
      <c r="I152" s="1">
        <v>5.18</v>
      </c>
      <c r="J152" s="1">
        <v>8351</v>
      </c>
      <c r="K152" s="1">
        <v>2611</v>
      </c>
      <c r="L152" s="1">
        <v>0</v>
      </c>
      <c r="M152" s="1">
        <v>1567</v>
      </c>
      <c r="N152" s="1">
        <v>56</v>
      </c>
      <c r="O152" s="1" t="s">
        <v>92</v>
      </c>
    </row>
    <row r="153" spans="1:15" ht="20.100000000000001" customHeight="1" x14ac:dyDescent="0.3">
      <c r="A153" s="6">
        <v>151</v>
      </c>
      <c r="B153" s="2">
        <v>44427</v>
      </c>
      <c r="C153" s="2">
        <v>44476</v>
      </c>
      <c r="D153" s="6">
        <v>49</v>
      </c>
      <c r="E153" s="1" t="s">
        <v>17</v>
      </c>
      <c r="F153" s="1" t="s">
        <v>5</v>
      </c>
      <c r="G153" s="1" t="s">
        <v>4</v>
      </c>
      <c r="H153" s="1" t="s">
        <v>1</v>
      </c>
      <c r="I153" s="1">
        <v>6.4</v>
      </c>
      <c r="J153" s="1">
        <v>10263</v>
      </c>
      <c r="K153" s="1">
        <v>5659</v>
      </c>
      <c r="L153" s="1">
        <v>0</v>
      </c>
      <c r="M153" s="1">
        <v>3395</v>
      </c>
      <c r="N153" s="1">
        <v>72</v>
      </c>
      <c r="O153" s="1" t="s">
        <v>93</v>
      </c>
    </row>
    <row r="154" spans="1:15" ht="20.100000000000001" customHeight="1" x14ac:dyDescent="0.3">
      <c r="A154" s="6">
        <v>152</v>
      </c>
      <c r="B154" s="2">
        <v>44428</v>
      </c>
      <c r="C154" s="2">
        <v>44428</v>
      </c>
      <c r="D154" s="6">
        <v>0</v>
      </c>
      <c r="E154" s="1" t="s">
        <v>0</v>
      </c>
      <c r="F154" s="1" t="s">
        <v>10</v>
      </c>
      <c r="G154" s="1" t="s">
        <v>4</v>
      </c>
      <c r="H154" s="1" t="s">
        <v>1</v>
      </c>
      <c r="I154" s="1">
        <v>2</v>
      </c>
      <c r="J154" s="1">
        <v>3443</v>
      </c>
      <c r="K154" s="1">
        <v>4092</v>
      </c>
      <c r="L154" s="1">
        <v>0</v>
      </c>
      <c r="M154" s="1">
        <v>2455</v>
      </c>
      <c r="N154" s="1">
        <v>74</v>
      </c>
      <c r="O154" s="1" t="s">
        <v>93</v>
      </c>
    </row>
    <row r="155" spans="1:15" ht="20.100000000000001" customHeight="1" x14ac:dyDescent="0.3">
      <c r="A155" s="6">
        <v>153</v>
      </c>
      <c r="B155" s="2">
        <v>44431</v>
      </c>
      <c r="C155" s="2">
        <v>44455</v>
      </c>
      <c r="D155" s="6">
        <v>24</v>
      </c>
      <c r="E155" s="1" t="s">
        <v>0</v>
      </c>
      <c r="F155" s="1" t="s">
        <v>10</v>
      </c>
      <c r="G155" s="1" t="s">
        <v>3</v>
      </c>
      <c r="H155" s="1" t="s">
        <v>1</v>
      </c>
      <c r="I155" s="1">
        <v>4.4000000000000004</v>
      </c>
      <c r="J155" s="1">
        <v>12790</v>
      </c>
      <c r="K155" s="1">
        <v>1429</v>
      </c>
      <c r="L155" s="1">
        <v>0</v>
      </c>
      <c r="M155" s="1">
        <v>857</v>
      </c>
      <c r="N155" s="1">
        <v>45</v>
      </c>
      <c r="O155" s="1" t="s">
        <v>91</v>
      </c>
    </row>
    <row r="156" spans="1:15" ht="20.100000000000001" customHeight="1" x14ac:dyDescent="0.3">
      <c r="A156" s="6">
        <v>154</v>
      </c>
      <c r="B156" s="2">
        <v>44431</v>
      </c>
      <c r="C156" s="2">
        <v>44481</v>
      </c>
      <c r="D156" s="6">
        <v>50</v>
      </c>
      <c r="E156" s="1" t="s">
        <v>2</v>
      </c>
      <c r="F156" s="1" t="s">
        <v>10</v>
      </c>
      <c r="G156" s="1" t="s">
        <v>3</v>
      </c>
      <c r="H156" s="1" t="s">
        <v>1</v>
      </c>
      <c r="I156" s="1">
        <v>7.4</v>
      </c>
      <c r="J156" s="1">
        <v>10633</v>
      </c>
      <c r="K156" s="1">
        <v>3020</v>
      </c>
      <c r="L156" s="1">
        <v>215</v>
      </c>
      <c r="M156" s="1">
        <v>2027</v>
      </c>
      <c r="N156" s="1">
        <v>64</v>
      </c>
      <c r="O156" s="1" t="s">
        <v>92</v>
      </c>
    </row>
    <row r="157" spans="1:15" ht="20.100000000000001" customHeight="1" x14ac:dyDescent="0.3">
      <c r="A157" s="6">
        <v>155</v>
      </c>
      <c r="B157" s="2">
        <v>44433</v>
      </c>
      <c r="C157" s="2">
        <v>44452</v>
      </c>
      <c r="D157" s="6">
        <v>19</v>
      </c>
      <c r="E157" s="1" t="s">
        <v>0</v>
      </c>
      <c r="F157" s="1" t="s">
        <v>10</v>
      </c>
      <c r="G157" s="1" t="s">
        <v>12</v>
      </c>
      <c r="H157" s="1" t="s">
        <v>14</v>
      </c>
      <c r="I157" s="1">
        <v>4.4000000000000004</v>
      </c>
      <c r="J157" s="1">
        <v>14611</v>
      </c>
      <c r="K157" s="1">
        <v>4721</v>
      </c>
      <c r="L157" s="1">
        <v>0</v>
      </c>
      <c r="M157" s="1">
        <v>2833</v>
      </c>
      <c r="N157" s="1">
        <v>72</v>
      </c>
      <c r="O157" s="1" t="s">
        <v>93</v>
      </c>
    </row>
    <row r="158" spans="1:15" ht="20.100000000000001" customHeight="1" x14ac:dyDescent="0.3">
      <c r="A158" s="6">
        <v>156</v>
      </c>
      <c r="B158" s="2">
        <v>44433</v>
      </c>
      <c r="C158" s="2">
        <v>44480</v>
      </c>
      <c r="D158" s="6">
        <v>47</v>
      </c>
      <c r="E158" s="1" t="s">
        <v>0</v>
      </c>
      <c r="F158" s="1" t="s">
        <v>10</v>
      </c>
      <c r="G158" s="1" t="s">
        <v>3</v>
      </c>
      <c r="H158" s="1" t="s">
        <v>1</v>
      </c>
      <c r="I158" s="1">
        <v>2.4</v>
      </c>
      <c r="J158" s="1">
        <v>4525</v>
      </c>
      <c r="K158" s="1">
        <v>944</v>
      </c>
      <c r="L158" s="1">
        <v>0</v>
      </c>
      <c r="M158" s="1">
        <v>566</v>
      </c>
      <c r="N158" s="1">
        <v>36</v>
      </c>
      <c r="O158" s="1" t="s">
        <v>91</v>
      </c>
    </row>
    <row r="159" spans="1:15" ht="20.100000000000001" customHeight="1" x14ac:dyDescent="0.3">
      <c r="A159" s="6">
        <v>157</v>
      </c>
      <c r="B159" s="2">
        <v>44433</v>
      </c>
      <c r="C159" s="2">
        <v>44473</v>
      </c>
      <c r="D159" s="6">
        <v>40</v>
      </c>
      <c r="E159" s="1" t="s">
        <v>0</v>
      </c>
      <c r="F159" s="1" t="s">
        <v>5</v>
      </c>
      <c r="G159" s="1" t="s">
        <v>12</v>
      </c>
      <c r="H159" s="1" t="s">
        <v>15</v>
      </c>
      <c r="I159" s="1">
        <v>8.51</v>
      </c>
      <c r="J159" s="1">
        <v>7505</v>
      </c>
      <c r="K159" s="1">
        <v>5170</v>
      </c>
      <c r="L159" s="1">
        <v>163</v>
      </c>
      <c r="M159" s="1">
        <v>3265</v>
      </c>
      <c r="N159" s="1">
        <v>59</v>
      </c>
      <c r="O159" s="1" t="s">
        <v>92</v>
      </c>
    </row>
    <row r="160" spans="1:15" ht="20.100000000000001" customHeight="1" x14ac:dyDescent="0.3">
      <c r="A160" s="6">
        <v>158</v>
      </c>
      <c r="B160" s="2">
        <v>44433</v>
      </c>
      <c r="C160" s="2">
        <v>44441</v>
      </c>
      <c r="D160" s="6">
        <v>8</v>
      </c>
      <c r="E160" s="1" t="s">
        <v>0</v>
      </c>
      <c r="F160" s="1" t="s">
        <v>11</v>
      </c>
      <c r="G160" s="1" t="s">
        <v>3</v>
      </c>
      <c r="H160" s="1" t="s">
        <v>14</v>
      </c>
      <c r="I160" s="1">
        <v>5.6</v>
      </c>
      <c r="J160" s="1">
        <v>6346</v>
      </c>
      <c r="K160" s="1">
        <v>6117</v>
      </c>
      <c r="L160" s="1">
        <v>0</v>
      </c>
      <c r="M160" s="1">
        <v>3670</v>
      </c>
      <c r="N160" s="1">
        <v>70</v>
      </c>
      <c r="O160" s="1" t="s">
        <v>93</v>
      </c>
    </row>
    <row r="161" spans="1:15" ht="20.100000000000001" customHeight="1" x14ac:dyDescent="0.3">
      <c r="A161" s="6">
        <v>159</v>
      </c>
      <c r="B161" s="2">
        <v>44434</v>
      </c>
      <c r="C161" s="2">
        <v>44442</v>
      </c>
      <c r="D161" s="6">
        <v>8</v>
      </c>
      <c r="E161" s="1" t="s">
        <v>0</v>
      </c>
      <c r="F161" s="1" t="s">
        <v>10</v>
      </c>
      <c r="G161" s="1" t="s">
        <v>4</v>
      </c>
      <c r="H161" s="1" t="s">
        <v>14</v>
      </c>
      <c r="I161" s="1">
        <v>7.2</v>
      </c>
      <c r="J161" s="1">
        <v>9351</v>
      </c>
      <c r="K161" s="1">
        <v>689</v>
      </c>
      <c r="L161" s="1">
        <v>71</v>
      </c>
      <c r="M161" s="1">
        <v>484</v>
      </c>
      <c r="N161" s="1">
        <v>61</v>
      </c>
      <c r="O161" s="1" t="s">
        <v>92</v>
      </c>
    </row>
    <row r="162" spans="1:15" ht="20.100000000000001" customHeight="1" x14ac:dyDescent="0.3">
      <c r="A162" s="6">
        <v>160</v>
      </c>
      <c r="B162" s="2">
        <v>44436</v>
      </c>
      <c r="C162" s="2">
        <v>44455</v>
      </c>
      <c r="D162" s="6">
        <v>19</v>
      </c>
      <c r="E162" s="1" t="s">
        <v>0</v>
      </c>
      <c r="F162" s="1" t="s">
        <v>10</v>
      </c>
      <c r="G162" s="1" t="s">
        <v>4</v>
      </c>
      <c r="H162" s="1" t="s">
        <v>1</v>
      </c>
      <c r="I162" s="1">
        <v>8.14</v>
      </c>
      <c r="J162" s="1">
        <v>9926</v>
      </c>
      <c r="K162" s="1">
        <v>1227</v>
      </c>
      <c r="L162" s="1">
        <v>230</v>
      </c>
      <c r="M162" s="1">
        <v>966</v>
      </c>
      <c r="N162" s="1">
        <v>57</v>
      </c>
      <c r="O162" s="1" t="s">
        <v>92</v>
      </c>
    </row>
    <row r="163" spans="1:15" ht="20.100000000000001" customHeight="1" x14ac:dyDescent="0.3">
      <c r="A163" s="6">
        <v>161</v>
      </c>
      <c r="B163" s="2">
        <v>44438</v>
      </c>
      <c r="C163" s="2">
        <v>44456</v>
      </c>
      <c r="D163" s="6">
        <v>18</v>
      </c>
      <c r="E163" s="1" t="s">
        <v>0</v>
      </c>
      <c r="F163" s="1" t="s">
        <v>5</v>
      </c>
      <c r="G163" s="1" t="s">
        <v>4</v>
      </c>
      <c r="H163" s="1" t="s">
        <v>1</v>
      </c>
      <c r="I163" s="1">
        <v>5.2</v>
      </c>
      <c r="J163" s="1">
        <v>6873</v>
      </c>
      <c r="K163" s="1">
        <v>4894</v>
      </c>
      <c r="L163" s="1">
        <v>0</v>
      </c>
      <c r="M163" s="1">
        <v>2936</v>
      </c>
      <c r="N163" s="1">
        <v>92</v>
      </c>
      <c r="O163" s="1" t="s">
        <v>94</v>
      </c>
    </row>
    <row r="164" spans="1:15" ht="20.100000000000001" customHeight="1" x14ac:dyDescent="0.3">
      <c r="A164" s="6">
        <v>162</v>
      </c>
      <c r="B164" s="2">
        <v>44439</v>
      </c>
      <c r="C164" s="2">
        <v>44442</v>
      </c>
      <c r="D164" s="6">
        <v>3</v>
      </c>
      <c r="E164" s="1" t="s">
        <v>2</v>
      </c>
      <c r="F164" s="1" t="s">
        <v>10</v>
      </c>
      <c r="G164" s="1" t="s">
        <v>4</v>
      </c>
      <c r="H164" s="1" t="s">
        <v>14</v>
      </c>
      <c r="I164" s="1">
        <v>8.8800000000000008</v>
      </c>
      <c r="J164" s="1">
        <v>6862</v>
      </c>
      <c r="K164" s="1">
        <v>712</v>
      </c>
      <c r="L164" s="1">
        <v>156</v>
      </c>
      <c r="M164" s="1">
        <v>583</v>
      </c>
      <c r="N164" s="1">
        <v>59</v>
      </c>
      <c r="O164" s="1" t="s">
        <v>92</v>
      </c>
    </row>
    <row r="165" spans="1:15" ht="20.100000000000001" customHeight="1" x14ac:dyDescent="0.3">
      <c r="A165" s="6">
        <v>163</v>
      </c>
      <c r="B165" s="2">
        <v>44439</v>
      </c>
      <c r="C165" s="2">
        <v>44460</v>
      </c>
      <c r="D165" s="6">
        <v>21</v>
      </c>
      <c r="E165" s="1" t="s">
        <v>0</v>
      </c>
      <c r="F165" s="1" t="s">
        <v>10</v>
      </c>
      <c r="G165" s="1" t="s">
        <v>12</v>
      </c>
      <c r="H165" s="1" t="s">
        <v>1</v>
      </c>
      <c r="I165" s="1">
        <v>5.2</v>
      </c>
      <c r="J165" s="1">
        <v>8222</v>
      </c>
      <c r="K165" s="1">
        <v>5154</v>
      </c>
      <c r="L165" s="1">
        <v>28</v>
      </c>
      <c r="M165" s="1">
        <v>3120</v>
      </c>
      <c r="N165" s="1">
        <v>76</v>
      </c>
      <c r="O165" s="1" t="s">
        <v>93</v>
      </c>
    </row>
    <row r="166" spans="1:15" ht="20.100000000000001" customHeight="1" x14ac:dyDescent="0.3">
      <c r="A166" s="6">
        <v>164</v>
      </c>
      <c r="B166" s="2">
        <v>44440</v>
      </c>
      <c r="C166" s="2">
        <v>44454</v>
      </c>
      <c r="D166" s="6">
        <v>14</v>
      </c>
      <c r="E166" s="1" t="s">
        <v>0</v>
      </c>
      <c r="F166" s="1" t="s">
        <v>11</v>
      </c>
      <c r="G166" s="1" t="s">
        <v>3</v>
      </c>
      <c r="H166" s="1" t="s">
        <v>14</v>
      </c>
      <c r="I166" s="1">
        <v>4.8</v>
      </c>
      <c r="J166" s="1">
        <v>8160</v>
      </c>
      <c r="K166" s="1">
        <v>1175</v>
      </c>
      <c r="L166" s="1">
        <v>0</v>
      </c>
      <c r="M166" s="1">
        <v>705</v>
      </c>
      <c r="N166" s="1">
        <v>42</v>
      </c>
      <c r="O166" s="1" t="s">
        <v>91</v>
      </c>
    </row>
    <row r="167" spans="1:15" ht="20.100000000000001" customHeight="1" x14ac:dyDescent="0.3">
      <c r="A167" s="6">
        <v>165</v>
      </c>
      <c r="B167" s="2">
        <v>44440</v>
      </c>
      <c r="C167" s="2">
        <v>44467</v>
      </c>
      <c r="D167" s="6">
        <v>27</v>
      </c>
      <c r="E167" s="1" t="s">
        <v>0</v>
      </c>
      <c r="F167" s="1" t="s">
        <v>11</v>
      </c>
      <c r="G167" s="1" t="s">
        <v>3</v>
      </c>
      <c r="H167" s="1" t="s">
        <v>14</v>
      </c>
      <c r="I167" s="1">
        <v>5.6</v>
      </c>
      <c r="J167" s="1">
        <v>9274</v>
      </c>
      <c r="K167" s="1">
        <v>5518</v>
      </c>
      <c r="L167" s="1">
        <v>0</v>
      </c>
      <c r="M167" s="1">
        <v>3311</v>
      </c>
      <c r="N167" s="1">
        <v>72</v>
      </c>
      <c r="O167" s="1" t="s">
        <v>93</v>
      </c>
    </row>
    <row r="168" spans="1:15" ht="20.100000000000001" customHeight="1" x14ac:dyDescent="0.3">
      <c r="A168" s="6">
        <v>166</v>
      </c>
      <c r="B168" s="2">
        <v>44440</v>
      </c>
      <c r="C168" s="2">
        <v>44440</v>
      </c>
      <c r="D168" s="6">
        <v>0</v>
      </c>
      <c r="E168" s="1" t="s">
        <v>0</v>
      </c>
      <c r="F168" s="1" t="s">
        <v>11</v>
      </c>
      <c r="G168" s="1" t="s">
        <v>4</v>
      </c>
      <c r="H168" s="1" t="s">
        <v>1</v>
      </c>
      <c r="I168" s="1">
        <v>2</v>
      </c>
      <c r="J168" s="1">
        <v>7908</v>
      </c>
      <c r="K168" s="1">
        <v>5862</v>
      </c>
      <c r="L168" s="1">
        <v>0</v>
      </c>
      <c r="M168" s="1">
        <v>3517</v>
      </c>
      <c r="N168" s="1">
        <v>78</v>
      </c>
      <c r="O168" s="1" t="s">
        <v>93</v>
      </c>
    </row>
    <row r="169" spans="1:15" ht="20.100000000000001" customHeight="1" x14ac:dyDescent="0.3">
      <c r="A169" s="6">
        <v>167</v>
      </c>
      <c r="B169" s="2">
        <v>44443</v>
      </c>
      <c r="C169" s="2">
        <v>44461</v>
      </c>
      <c r="D169" s="6">
        <v>18</v>
      </c>
      <c r="E169" s="1" t="s">
        <v>0</v>
      </c>
      <c r="F169" s="1" t="s">
        <v>10</v>
      </c>
      <c r="G169" s="1" t="s">
        <v>12</v>
      </c>
      <c r="H169" s="1" t="s">
        <v>15</v>
      </c>
      <c r="I169" s="1">
        <v>6.66</v>
      </c>
      <c r="J169" s="1">
        <v>5679</v>
      </c>
      <c r="K169" s="1">
        <v>3884</v>
      </c>
      <c r="L169" s="1">
        <v>136</v>
      </c>
      <c r="M169" s="1">
        <v>2466</v>
      </c>
      <c r="N169" s="1">
        <v>85</v>
      </c>
      <c r="O169" s="1" t="s">
        <v>94</v>
      </c>
    </row>
    <row r="170" spans="1:15" ht="20.100000000000001" customHeight="1" x14ac:dyDescent="0.3">
      <c r="A170" s="6">
        <v>168</v>
      </c>
      <c r="B170" s="2">
        <v>44443</v>
      </c>
      <c r="C170" s="2">
        <v>44455</v>
      </c>
      <c r="D170" s="6">
        <v>12</v>
      </c>
      <c r="E170" s="1" t="s">
        <v>0</v>
      </c>
      <c r="F170" s="1" t="s">
        <v>10</v>
      </c>
      <c r="G170" s="1" t="s">
        <v>4</v>
      </c>
      <c r="H170" s="1" t="s">
        <v>15</v>
      </c>
      <c r="I170" s="1">
        <v>5.6</v>
      </c>
      <c r="J170" s="1">
        <v>9002</v>
      </c>
      <c r="K170" s="1">
        <v>6660</v>
      </c>
      <c r="L170" s="1">
        <v>101</v>
      </c>
      <c r="M170" s="1">
        <v>4097</v>
      </c>
      <c r="N170" s="1">
        <v>93</v>
      </c>
      <c r="O170" s="1" t="s">
        <v>94</v>
      </c>
    </row>
    <row r="171" spans="1:15" ht="20.100000000000001" customHeight="1" x14ac:dyDescent="0.3">
      <c r="A171" s="6">
        <v>169</v>
      </c>
      <c r="B171" s="2">
        <v>44443</v>
      </c>
      <c r="C171" s="2">
        <v>44480</v>
      </c>
      <c r="D171" s="6">
        <v>37</v>
      </c>
      <c r="E171" s="1" t="s">
        <v>0</v>
      </c>
      <c r="F171" s="1" t="s">
        <v>5</v>
      </c>
      <c r="G171" s="1" t="s">
        <v>3</v>
      </c>
      <c r="H171" s="1" t="s">
        <v>14</v>
      </c>
      <c r="I171" s="1">
        <v>6.4</v>
      </c>
      <c r="J171" s="1">
        <v>5543</v>
      </c>
      <c r="K171" s="1">
        <v>4730</v>
      </c>
      <c r="L171" s="1">
        <v>0</v>
      </c>
      <c r="M171" s="1">
        <v>2838</v>
      </c>
      <c r="N171" s="1">
        <v>57</v>
      </c>
      <c r="O171" s="1" t="s">
        <v>92</v>
      </c>
    </row>
    <row r="172" spans="1:15" ht="20.100000000000001" customHeight="1" x14ac:dyDescent="0.3">
      <c r="A172" s="6">
        <v>170</v>
      </c>
      <c r="B172" s="2">
        <v>44444</v>
      </c>
      <c r="C172" s="2">
        <v>44452</v>
      </c>
      <c r="D172" s="6">
        <v>8</v>
      </c>
      <c r="E172" s="1" t="s">
        <v>0</v>
      </c>
      <c r="F172" s="1" t="s">
        <v>10</v>
      </c>
      <c r="G172" s="1" t="s">
        <v>4</v>
      </c>
      <c r="H172" s="1" t="s">
        <v>14</v>
      </c>
      <c r="I172" s="1">
        <v>6.66</v>
      </c>
      <c r="J172" s="1">
        <v>4996</v>
      </c>
      <c r="K172" s="1">
        <v>4106</v>
      </c>
      <c r="L172" s="1">
        <v>112</v>
      </c>
      <c r="M172" s="1">
        <v>2576</v>
      </c>
      <c r="N172" s="1">
        <v>72</v>
      </c>
      <c r="O172" s="1" t="s">
        <v>93</v>
      </c>
    </row>
    <row r="173" spans="1:15" ht="20.100000000000001" customHeight="1" x14ac:dyDescent="0.3">
      <c r="A173" s="6">
        <v>171</v>
      </c>
      <c r="B173" s="2">
        <v>44447</v>
      </c>
      <c r="C173" s="2">
        <v>44498</v>
      </c>
      <c r="D173" s="6">
        <v>51</v>
      </c>
      <c r="E173" s="1" t="s">
        <v>17</v>
      </c>
      <c r="F173" s="1" t="s">
        <v>10</v>
      </c>
      <c r="G173" s="1" t="s">
        <v>4</v>
      </c>
      <c r="H173" s="1" t="s">
        <v>14</v>
      </c>
      <c r="I173" s="1">
        <v>7.79</v>
      </c>
      <c r="J173" s="1">
        <v>9752</v>
      </c>
      <c r="K173" s="1">
        <v>1137</v>
      </c>
      <c r="L173" s="1">
        <v>197</v>
      </c>
      <c r="M173" s="1">
        <v>879</v>
      </c>
      <c r="N173" s="1">
        <v>48</v>
      </c>
      <c r="O173" s="1" t="s">
        <v>91</v>
      </c>
    </row>
    <row r="174" spans="1:15" ht="20.100000000000001" customHeight="1" x14ac:dyDescent="0.3">
      <c r="A174" s="6">
        <v>172</v>
      </c>
      <c r="B174" s="2">
        <v>44448</v>
      </c>
      <c r="C174" s="2">
        <v>44448</v>
      </c>
      <c r="D174" s="6">
        <v>0</v>
      </c>
      <c r="E174" s="1" t="s">
        <v>2</v>
      </c>
      <c r="F174" s="1" t="s">
        <v>10</v>
      </c>
      <c r="G174" s="1" t="s">
        <v>3</v>
      </c>
      <c r="H174" s="1" t="s">
        <v>14</v>
      </c>
      <c r="I174" s="1">
        <v>6.6</v>
      </c>
      <c r="J174" s="1">
        <v>9052</v>
      </c>
      <c r="K174" s="1">
        <v>3849</v>
      </c>
      <c r="L174" s="1">
        <v>129</v>
      </c>
      <c r="M174" s="1">
        <v>2438</v>
      </c>
      <c r="N174" s="1">
        <v>58</v>
      </c>
      <c r="O174" s="1" t="s">
        <v>92</v>
      </c>
    </row>
    <row r="175" spans="1:15" ht="20.100000000000001" customHeight="1" x14ac:dyDescent="0.3">
      <c r="A175" s="6">
        <v>173</v>
      </c>
      <c r="B175" s="2">
        <v>44448</v>
      </c>
      <c r="C175" s="2">
        <v>44448</v>
      </c>
      <c r="D175" s="6">
        <v>0</v>
      </c>
      <c r="E175" s="1" t="s">
        <v>2</v>
      </c>
      <c r="F175" s="1" t="s">
        <v>11</v>
      </c>
      <c r="G175" s="1" t="s">
        <v>4</v>
      </c>
      <c r="H175" s="1" t="s">
        <v>14</v>
      </c>
      <c r="I175" s="1">
        <v>11.84</v>
      </c>
      <c r="J175" s="1">
        <v>5397</v>
      </c>
      <c r="K175" s="1">
        <v>8294</v>
      </c>
      <c r="L175" s="1">
        <v>436</v>
      </c>
      <c r="M175" s="1">
        <v>5412</v>
      </c>
      <c r="N175" s="1">
        <v>85</v>
      </c>
      <c r="O175" s="1" t="s">
        <v>94</v>
      </c>
    </row>
    <row r="176" spans="1:15" ht="20.100000000000001" customHeight="1" x14ac:dyDescent="0.3">
      <c r="A176" s="6">
        <v>174</v>
      </c>
      <c r="B176" s="2">
        <v>44448</v>
      </c>
      <c r="C176" s="2">
        <v>44448</v>
      </c>
      <c r="D176" s="6">
        <v>0</v>
      </c>
      <c r="E176" s="1" t="s">
        <v>2</v>
      </c>
      <c r="F176" s="1" t="s">
        <v>10</v>
      </c>
      <c r="G176" s="1" t="s">
        <v>4</v>
      </c>
      <c r="H176" s="1" t="s">
        <v>14</v>
      </c>
      <c r="I176" s="1">
        <v>6.66</v>
      </c>
      <c r="J176" s="1">
        <v>5965</v>
      </c>
      <c r="K176" s="1">
        <v>2434</v>
      </c>
      <c r="L176" s="1">
        <v>166</v>
      </c>
      <c r="M176" s="1">
        <v>1626</v>
      </c>
      <c r="N176" s="1">
        <v>68</v>
      </c>
      <c r="O176" s="1" t="s">
        <v>92</v>
      </c>
    </row>
    <row r="177" spans="1:15" ht="20.100000000000001" customHeight="1" x14ac:dyDescent="0.3">
      <c r="A177" s="6">
        <v>175</v>
      </c>
      <c r="B177" s="2">
        <v>44449</v>
      </c>
      <c r="C177" s="2">
        <v>44478</v>
      </c>
      <c r="D177" s="6">
        <v>29</v>
      </c>
      <c r="E177" s="1" t="s">
        <v>0</v>
      </c>
      <c r="F177" s="1" t="s">
        <v>10</v>
      </c>
      <c r="G177" s="1" t="s">
        <v>12</v>
      </c>
      <c r="H177" s="1" t="s">
        <v>15</v>
      </c>
      <c r="I177" s="1">
        <v>6.4</v>
      </c>
      <c r="J177" s="1">
        <v>8008</v>
      </c>
      <c r="K177" s="1">
        <v>1591</v>
      </c>
      <c r="L177" s="1">
        <v>205</v>
      </c>
      <c r="M177" s="1">
        <v>1160</v>
      </c>
      <c r="N177" s="1">
        <v>59</v>
      </c>
      <c r="O177" s="1" t="s">
        <v>92</v>
      </c>
    </row>
    <row r="178" spans="1:15" ht="20.100000000000001" customHeight="1" x14ac:dyDescent="0.3">
      <c r="A178" s="6">
        <v>176</v>
      </c>
      <c r="B178" s="2">
        <v>44449</v>
      </c>
      <c r="C178" s="2">
        <v>44468</v>
      </c>
      <c r="D178" s="6">
        <v>19</v>
      </c>
      <c r="E178" s="1" t="s">
        <v>0</v>
      </c>
      <c r="F178" s="1" t="s">
        <v>10</v>
      </c>
      <c r="G178" s="1" t="s">
        <v>4</v>
      </c>
      <c r="H178" s="1" t="s">
        <v>1</v>
      </c>
      <c r="I178" s="1">
        <v>5.2</v>
      </c>
      <c r="J178" s="1">
        <v>8576</v>
      </c>
      <c r="K178" s="1">
        <v>5522</v>
      </c>
      <c r="L178" s="1">
        <v>13</v>
      </c>
      <c r="M178" s="1">
        <v>3326</v>
      </c>
      <c r="N178" s="1">
        <v>76</v>
      </c>
      <c r="O178" s="1" t="s">
        <v>93</v>
      </c>
    </row>
    <row r="179" spans="1:15" ht="20.100000000000001" customHeight="1" x14ac:dyDescent="0.3">
      <c r="A179" s="6">
        <v>177</v>
      </c>
      <c r="B179" s="2">
        <v>44450</v>
      </c>
      <c r="C179" s="2">
        <v>44489</v>
      </c>
      <c r="D179" s="6">
        <v>39</v>
      </c>
      <c r="E179" s="1" t="s">
        <v>2</v>
      </c>
      <c r="F179" s="1" t="s">
        <v>11</v>
      </c>
      <c r="G179" s="1" t="s">
        <v>12</v>
      </c>
      <c r="H179" s="1" t="s">
        <v>14</v>
      </c>
      <c r="I179" s="1">
        <v>10.36</v>
      </c>
      <c r="J179" s="1">
        <v>8836</v>
      </c>
      <c r="K179" s="1">
        <v>4673</v>
      </c>
      <c r="L179" s="1">
        <v>512</v>
      </c>
      <c r="M179" s="1">
        <v>3316</v>
      </c>
      <c r="N179" s="1">
        <v>57</v>
      </c>
      <c r="O179" s="1" t="s">
        <v>92</v>
      </c>
    </row>
    <row r="180" spans="1:15" ht="20.100000000000001" customHeight="1" x14ac:dyDescent="0.3">
      <c r="A180" s="6">
        <v>178</v>
      </c>
      <c r="B180" s="2">
        <v>44454</v>
      </c>
      <c r="C180" s="2">
        <v>44473</v>
      </c>
      <c r="D180" s="6">
        <v>19</v>
      </c>
      <c r="E180" s="1" t="s">
        <v>0</v>
      </c>
      <c r="F180" s="1" t="s">
        <v>10</v>
      </c>
      <c r="G180" s="1" t="s">
        <v>4</v>
      </c>
      <c r="H180" s="1" t="s">
        <v>1</v>
      </c>
      <c r="I180" s="1">
        <v>5.2</v>
      </c>
      <c r="J180" s="1">
        <v>5720</v>
      </c>
      <c r="K180" s="1">
        <v>8317</v>
      </c>
      <c r="L180" s="1">
        <v>0</v>
      </c>
      <c r="M180" s="1">
        <v>4990</v>
      </c>
      <c r="N180" s="1">
        <v>83</v>
      </c>
      <c r="O180" s="1" t="s">
        <v>94</v>
      </c>
    </row>
    <row r="181" spans="1:15" ht="20.100000000000001" customHeight="1" x14ac:dyDescent="0.3">
      <c r="A181" s="6">
        <v>179</v>
      </c>
      <c r="B181" s="2">
        <v>44455</v>
      </c>
      <c r="C181" s="2">
        <v>44455</v>
      </c>
      <c r="D181" s="6">
        <v>0</v>
      </c>
      <c r="E181" s="1" t="s">
        <v>0</v>
      </c>
      <c r="F181" s="1" t="s">
        <v>10</v>
      </c>
      <c r="G181" s="1" t="s">
        <v>4</v>
      </c>
      <c r="H181" s="1" t="s">
        <v>1</v>
      </c>
      <c r="I181" s="1">
        <v>2</v>
      </c>
      <c r="J181" s="1">
        <v>6184</v>
      </c>
      <c r="K181" s="1">
        <v>1299</v>
      </c>
      <c r="L181" s="1">
        <v>0</v>
      </c>
      <c r="M181" s="1">
        <v>779</v>
      </c>
      <c r="N181" s="1">
        <v>60</v>
      </c>
      <c r="O181" s="1" t="s">
        <v>92</v>
      </c>
    </row>
    <row r="182" spans="1:15" ht="20.100000000000001" customHeight="1" x14ac:dyDescent="0.3">
      <c r="A182" s="6">
        <v>180</v>
      </c>
      <c r="B182" s="2">
        <v>44456</v>
      </c>
      <c r="C182" s="2">
        <v>44488</v>
      </c>
      <c r="D182" s="6">
        <v>32</v>
      </c>
      <c r="E182" s="1" t="s">
        <v>0</v>
      </c>
      <c r="F182" s="1" t="s">
        <v>5</v>
      </c>
      <c r="G182" s="1" t="s">
        <v>4</v>
      </c>
      <c r="H182" s="1" t="s">
        <v>14</v>
      </c>
      <c r="I182" s="1">
        <v>6.4</v>
      </c>
      <c r="J182" s="1">
        <v>6390</v>
      </c>
      <c r="K182" s="1">
        <v>5834</v>
      </c>
      <c r="L182" s="1">
        <v>112</v>
      </c>
      <c r="M182" s="1">
        <v>3612</v>
      </c>
      <c r="N182" s="1">
        <v>78</v>
      </c>
      <c r="O182" s="1" t="s">
        <v>93</v>
      </c>
    </row>
    <row r="183" spans="1:15" ht="20.100000000000001" customHeight="1" x14ac:dyDescent="0.3">
      <c r="A183" s="6">
        <v>181</v>
      </c>
      <c r="B183" s="2">
        <v>44456</v>
      </c>
      <c r="C183" s="2">
        <v>44489</v>
      </c>
      <c r="D183" s="6">
        <v>33</v>
      </c>
      <c r="E183" s="1" t="s">
        <v>0</v>
      </c>
      <c r="F183" s="1" t="s">
        <v>11</v>
      </c>
      <c r="G183" s="1" t="s">
        <v>3</v>
      </c>
      <c r="H183" s="1" t="s">
        <v>15</v>
      </c>
      <c r="I183" s="1">
        <v>5.18</v>
      </c>
      <c r="J183" s="1">
        <v>7518</v>
      </c>
      <c r="K183" s="1">
        <v>1832</v>
      </c>
      <c r="L183" s="1">
        <v>4</v>
      </c>
      <c r="M183" s="1">
        <v>1103</v>
      </c>
      <c r="N183" s="1">
        <v>41</v>
      </c>
      <c r="O183" s="1" t="s">
        <v>91</v>
      </c>
    </row>
    <row r="184" spans="1:15" ht="20.100000000000001" customHeight="1" x14ac:dyDescent="0.3">
      <c r="A184" s="6">
        <v>182</v>
      </c>
      <c r="B184" s="2">
        <v>44463</v>
      </c>
      <c r="C184" s="2">
        <v>44543</v>
      </c>
      <c r="D184" s="6">
        <v>80</v>
      </c>
      <c r="E184" s="1" t="s">
        <v>2</v>
      </c>
      <c r="F184" s="1" t="s">
        <v>11</v>
      </c>
      <c r="G184" s="1" t="s">
        <v>12</v>
      </c>
      <c r="H184" s="1" t="s">
        <v>15</v>
      </c>
      <c r="I184" s="1">
        <v>6.63</v>
      </c>
      <c r="J184" s="1">
        <v>5932</v>
      </c>
      <c r="K184" s="1">
        <v>3204</v>
      </c>
      <c r="L184" s="1">
        <v>13</v>
      </c>
      <c r="M184" s="1">
        <v>1935</v>
      </c>
      <c r="N184" s="1">
        <v>60</v>
      </c>
      <c r="O184" s="1" t="s">
        <v>92</v>
      </c>
    </row>
    <row r="185" spans="1:15" ht="20.100000000000001" customHeight="1" x14ac:dyDescent="0.3">
      <c r="A185" s="6">
        <v>183</v>
      </c>
      <c r="B185" s="2">
        <v>44466</v>
      </c>
      <c r="C185" s="2">
        <v>44494</v>
      </c>
      <c r="D185" s="6">
        <v>28</v>
      </c>
      <c r="E185" s="1" t="s">
        <v>0</v>
      </c>
      <c r="F185" s="1" t="s">
        <v>11</v>
      </c>
      <c r="G185" s="1" t="s">
        <v>4</v>
      </c>
      <c r="H185" s="1" t="s">
        <v>1</v>
      </c>
      <c r="I185" s="1">
        <v>4.07</v>
      </c>
      <c r="J185" s="1">
        <v>13482</v>
      </c>
      <c r="K185" s="1">
        <v>3101</v>
      </c>
      <c r="L185" s="1">
        <v>0</v>
      </c>
      <c r="M185" s="1">
        <v>1861</v>
      </c>
      <c r="N185" s="1">
        <v>61</v>
      </c>
      <c r="O185" s="1" t="s">
        <v>92</v>
      </c>
    </row>
    <row r="186" spans="1:15" ht="20.100000000000001" customHeight="1" x14ac:dyDescent="0.3">
      <c r="A186" s="6">
        <v>184</v>
      </c>
      <c r="B186" s="2">
        <v>44466</v>
      </c>
      <c r="C186" s="2">
        <v>44482</v>
      </c>
      <c r="D186" s="6">
        <v>16</v>
      </c>
      <c r="E186" s="1" t="s">
        <v>2</v>
      </c>
      <c r="F186" s="1" t="s">
        <v>10</v>
      </c>
      <c r="G186" s="1" t="s">
        <v>3</v>
      </c>
      <c r="H186" s="1" t="s">
        <v>14</v>
      </c>
      <c r="I186" s="1">
        <v>3.33</v>
      </c>
      <c r="J186" s="1">
        <v>10030</v>
      </c>
      <c r="K186" s="1">
        <v>7976</v>
      </c>
      <c r="L186" s="1">
        <v>0</v>
      </c>
      <c r="M186" s="1">
        <v>4786</v>
      </c>
      <c r="N186" s="1">
        <v>88</v>
      </c>
      <c r="O186" s="1" t="s">
        <v>94</v>
      </c>
    </row>
    <row r="187" spans="1:15" ht="20.100000000000001" customHeight="1" x14ac:dyDescent="0.3">
      <c r="A187" s="6">
        <v>185</v>
      </c>
      <c r="B187" s="2">
        <v>44468</v>
      </c>
      <c r="C187" s="2">
        <v>44481</v>
      </c>
      <c r="D187" s="6">
        <v>13</v>
      </c>
      <c r="E187" s="1" t="s">
        <v>0</v>
      </c>
      <c r="F187" s="1" t="s">
        <v>10</v>
      </c>
      <c r="G187" s="1" t="s">
        <v>12</v>
      </c>
      <c r="H187" s="1" t="s">
        <v>1</v>
      </c>
      <c r="I187" s="1">
        <v>5.28</v>
      </c>
      <c r="J187" s="1">
        <v>9850</v>
      </c>
      <c r="K187" s="1">
        <v>6928</v>
      </c>
      <c r="L187" s="1">
        <v>38</v>
      </c>
      <c r="M187" s="1">
        <v>4195</v>
      </c>
      <c r="N187" s="1">
        <v>81</v>
      </c>
      <c r="O187" s="1" t="s">
        <v>94</v>
      </c>
    </row>
    <row r="188" spans="1:15" ht="20.100000000000001" customHeight="1" x14ac:dyDescent="0.3">
      <c r="A188" s="6">
        <v>186</v>
      </c>
      <c r="B188" s="2">
        <v>44468</v>
      </c>
      <c r="C188" s="2">
        <v>44473</v>
      </c>
      <c r="D188" s="6">
        <v>5</v>
      </c>
      <c r="E188" s="1" t="s">
        <v>0</v>
      </c>
      <c r="F188" s="1" t="s">
        <v>5</v>
      </c>
      <c r="G188" s="1" t="s">
        <v>4</v>
      </c>
      <c r="H188" s="1" t="s">
        <v>14</v>
      </c>
      <c r="I188" s="1">
        <v>6.4</v>
      </c>
      <c r="J188" s="1">
        <v>6226</v>
      </c>
      <c r="K188" s="1">
        <v>5714</v>
      </c>
      <c r="L188" s="1">
        <v>13</v>
      </c>
      <c r="M188" s="1">
        <v>3441</v>
      </c>
      <c r="N188" s="1">
        <v>74</v>
      </c>
      <c r="O188" s="1" t="s">
        <v>93</v>
      </c>
    </row>
    <row r="189" spans="1:15" ht="20.100000000000001" customHeight="1" x14ac:dyDescent="0.3">
      <c r="A189" s="6">
        <v>187</v>
      </c>
      <c r="B189" s="2">
        <v>44468</v>
      </c>
      <c r="C189" s="2">
        <v>44483</v>
      </c>
      <c r="D189" s="6">
        <v>15</v>
      </c>
      <c r="E189" s="1" t="s">
        <v>0</v>
      </c>
      <c r="F189" s="1" t="s">
        <v>5</v>
      </c>
      <c r="G189" s="1" t="s">
        <v>4</v>
      </c>
      <c r="H189" s="1" t="s">
        <v>1</v>
      </c>
      <c r="I189" s="1">
        <v>8.8000000000000007</v>
      </c>
      <c r="J189" s="1">
        <v>11421</v>
      </c>
      <c r="K189" s="1">
        <v>2701</v>
      </c>
      <c r="L189" s="1">
        <v>352</v>
      </c>
      <c r="M189" s="1">
        <v>1973</v>
      </c>
      <c r="N189" s="1">
        <v>53</v>
      </c>
      <c r="O189" s="1" t="s">
        <v>92</v>
      </c>
    </row>
    <row r="190" spans="1:15" ht="20.100000000000001" customHeight="1" x14ac:dyDescent="0.3">
      <c r="A190" s="6">
        <v>188</v>
      </c>
      <c r="B190" s="2">
        <v>44473</v>
      </c>
      <c r="C190" s="2">
        <v>44477</v>
      </c>
      <c r="D190" s="6">
        <v>4</v>
      </c>
      <c r="E190" s="1" t="s">
        <v>0</v>
      </c>
      <c r="F190" s="1" t="s">
        <v>10</v>
      </c>
      <c r="G190" s="1" t="s">
        <v>12</v>
      </c>
      <c r="H190" s="1" t="s">
        <v>1</v>
      </c>
      <c r="I190" s="1">
        <v>6.66</v>
      </c>
      <c r="J190" s="1">
        <v>8417</v>
      </c>
      <c r="K190" s="1">
        <v>1275</v>
      </c>
      <c r="L190" s="1">
        <v>16</v>
      </c>
      <c r="M190" s="1">
        <v>781</v>
      </c>
      <c r="N190" s="1">
        <v>53</v>
      </c>
      <c r="O190" s="1" t="s">
        <v>92</v>
      </c>
    </row>
    <row r="191" spans="1:15" ht="20.100000000000001" customHeight="1" x14ac:dyDescent="0.3">
      <c r="A191" s="6">
        <v>189</v>
      </c>
      <c r="B191" s="2">
        <v>44474</v>
      </c>
      <c r="C191" s="2">
        <v>44474</v>
      </c>
      <c r="D191" s="6">
        <v>0</v>
      </c>
      <c r="E191" s="1" t="s">
        <v>2</v>
      </c>
      <c r="F191" s="1" t="s">
        <v>11</v>
      </c>
      <c r="G191" s="1" t="s">
        <v>3</v>
      </c>
      <c r="H191" s="1" t="s">
        <v>15</v>
      </c>
      <c r="I191" s="1">
        <v>11.6</v>
      </c>
      <c r="J191" s="1">
        <v>5703</v>
      </c>
      <c r="K191" s="1">
        <v>4072</v>
      </c>
      <c r="L191" s="1">
        <v>595</v>
      </c>
      <c r="M191" s="1">
        <v>3038</v>
      </c>
      <c r="N191" s="1">
        <v>69</v>
      </c>
      <c r="O191" s="1" t="s">
        <v>92</v>
      </c>
    </row>
    <row r="192" spans="1:15" ht="20.100000000000001" customHeight="1" x14ac:dyDescent="0.3">
      <c r="A192" s="6">
        <v>190</v>
      </c>
      <c r="B192" s="2">
        <v>44476</v>
      </c>
      <c r="C192" s="2">
        <v>44494</v>
      </c>
      <c r="D192" s="6">
        <v>18</v>
      </c>
      <c r="E192" s="1" t="s">
        <v>0</v>
      </c>
      <c r="F192" s="1" t="s">
        <v>5</v>
      </c>
      <c r="G192" s="1" t="s">
        <v>3</v>
      </c>
      <c r="H192" s="1" t="s">
        <v>1</v>
      </c>
      <c r="I192" s="1">
        <v>5.18</v>
      </c>
      <c r="J192" s="1">
        <v>9878</v>
      </c>
      <c r="K192" s="1">
        <v>8899</v>
      </c>
      <c r="L192" s="1">
        <v>0</v>
      </c>
      <c r="M192" s="1">
        <v>5339</v>
      </c>
      <c r="N192" s="1">
        <v>92</v>
      </c>
      <c r="O192" s="1" t="s">
        <v>94</v>
      </c>
    </row>
    <row r="193" spans="1:15" ht="20.100000000000001" customHeight="1" x14ac:dyDescent="0.3">
      <c r="A193" s="6">
        <v>191</v>
      </c>
      <c r="B193" s="2">
        <v>44477</v>
      </c>
      <c r="C193" s="2">
        <v>44488</v>
      </c>
      <c r="D193" s="6">
        <v>11</v>
      </c>
      <c r="E193" s="1" t="s">
        <v>0</v>
      </c>
      <c r="F193" s="1" t="s">
        <v>11</v>
      </c>
      <c r="G193" s="1" t="s">
        <v>3</v>
      </c>
      <c r="H193" s="1" t="s">
        <v>14</v>
      </c>
      <c r="I193" s="1">
        <v>2.2200000000000002</v>
      </c>
      <c r="J193" s="1">
        <v>8116</v>
      </c>
      <c r="K193" s="1">
        <v>6296</v>
      </c>
      <c r="L193" s="1">
        <v>0</v>
      </c>
      <c r="M193" s="1">
        <v>3778</v>
      </c>
      <c r="N193" s="1">
        <v>83</v>
      </c>
      <c r="O193" s="1" t="s">
        <v>94</v>
      </c>
    </row>
    <row r="194" spans="1:15" ht="20.100000000000001" customHeight="1" x14ac:dyDescent="0.3">
      <c r="A194" s="6">
        <v>192</v>
      </c>
      <c r="B194" s="2">
        <v>44482</v>
      </c>
      <c r="C194" s="2">
        <v>44495</v>
      </c>
      <c r="D194" s="6">
        <v>13</v>
      </c>
      <c r="E194" s="1" t="s">
        <v>2</v>
      </c>
      <c r="F194" s="1" t="s">
        <v>10</v>
      </c>
      <c r="G194" s="1" t="s">
        <v>3</v>
      </c>
      <c r="H194" s="1" t="s">
        <v>14</v>
      </c>
      <c r="I194" s="1">
        <v>3.7</v>
      </c>
      <c r="J194" s="1">
        <v>3721</v>
      </c>
      <c r="K194" s="1">
        <v>4212</v>
      </c>
      <c r="L194" s="1">
        <v>0</v>
      </c>
      <c r="M194" s="1">
        <v>2527</v>
      </c>
      <c r="N194" s="1">
        <v>90</v>
      </c>
      <c r="O194" s="1" t="s">
        <v>94</v>
      </c>
    </row>
    <row r="195" spans="1:15" ht="20.100000000000001" customHeight="1" x14ac:dyDescent="0.3">
      <c r="A195" s="6">
        <v>193</v>
      </c>
      <c r="B195" s="2">
        <v>44483</v>
      </c>
      <c r="C195" s="2">
        <v>44490</v>
      </c>
      <c r="D195" s="6">
        <v>7</v>
      </c>
      <c r="E195" s="1" t="s">
        <v>0</v>
      </c>
      <c r="F195" s="1" t="s">
        <v>10</v>
      </c>
      <c r="G195" s="1" t="s">
        <v>4</v>
      </c>
      <c r="H195" s="1" t="s">
        <v>1</v>
      </c>
      <c r="I195" s="1">
        <v>5.92</v>
      </c>
      <c r="J195" s="1">
        <v>6749</v>
      </c>
      <c r="K195" s="1">
        <v>2159</v>
      </c>
      <c r="L195" s="1">
        <v>0</v>
      </c>
      <c r="M195" s="1">
        <v>1295</v>
      </c>
      <c r="N195" s="1">
        <v>46</v>
      </c>
      <c r="O195" s="1" t="s">
        <v>91</v>
      </c>
    </row>
    <row r="196" spans="1:15" ht="20.100000000000001" customHeight="1" x14ac:dyDescent="0.3">
      <c r="A196" s="6">
        <v>194</v>
      </c>
      <c r="B196" s="2">
        <v>44483</v>
      </c>
      <c r="C196" s="2">
        <v>44552</v>
      </c>
      <c r="D196" s="6">
        <v>69</v>
      </c>
      <c r="E196" s="1" t="s">
        <v>0</v>
      </c>
      <c r="F196" s="1" t="s">
        <v>11</v>
      </c>
      <c r="G196" s="1" t="s">
        <v>4</v>
      </c>
      <c r="H196" s="1" t="s">
        <v>1</v>
      </c>
      <c r="I196" s="1">
        <v>3.7</v>
      </c>
      <c r="J196" s="1">
        <v>2752</v>
      </c>
      <c r="K196" s="1">
        <v>3600</v>
      </c>
      <c r="L196" s="1">
        <v>0</v>
      </c>
      <c r="M196" s="1">
        <v>2160</v>
      </c>
      <c r="N196" s="1">
        <v>63</v>
      </c>
      <c r="O196" s="1" t="s">
        <v>92</v>
      </c>
    </row>
    <row r="197" spans="1:15" ht="20.100000000000001" customHeight="1" x14ac:dyDescent="0.3">
      <c r="A197" s="6">
        <v>195</v>
      </c>
      <c r="B197" s="2">
        <v>44484</v>
      </c>
      <c r="C197" s="2">
        <v>44539</v>
      </c>
      <c r="D197" s="6">
        <v>55</v>
      </c>
      <c r="E197" s="1" t="s">
        <v>0</v>
      </c>
      <c r="F197" s="1" t="s">
        <v>11</v>
      </c>
      <c r="G197" s="1" t="s">
        <v>4</v>
      </c>
      <c r="H197" s="1" t="s">
        <v>14</v>
      </c>
      <c r="I197" s="1">
        <v>2.96</v>
      </c>
      <c r="J197" s="1">
        <v>5118</v>
      </c>
      <c r="K197" s="1">
        <v>6104</v>
      </c>
      <c r="L197" s="1">
        <v>0</v>
      </c>
      <c r="M197" s="1">
        <v>3662</v>
      </c>
      <c r="N197" s="1">
        <v>66</v>
      </c>
      <c r="O197" s="1" t="s">
        <v>92</v>
      </c>
    </row>
    <row r="198" spans="1:15" ht="20.100000000000001" customHeight="1" x14ac:dyDescent="0.3">
      <c r="A198" s="6">
        <v>196</v>
      </c>
      <c r="B198" s="2">
        <v>44484</v>
      </c>
      <c r="C198" s="2">
        <v>44509</v>
      </c>
      <c r="D198" s="6">
        <v>25</v>
      </c>
      <c r="E198" s="1" t="s">
        <v>0</v>
      </c>
      <c r="F198" s="1" t="s">
        <v>11</v>
      </c>
      <c r="G198" s="1" t="s">
        <v>4</v>
      </c>
      <c r="H198" s="1" t="s">
        <v>14</v>
      </c>
      <c r="I198" s="1">
        <v>4.4400000000000004</v>
      </c>
      <c r="J198" s="1">
        <v>13852</v>
      </c>
      <c r="K198" s="1">
        <v>7298</v>
      </c>
      <c r="L198" s="1">
        <v>0</v>
      </c>
      <c r="M198" s="1">
        <v>4379</v>
      </c>
      <c r="N198" s="1">
        <v>71</v>
      </c>
      <c r="O198" s="1" t="s">
        <v>93</v>
      </c>
    </row>
    <row r="199" spans="1:15" ht="20.100000000000001" customHeight="1" x14ac:dyDescent="0.3">
      <c r="A199" s="6">
        <v>197</v>
      </c>
      <c r="B199" s="2">
        <v>44484</v>
      </c>
      <c r="C199" s="2">
        <v>44502</v>
      </c>
      <c r="D199" s="6">
        <v>18</v>
      </c>
      <c r="E199" s="1" t="s">
        <v>0</v>
      </c>
      <c r="F199" s="1" t="s">
        <v>10</v>
      </c>
      <c r="G199" s="1" t="s">
        <v>12</v>
      </c>
      <c r="H199" s="1" t="s">
        <v>14</v>
      </c>
      <c r="I199" s="1">
        <v>5.55</v>
      </c>
      <c r="J199" s="1">
        <v>5241</v>
      </c>
      <c r="K199" s="1">
        <v>2795</v>
      </c>
      <c r="L199" s="1">
        <v>94</v>
      </c>
      <c r="M199" s="1">
        <v>1771</v>
      </c>
      <c r="N199" s="1">
        <v>90</v>
      </c>
      <c r="O199" s="1" t="s">
        <v>94</v>
      </c>
    </row>
    <row r="200" spans="1:15" ht="20.100000000000001" customHeight="1" x14ac:dyDescent="0.3">
      <c r="A200" s="6">
        <v>198</v>
      </c>
      <c r="B200" s="2">
        <v>44485</v>
      </c>
      <c r="C200" s="2">
        <v>44502</v>
      </c>
      <c r="D200" s="6">
        <v>17</v>
      </c>
      <c r="E200" s="1" t="s">
        <v>0</v>
      </c>
      <c r="F200" s="1" t="s">
        <v>10</v>
      </c>
      <c r="G200" s="1" t="s">
        <v>4</v>
      </c>
      <c r="H200" s="1" t="s">
        <v>14</v>
      </c>
      <c r="I200" s="1">
        <v>5.55</v>
      </c>
      <c r="J200" s="1">
        <v>8023</v>
      </c>
      <c r="K200" s="1">
        <v>1439</v>
      </c>
      <c r="L200" s="1">
        <v>117</v>
      </c>
      <c r="M200" s="1">
        <v>980</v>
      </c>
      <c r="N200" s="1">
        <v>63</v>
      </c>
      <c r="O200" s="1" t="s">
        <v>92</v>
      </c>
    </row>
    <row r="201" spans="1:15" ht="20.100000000000001" customHeight="1" x14ac:dyDescent="0.3">
      <c r="A201" s="6">
        <v>199</v>
      </c>
      <c r="B201" s="2">
        <v>44486</v>
      </c>
      <c r="C201" s="2">
        <v>44552</v>
      </c>
      <c r="D201" s="6">
        <v>66</v>
      </c>
      <c r="E201" s="1" t="s">
        <v>0</v>
      </c>
      <c r="F201" s="1" t="s">
        <v>10</v>
      </c>
      <c r="G201" s="1" t="s">
        <v>4</v>
      </c>
      <c r="H201" s="1" t="s">
        <v>14</v>
      </c>
      <c r="I201" s="1">
        <v>6.63</v>
      </c>
      <c r="J201" s="1">
        <v>6476</v>
      </c>
      <c r="K201" s="1">
        <v>3520</v>
      </c>
      <c r="L201" s="1">
        <v>50</v>
      </c>
      <c r="M201" s="1">
        <v>2162</v>
      </c>
      <c r="N201" s="1">
        <v>71</v>
      </c>
      <c r="O201" s="1" t="s">
        <v>93</v>
      </c>
    </row>
    <row r="202" spans="1:15" ht="20.100000000000001" customHeight="1" x14ac:dyDescent="0.3">
      <c r="A202" s="6">
        <v>200</v>
      </c>
      <c r="B202" s="2">
        <v>44487</v>
      </c>
      <c r="C202" s="2">
        <v>44559</v>
      </c>
      <c r="D202" s="6">
        <v>72</v>
      </c>
      <c r="E202" s="1" t="s">
        <v>0</v>
      </c>
      <c r="F202" s="1" t="s">
        <v>10</v>
      </c>
      <c r="G202" s="1" t="s">
        <v>3</v>
      </c>
      <c r="H202" s="1" t="s">
        <v>14</v>
      </c>
      <c r="I202" s="1">
        <v>2</v>
      </c>
      <c r="J202" s="1">
        <v>5838</v>
      </c>
      <c r="K202" s="1">
        <v>658</v>
      </c>
      <c r="L202" s="1">
        <v>0</v>
      </c>
      <c r="M202" s="1">
        <v>395</v>
      </c>
      <c r="N202" s="1">
        <v>43</v>
      </c>
      <c r="O202" s="1" t="s">
        <v>91</v>
      </c>
    </row>
    <row r="203" spans="1:15" ht="20.100000000000001" customHeight="1" x14ac:dyDescent="0.3">
      <c r="A203" s="6">
        <v>201</v>
      </c>
      <c r="B203" s="2">
        <v>44488</v>
      </c>
      <c r="C203" s="2">
        <v>44505</v>
      </c>
      <c r="D203" s="6">
        <v>17</v>
      </c>
      <c r="E203" s="1" t="s">
        <v>17</v>
      </c>
      <c r="F203" s="1" t="s">
        <v>10</v>
      </c>
      <c r="G203" s="1" t="s">
        <v>12</v>
      </c>
      <c r="H203" s="1" t="s">
        <v>14</v>
      </c>
      <c r="I203" s="1">
        <v>11.47</v>
      </c>
      <c r="J203" s="1">
        <v>8264</v>
      </c>
      <c r="K203" s="1">
        <v>5781</v>
      </c>
      <c r="L203" s="1">
        <v>629</v>
      </c>
      <c r="M203" s="1">
        <v>4098</v>
      </c>
      <c r="N203" s="1">
        <v>84</v>
      </c>
      <c r="O203" s="1" t="s">
        <v>94</v>
      </c>
    </row>
    <row r="204" spans="1:15" ht="20.100000000000001" customHeight="1" x14ac:dyDescent="0.3">
      <c r="A204" s="6">
        <v>202</v>
      </c>
      <c r="B204" s="2">
        <v>44489</v>
      </c>
      <c r="C204" s="2">
        <v>44518</v>
      </c>
      <c r="D204" s="6">
        <v>29</v>
      </c>
      <c r="E204" s="1" t="s">
        <v>17</v>
      </c>
      <c r="F204" s="1" t="s">
        <v>11</v>
      </c>
      <c r="G204" s="1" t="s">
        <v>4</v>
      </c>
      <c r="H204" s="1" t="s">
        <v>1</v>
      </c>
      <c r="I204" s="1">
        <v>7.4</v>
      </c>
      <c r="J204" s="1">
        <v>9847</v>
      </c>
      <c r="K204" s="1">
        <v>2907</v>
      </c>
      <c r="L204" s="1">
        <v>22</v>
      </c>
      <c r="M204" s="1">
        <v>1766</v>
      </c>
      <c r="N204" s="1">
        <v>69</v>
      </c>
      <c r="O204" s="1" t="s">
        <v>92</v>
      </c>
    </row>
    <row r="205" spans="1:15" ht="20.100000000000001" customHeight="1" x14ac:dyDescent="0.3">
      <c r="A205" s="6">
        <v>203</v>
      </c>
      <c r="B205" s="2">
        <v>44490</v>
      </c>
      <c r="C205" s="2">
        <v>44491</v>
      </c>
      <c r="D205" s="6">
        <v>1</v>
      </c>
      <c r="E205" s="1" t="s">
        <v>0</v>
      </c>
      <c r="F205" s="1" t="s">
        <v>11</v>
      </c>
      <c r="G205" s="1" t="s">
        <v>4</v>
      </c>
      <c r="H205" s="1" t="s">
        <v>15</v>
      </c>
      <c r="I205" s="1">
        <v>3.6</v>
      </c>
      <c r="J205" s="1">
        <v>9003</v>
      </c>
      <c r="K205" s="1">
        <v>6011</v>
      </c>
      <c r="L205" s="1">
        <v>0</v>
      </c>
      <c r="M205" s="1">
        <v>3607</v>
      </c>
      <c r="N205" s="1">
        <v>81</v>
      </c>
      <c r="O205" s="1" t="s">
        <v>94</v>
      </c>
    </row>
    <row r="206" spans="1:15" ht="20.100000000000001" customHeight="1" x14ac:dyDescent="0.3">
      <c r="A206" s="6">
        <v>204</v>
      </c>
      <c r="B206" s="2">
        <v>44490</v>
      </c>
      <c r="C206" s="2">
        <v>44490</v>
      </c>
      <c r="D206" s="6">
        <v>0</v>
      </c>
      <c r="E206" s="1" t="s">
        <v>17</v>
      </c>
      <c r="F206" s="1" t="s">
        <v>10</v>
      </c>
      <c r="G206" s="1" t="s">
        <v>4</v>
      </c>
      <c r="H206" s="1" t="s">
        <v>14</v>
      </c>
      <c r="I206" s="1">
        <v>2</v>
      </c>
      <c r="J206" s="1">
        <v>5643</v>
      </c>
      <c r="K206" s="1">
        <v>3899</v>
      </c>
      <c r="L206" s="1">
        <v>0</v>
      </c>
      <c r="M206" s="1">
        <v>2339</v>
      </c>
      <c r="N206" s="1">
        <v>86</v>
      </c>
      <c r="O206" s="1" t="s">
        <v>94</v>
      </c>
    </row>
    <row r="207" spans="1:15" ht="20.100000000000001" customHeight="1" x14ac:dyDescent="0.3">
      <c r="A207" s="6">
        <v>205</v>
      </c>
      <c r="B207" s="2">
        <v>44490</v>
      </c>
      <c r="C207" s="2">
        <v>44491</v>
      </c>
      <c r="D207" s="6">
        <v>1</v>
      </c>
      <c r="E207" s="1" t="s">
        <v>0</v>
      </c>
      <c r="F207" s="1" t="s">
        <v>5</v>
      </c>
      <c r="G207" s="1" t="s">
        <v>12</v>
      </c>
      <c r="H207" s="1" t="s">
        <v>14</v>
      </c>
      <c r="I207" s="1">
        <v>2</v>
      </c>
      <c r="J207" s="1">
        <v>2219</v>
      </c>
      <c r="K207" s="1">
        <v>3743</v>
      </c>
      <c r="L207" s="1">
        <v>0</v>
      </c>
      <c r="M207" s="1">
        <v>2246</v>
      </c>
      <c r="N207" s="1">
        <v>75</v>
      </c>
      <c r="O207" s="1" t="s">
        <v>93</v>
      </c>
    </row>
    <row r="208" spans="1:15" ht="20.100000000000001" customHeight="1" x14ac:dyDescent="0.3">
      <c r="A208" s="6">
        <v>206</v>
      </c>
      <c r="B208" s="2">
        <v>44492</v>
      </c>
      <c r="C208" s="2">
        <v>44515</v>
      </c>
      <c r="D208" s="6">
        <v>23</v>
      </c>
      <c r="E208" s="1" t="s">
        <v>0</v>
      </c>
      <c r="F208" s="1" t="s">
        <v>11</v>
      </c>
      <c r="G208" s="1" t="s">
        <v>3</v>
      </c>
      <c r="H208" s="1" t="s">
        <v>14</v>
      </c>
      <c r="I208" s="1">
        <v>2.2200000000000002</v>
      </c>
      <c r="J208" s="1">
        <v>7173</v>
      </c>
      <c r="K208" s="1">
        <v>6719</v>
      </c>
      <c r="L208" s="1">
        <v>0</v>
      </c>
      <c r="M208" s="1">
        <v>4031</v>
      </c>
      <c r="N208" s="1">
        <v>83</v>
      </c>
      <c r="O208" s="1" t="s">
        <v>94</v>
      </c>
    </row>
    <row r="209" spans="1:15" ht="20.100000000000001" customHeight="1" x14ac:dyDescent="0.3">
      <c r="A209" s="6">
        <v>207</v>
      </c>
      <c r="B209" s="2">
        <v>44494</v>
      </c>
      <c r="C209" s="2">
        <v>44524</v>
      </c>
      <c r="D209" s="6">
        <v>30</v>
      </c>
      <c r="E209" s="1" t="s">
        <v>0</v>
      </c>
      <c r="F209" s="1" t="s">
        <v>10</v>
      </c>
      <c r="G209" s="1" t="s">
        <v>12</v>
      </c>
      <c r="H209" s="1" t="s">
        <v>1</v>
      </c>
      <c r="I209" s="1">
        <v>10.36</v>
      </c>
      <c r="J209" s="1">
        <v>6895</v>
      </c>
      <c r="K209" s="1">
        <v>1634</v>
      </c>
      <c r="L209" s="1">
        <v>376</v>
      </c>
      <c r="M209" s="1">
        <v>1356</v>
      </c>
      <c r="N209" s="1">
        <v>50</v>
      </c>
      <c r="O209" s="1" t="s">
        <v>92</v>
      </c>
    </row>
    <row r="210" spans="1:15" ht="20.100000000000001" customHeight="1" x14ac:dyDescent="0.3">
      <c r="A210" s="6">
        <v>208</v>
      </c>
      <c r="B210" s="2">
        <v>44494</v>
      </c>
      <c r="C210" s="2">
        <v>44510</v>
      </c>
      <c r="D210" s="6">
        <v>16</v>
      </c>
      <c r="E210" s="1" t="s">
        <v>0</v>
      </c>
      <c r="F210" s="1" t="s">
        <v>11</v>
      </c>
      <c r="G210" s="1" t="s">
        <v>3</v>
      </c>
      <c r="H210" s="1" t="s">
        <v>14</v>
      </c>
      <c r="I210" s="1">
        <v>3.9</v>
      </c>
      <c r="J210" s="1">
        <v>3349</v>
      </c>
      <c r="K210" s="1">
        <v>1923</v>
      </c>
      <c r="L210" s="1">
        <v>0</v>
      </c>
      <c r="M210" s="1">
        <v>1154</v>
      </c>
      <c r="N210" s="1">
        <v>67</v>
      </c>
      <c r="O210" s="1" t="s">
        <v>92</v>
      </c>
    </row>
    <row r="211" spans="1:15" ht="20.100000000000001" customHeight="1" x14ac:dyDescent="0.3">
      <c r="A211" s="6">
        <v>209</v>
      </c>
      <c r="B211" s="2">
        <v>44496</v>
      </c>
      <c r="C211" s="2">
        <v>44497</v>
      </c>
      <c r="D211" s="6">
        <v>1</v>
      </c>
      <c r="E211" s="1" t="s">
        <v>2</v>
      </c>
      <c r="F211" s="1" t="s">
        <v>10</v>
      </c>
      <c r="G211" s="1" t="s">
        <v>12</v>
      </c>
      <c r="H211" s="1" t="s">
        <v>14</v>
      </c>
      <c r="I211" s="1">
        <v>6.66</v>
      </c>
      <c r="J211" s="1">
        <v>6602</v>
      </c>
      <c r="K211" s="1">
        <v>2589</v>
      </c>
      <c r="L211" s="1">
        <v>229</v>
      </c>
      <c r="M211" s="1">
        <v>1782</v>
      </c>
      <c r="N211" s="1">
        <v>75</v>
      </c>
      <c r="O211" s="1" t="s">
        <v>93</v>
      </c>
    </row>
    <row r="212" spans="1:15" ht="20.100000000000001" customHeight="1" x14ac:dyDescent="0.3">
      <c r="A212" s="6">
        <v>210</v>
      </c>
      <c r="B212" s="2">
        <v>44496</v>
      </c>
      <c r="C212" s="2">
        <v>44511</v>
      </c>
      <c r="D212" s="6">
        <v>15</v>
      </c>
      <c r="E212" s="1" t="s">
        <v>2</v>
      </c>
      <c r="F212" s="1" t="s">
        <v>10</v>
      </c>
      <c r="G212" s="1" t="s">
        <v>4</v>
      </c>
      <c r="H212" s="1" t="s">
        <v>15</v>
      </c>
      <c r="I212" s="1">
        <v>6.66</v>
      </c>
      <c r="J212" s="1">
        <v>5336</v>
      </c>
      <c r="K212" s="1">
        <v>5396</v>
      </c>
      <c r="L212" s="1">
        <v>193</v>
      </c>
      <c r="M212" s="1">
        <v>3431</v>
      </c>
      <c r="N212" s="1">
        <v>79</v>
      </c>
      <c r="O212" s="1" t="s">
        <v>93</v>
      </c>
    </row>
    <row r="213" spans="1:15" ht="20.100000000000001" customHeight="1" x14ac:dyDescent="0.3">
      <c r="A213" s="6">
        <v>211</v>
      </c>
      <c r="B213" s="2">
        <v>44496</v>
      </c>
      <c r="C213" s="2">
        <v>44550</v>
      </c>
      <c r="D213" s="6">
        <v>54</v>
      </c>
      <c r="E213" s="1" t="s">
        <v>0</v>
      </c>
      <c r="F213" s="1" t="s">
        <v>10</v>
      </c>
      <c r="G213" s="1" t="s">
        <v>4</v>
      </c>
      <c r="H213" s="1" t="s">
        <v>1</v>
      </c>
      <c r="I213" s="1">
        <v>5.18</v>
      </c>
      <c r="J213" s="1">
        <v>9923</v>
      </c>
      <c r="K213" s="1">
        <v>1294</v>
      </c>
      <c r="L213" s="1">
        <v>35</v>
      </c>
      <c r="M213" s="1">
        <v>811</v>
      </c>
      <c r="N213" s="1">
        <v>29</v>
      </c>
      <c r="O213" s="1" t="s">
        <v>91</v>
      </c>
    </row>
    <row r="214" spans="1:15" ht="20.100000000000001" customHeight="1" x14ac:dyDescent="0.3">
      <c r="A214" s="6">
        <v>212</v>
      </c>
      <c r="B214" s="2">
        <v>44496</v>
      </c>
      <c r="C214" s="2">
        <v>44512</v>
      </c>
      <c r="D214" s="6">
        <v>16</v>
      </c>
      <c r="E214" s="1" t="s">
        <v>2</v>
      </c>
      <c r="F214" s="1" t="s">
        <v>11</v>
      </c>
      <c r="G214" s="1" t="s">
        <v>4</v>
      </c>
      <c r="H214" s="1" t="s">
        <v>14</v>
      </c>
      <c r="I214" s="1">
        <v>2.2200000000000002</v>
      </c>
      <c r="J214" s="1">
        <v>8531</v>
      </c>
      <c r="K214" s="1">
        <v>919</v>
      </c>
      <c r="L214" s="1">
        <v>0</v>
      </c>
      <c r="M214" s="1">
        <v>551</v>
      </c>
      <c r="N214" s="1">
        <v>55</v>
      </c>
      <c r="O214" s="1" t="s">
        <v>92</v>
      </c>
    </row>
    <row r="215" spans="1:15" ht="20.100000000000001" customHeight="1" x14ac:dyDescent="0.3">
      <c r="A215" s="6">
        <v>213</v>
      </c>
      <c r="B215" s="2">
        <v>44497</v>
      </c>
      <c r="C215" s="2">
        <v>44509</v>
      </c>
      <c r="D215" s="6">
        <v>12</v>
      </c>
      <c r="E215" s="1" t="s">
        <v>0</v>
      </c>
      <c r="F215" s="1" t="s">
        <v>11</v>
      </c>
      <c r="G215" s="1" t="s">
        <v>4</v>
      </c>
      <c r="H215" s="1" t="s">
        <v>1</v>
      </c>
      <c r="I215" s="1">
        <v>3.9</v>
      </c>
      <c r="J215" s="1">
        <v>11501</v>
      </c>
      <c r="K215" s="1">
        <v>8205</v>
      </c>
      <c r="L215" s="1">
        <v>0</v>
      </c>
      <c r="M215" s="1">
        <v>4923</v>
      </c>
      <c r="N215" s="1">
        <v>78</v>
      </c>
      <c r="O215" s="1" t="s">
        <v>93</v>
      </c>
    </row>
    <row r="216" spans="1:15" ht="20.100000000000001" customHeight="1" x14ac:dyDescent="0.3">
      <c r="A216" s="6">
        <v>214</v>
      </c>
      <c r="B216" s="2">
        <v>44501</v>
      </c>
      <c r="C216" s="2">
        <v>44517</v>
      </c>
      <c r="D216" s="6">
        <v>16</v>
      </c>
      <c r="E216" s="1" t="s">
        <v>2</v>
      </c>
      <c r="F216" s="1" t="s">
        <v>11</v>
      </c>
      <c r="G216" s="1" t="s">
        <v>3</v>
      </c>
      <c r="H216" s="1" t="s">
        <v>1</v>
      </c>
      <c r="I216" s="1">
        <v>6.63</v>
      </c>
      <c r="J216" s="1">
        <v>8416</v>
      </c>
      <c r="K216" s="1">
        <v>2141</v>
      </c>
      <c r="L216" s="1">
        <v>54</v>
      </c>
      <c r="M216" s="1">
        <v>1339</v>
      </c>
      <c r="N216" s="1">
        <v>52</v>
      </c>
      <c r="O216" s="1" t="s">
        <v>92</v>
      </c>
    </row>
    <row r="217" spans="1:15" ht="20.100000000000001" customHeight="1" x14ac:dyDescent="0.3">
      <c r="A217" s="6">
        <v>215</v>
      </c>
      <c r="B217" s="2">
        <v>44501</v>
      </c>
      <c r="C217" s="2">
        <v>44511</v>
      </c>
      <c r="D217" s="6">
        <v>10</v>
      </c>
      <c r="E217" s="1" t="s">
        <v>0</v>
      </c>
      <c r="F217" s="1" t="s">
        <v>11</v>
      </c>
      <c r="G217" s="1" t="s">
        <v>3</v>
      </c>
      <c r="H217" s="1" t="s">
        <v>1</v>
      </c>
      <c r="I217" s="1">
        <v>4.68</v>
      </c>
      <c r="J217" s="1">
        <v>3001</v>
      </c>
      <c r="K217" s="1">
        <v>1708</v>
      </c>
      <c r="L217" s="1">
        <v>0</v>
      </c>
      <c r="M217" s="1">
        <v>1025</v>
      </c>
      <c r="N217" s="1">
        <v>65</v>
      </c>
      <c r="O217" s="1" t="s">
        <v>92</v>
      </c>
    </row>
    <row r="218" spans="1:15" ht="20.100000000000001" customHeight="1" x14ac:dyDescent="0.3">
      <c r="A218" s="6">
        <v>216</v>
      </c>
      <c r="B218" s="2">
        <v>44503</v>
      </c>
      <c r="C218" s="2">
        <v>44518</v>
      </c>
      <c r="D218" s="6">
        <v>15</v>
      </c>
      <c r="E218" s="1" t="s">
        <v>0</v>
      </c>
      <c r="F218" s="1" t="s">
        <v>11</v>
      </c>
      <c r="G218" s="1" t="s">
        <v>4</v>
      </c>
      <c r="H218" s="1" t="s">
        <v>1</v>
      </c>
      <c r="I218" s="1">
        <v>2.34</v>
      </c>
      <c r="J218" s="1">
        <v>8099</v>
      </c>
      <c r="K218" s="1">
        <v>1196</v>
      </c>
      <c r="L218" s="1">
        <v>0</v>
      </c>
      <c r="M218" s="1">
        <v>718</v>
      </c>
      <c r="N218" s="1">
        <v>64</v>
      </c>
      <c r="O218" s="1" t="s">
        <v>92</v>
      </c>
    </row>
    <row r="219" spans="1:15" ht="20.100000000000001" customHeight="1" x14ac:dyDescent="0.3">
      <c r="A219" s="6">
        <v>217</v>
      </c>
      <c r="B219" s="2">
        <v>44504</v>
      </c>
      <c r="C219" s="2">
        <v>44517</v>
      </c>
      <c r="D219" s="6">
        <v>13</v>
      </c>
      <c r="E219" s="1" t="s">
        <v>2</v>
      </c>
      <c r="F219" s="1" t="s">
        <v>11</v>
      </c>
      <c r="G219" s="1" t="s">
        <v>12</v>
      </c>
      <c r="H219" s="1" t="s">
        <v>1</v>
      </c>
      <c r="I219" s="1">
        <v>4.07</v>
      </c>
      <c r="J219" s="1">
        <v>5767</v>
      </c>
      <c r="K219" s="1">
        <v>3191</v>
      </c>
      <c r="L219" s="1">
        <v>0</v>
      </c>
      <c r="M219" s="1">
        <v>1915</v>
      </c>
      <c r="N219" s="1">
        <v>66</v>
      </c>
      <c r="O219" s="1" t="s">
        <v>92</v>
      </c>
    </row>
    <row r="220" spans="1:15" ht="20.100000000000001" customHeight="1" x14ac:dyDescent="0.3">
      <c r="A220" s="6">
        <v>218</v>
      </c>
      <c r="B220" s="2">
        <v>44504</v>
      </c>
      <c r="C220" s="2">
        <v>44531</v>
      </c>
      <c r="D220" s="6">
        <v>27</v>
      </c>
      <c r="E220" s="1" t="s">
        <v>17</v>
      </c>
      <c r="F220" s="1" t="s">
        <v>11</v>
      </c>
      <c r="G220" s="1" t="s">
        <v>4</v>
      </c>
      <c r="H220" s="1" t="s">
        <v>1</v>
      </c>
      <c r="I220" s="1">
        <v>3.12</v>
      </c>
      <c r="J220" s="1">
        <v>11344</v>
      </c>
      <c r="K220" s="1">
        <v>4508</v>
      </c>
      <c r="L220" s="1">
        <v>0</v>
      </c>
      <c r="M220" s="1">
        <v>2705</v>
      </c>
      <c r="N220" s="1">
        <v>57</v>
      </c>
      <c r="O220" s="1" t="s">
        <v>92</v>
      </c>
    </row>
    <row r="221" spans="1:15" ht="20.100000000000001" customHeight="1" x14ac:dyDescent="0.3">
      <c r="A221" s="6">
        <v>219</v>
      </c>
      <c r="B221" s="2">
        <v>44504</v>
      </c>
      <c r="C221" s="2">
        <v>44519</v>
      </c>
      <c r="D221" s="6">
        <v>15</v>
      </c>
      <c r="E221" s="1" t="s">
        <v>17</v>
      </c>
      <c r="F221" s="1" t="s">
        <v>10</v>
      </c>
      <c r="G221" s="1" t="s">
        <v>12</v>
      </c>
      <c r="H221" s="1" t="s">
        <v>1</v>
      </c>
      <c r="I221" s="1">
        <v>6.66</v>
      </c>
      <c r="J221" s="1">
        <v>6583</v>
      </c>
      <c r="K221" s="1">
        <v>5378</v>
      </c>
      <c r="L221" s="1">
        <v>156</v>
      </c>
      <c r="M221" s="1">
        <v>3383</v>
      </c>
      <c r="N221" s="1">
        <v>79</v>
      </c>
      <c r="O221" s="1" t="s">
        <v>93</v>
      </c>
    </row>
    <row r="222" spans="1:15" ht="20.100000000000001" customHeight="1" x14ac:dyDescent="0.3">
      <c r="A222" s="6">
        <v>220</v>
      </c>
      <c r="B222" s="2">
        <v>44504</v>
      </c>
      <c r="C222" s="2">
        <v>44504</v>
      </c>
      <c r="D222" s="6">
        <v>0</v>
      </c>
      <c r="E222" s="1" t="s">
        <v>0</v>
      </c>
      <c r="F222" s="1" t="s">
        <v>10</v>
      </c>
      <c r="G222" s="1" t="s">
        <v>4</v>
      </c>
      <c r="H222" s="1" t="s">
        <v>14</v>
      </c>
      <c r="I222" s="1">
        <v>2</v>
      </c>
      <c r="J222" s="1">
        <v>7879</v>
      </c>
      <c r="K222" s="1">
        <v>4638</v>
      </c>
      <c r="L222" s="1">
        <v>0</v>
      </c>
      <c r="M222" s="1">
        <v>2783</v>
      </c>
      <c r="N222" s="1">
        <v>77</v>
      </c>
      <c r="O222" s="1" t="s">
        <v>93</v>
      </c>
    </row>
    <row r="223" spans="1:15" ht="20.100000000000001" customHeight="1" x14ac:dyDescent="0.3">
      <c r="A223" s="6">
        <v>221</v>
      </c>
      <c r="B223" s="2">
        <v>44505</v>
      </c>
      <c r="C223" s="2">
        <v>44528</v>
      </c>
      <c r="D223" s="6">
        <v>23</v>
      </c>
      <c r="E223" s="1" t="s">
        <v>2</v>
      </c>
      <c r="F223" s="1" t="s">
        <v>11</v>
      </c>
      <c r="G223" s="1" t="s">
        <v>3</v>
      </c>
      <c r="H223" s="1" t="s">
        <v>1</v>
      </c>
      <c r="I223" s="1">
        <v>6.66</v>
      </c>
      <c r="J223" s="1">
        <v>12047</v>
      </c>
      <c r="K223" s="1">
        <v>3966</v>
      </c>
      <c r="L223" s="1">
        <v>138</v>
      </c>
      <c r="M223" s="1">
        <v>2518</v>
      </c>
      <c r="N223" s="1">
        <v>73</v>
      </c>
      <c r="O223" s="1" t="s">
        <v>93</v>
      </c>
    </row>
    <row r="224" spans="1:15" ht="20.100000000000001" customHeight="1" x14ac:dyDescent="0.3">
      <c r="A224" s="6">
        <v>222</v>
      </c>
      <c r="B224" s="2">
        <v>44507</v>
      </c>
      <c r="C224" s="2">
        <v>44528</v>
      </c>
      <c r="D224" s="6">
        <v>21</v>
      </c>
      <c r="E224" s="1" t="s">
        <v>0</v>
      </c>
      <c r="F224" s="1" t="s">
        <v>10</v>
      </c>
      <c r="G224" s="1" t="s">
        <v>12</v>
      </c>
      <c r="H224" s="1" t="s">
        <v>15</v>
      </c>
      <c r="I224" s="1">
        <v>6.24</v>
      </c>
      <c r="J224" s="1">
        <v>7497</v>
      </c>
      <c r="K224" s="1">
        <v>3788</v>
      </c>
      <c r="L224" s="1">
        <v>33</v>
      </c>
      <c r="M224" s="1">
        <v>2306</v>
      </c>
      <c r="N224" s="1">
        <v>77</v>
      </c>
      <c r="O224" s="1" t="s">
        <v>93</v>
      </c>
    </row>
    <row r="225" spans="1:15" ht="20.100000000000001" customHeight="1" x14ac:dyDescent="0.3">
      <c r="A225" s="6">
        <v>223</v>
      </c>
      <c r="B225" s="2">
        <v>44509</v>
      </c>
      <c r="C225" s="2">
        <v>44517</v>
      </c>
      <c r="D225" s="6">
        <v>8</v>
      </c>
      <c r="E225" s="1" t="s">
        <v>0</v>
      </c>
      <c r="F225" s="1" t="s">
        <v>11</v>
      </c>
      <c r="G225" s="1" t="s">
        <v>4</v>
      </c>
      <c r="H225" s="1" t="s">
        <v>1</v>
      </c>
      <c r="I225" s="1">
        <v>3.9</v>
      </c>
      <c r="J225" s="1">
        <v>14072</v>
      </c>
      <c r="K225" s="1">
        <v>1796</v>
      </c>
      <c r="L225" s="1">
        <v>0</v>
      </c>
      <c r="M225" s="1">
        <v>1078</v>
      </c>
      <c r="N225" s="1">
        <v>46</v>
      </c>
      <c r="O225" s="1" t="s">
        <v>91</v>
      </c>
    </row>
    <row r="226" spans="1:15" ht="20.100000000000001" customHeight="1" x14ac:dyDescent="0.3">
      <c r="A226" s="6">
        <v>224</v>
      </c>
      <c r="B226" s="2">
        <v>44511</v>
      </c>
      <c r="C226" s="2">
        <v>44524</v>
      </c>
      <c r="D226" s="6">
        <v>13</v>
      </c>
      <c r="E226" s="1" t="s">
        <v>0</v>
      </c>
      <c r="F226" s="1" t="s">
        <v>11</v>
      </c>
      <c r="G226" s="1" t="s">
        <v>12</v>
      </c>
      <c r="H226" s="1" t="s">
        <v>15</v>
      </c>
      <c r="I226" s="1">
        <v>4.68</v>
      </c>
      <c r="J226" s="1">
        <v>15328</v>
      </c>
      <c r="K226" s="1">
        <v>1993</v>
      </c>
      <c r="L226" s="1">
        <v>0</v>
      </c>
      <c r="M226" s="1">
        <v>1196</v>
      </c>
      <c r="N226" s="1">
        <v>40</v>
      </c>
      <c r="O226" s="1" t="s">
        <v>91</v>
      </c>
    </row>
    <row r="227" spans="1:15" ht="20.100000000000001" customHeight="1" x14ac:dyDescent="0.3">
      <c r="A227" s="6">
        <v>225</v>
      </c>
      <c r="B227" s="2">
        <v>44513</v>
      </c>
      <c r="C227" s="2">
        <v>44547</v>
      </c>
      <c r="D227" s="6">
        <v>34</v>
      </c>
      <c r="E227" s="1" t="s">
        <v>0</v>
      </c>
      <c r="F227" s="1" t="s">
        <v>10</v>
      </c>
      <c r="G227" s="1" t="s">
        <v>4</v>
      </c>
      <c r="H227" s="1" t="s">
        <v>1</v>
      </c>
      <c r="I227" s="1">
        <v>14.43</v>
      </c>
      <c r="J227" s="1">
        <v>15444</v>
      </c>
      <c r="K227" s="1">
        <v>5822</v>
      </c>
      <c r="L227" s="1">
        <v>721</v>
      </c>
      <c r="M227" s="1">
        <v>4214</v>
      </c>
      <c r="N227" s="1">
        <v>51</v>
      </c>
      <c r="O227" s="1" t="s">
        <v>92</v>
      </c>
    </row>
    <row r="228" spans="1:15" ht="20.100000000000001" customHeight="1" x14ac:dyDescent="0.3">
      <c r="A228" s="6">
        <v>226</v>
      </c>
      <c r="B228" s="2">
        <v>44514</v>
      </c>
      <c r="C228" s="2">
        <v>44514</v>
      </c>
      <c r="D228" s="6">
        <v>0</v>
      </c>
      <c r="E228" s="1" t="s">
        <v>2</v>
      </c>
      <c r="F228" s="1" t="s">
        <v>10</v>
      </c>
      <c r="G228" s="1" t="s">
        <v>3</v>
      </c>
      <c r="H228" s="1" t="s">
        <v>1</v>
      </c>
      <c r="I228" s="1">
        <v>5.18</v>
      </c>
      <c r="J228" s="1">
        <v>10311</v>
      </c>
      <c r="K228" s="1">
        <v>5210</v>
      </c>
      <c r="L228" s="1">
        <v>0</v>
      </c>
      <c r="M228" s="1">
        <v>3126</v>
      </c>
      <c r="N228" s="1">
        <v>68</v>
      </c>
      <c r="O228" s="1" t="s">
        <v>92</v>
      </c>
    </row>
    <row r="229" spans="1:15" ht="20.100000000000001" customHeight="1" x14ac:dyDescent="0.3">
      <c r="A229" s="6">
        <v>227</v>
      </c>
      <c r="B229" s="2">
        <v>44517</v>
      </c>
      <c r="C229" s="2">
        <v>44526</v>
      </c>
      <c r="D229" s="6">
        <v>9</v>
      </c>
      <c r="E229" s="1" t="s">
        <v>0</v>
      </c>
      <c r="F229" s="1" t="s">
        <v>11</v>
      </c>
      <c r="G229" s="1" t="s">
        <v>4</v>
      </c>
      <c r="H229" s="1" t="s">
        <v>1</v>
      </c>
      <c r="I229" s="1">
        <v>3.9</v>
      </c>
      <c r="J229" s="1">
        <v>4598</v>
      </c>
      <c r="K229" s="1">
        <v>8190</v>
      </c>
      <c r="L229" s="1">
        <v>0</v>
      </c>
      <c r="M229" s="1">
        <v>4914</v>
      </c>
      <c r="N229" s="1">
        <v>72</v>
      </c>
      <c r="O229" s="1" t="s">
        <v>93</v>
      </c>
    </row>
    <row r="230" spans="1:15" ht="20.100000000000001" customHeight="1" x14ac:dyDescent="0.3">
      <c r="A230" s="6">
        <v>228</v>
      </c>
      <c r="B230" s="2">
        <v>44518</v>
      </c>
      <c r="C230" s="2">
        <v>44519</v>
      </c>
      <c r="D230" s="6">
        <v>1</v>
      </c>
      <c r="E230" s="1" t="s">
        <v>17</v>
      </c>
      <c r="F230" s="1" t="s">
        <v>5</v>
      </c>
      <c r="G230" s="1" t="s">
        <v>4</v>
      </c>
      <c r="H230" s="1" t="s">
        <v>14</v>
      </c>
      <c r="I230" s="1">
        <v>6.66</v>
      </c>
      <c r="J230" s="1">
        <v>6637</v>
      </c>
      <c r="K230" s="1">
        <v>4652</v>
      </c>
      <c r="L230" s="1">
        <v>141</v>
      </c>
      <c r="M230" s="1">
        <v>2932</v>
      </c>
      <c r="N230" s="1">
        <v>75</v>
      </c>
      <c r="O230" s="1" t="s">
        <v>93</v>
      </c>
    </row>
    <row r="231" spans="1:15" ht="20.100000000000001" customHeight="1" x14ac:dyDescent="0.3">
      <c r="A231" s="6">
        <v>229</v>
      </c>
      <c r="B231" s="2">
        <v>44518</v>
      </c>
      <c r="C231" s="2">
        <v>44544</v>
      </c>
      <c r="D231" s="6">
        <v>26</v>
      </c>
      <c r="E231" s="1" t="s">
        <v>0</v>
      </c>
      <c r="F231" s="1" t="s">
        <v>11</v>
      </c>
      <c r="G231" s="1" t="s">
        <v>4</v>
      </c>
      <c r="H231" s="1" t="s">
        <v>15</v>
      </c>
      <c r="I231" s="1">
        <v>6.63</v>
      </c>
      <c r="J231" s="1">
        <v>5054</v>
      </c>
      <c r="K231" s="1">
        <v>4701</v>
      </c>
      <c r="L231" s="1">
        <v>194</v>
      </c>
      <c r="M231" s="1">
        <v>3015</v>
      </c>
      <c r="N231" s="1">
        <v>74</v>
      </c>
      <c r="O231" s="1" t="s">
        <v>93</v>
      </c>
    </row>
    <row r="232" spans="1:15" ht="20.100000000000001" customHeight="1" x14ac:dyDescent="0.3">
      <c r="A232" s="6">
        <v>230</v>
      </c>
      <c r="B232" s="2">
        <v>44523</v>
      </c>
      <c r="C232" s="2">
        <v>44530</v>
      </c>
      <c r="D232" s="6">
        <v>7</v>
      </c>
      <c r="E232" s="1" t="s">
        <v>2</v>
      </c>
      <c r="F232" s="1" t="s">
        <v>10</v>
      </c>
      <c r="G232" s="1" t="s">
        <v>4</v>
      </c>
      <c r="H232" s="1" t="s">
        <v>1</v>
      </c>
      <c r="I232" s="1">
        <v>6.24</v>
      </c>
      <c r="J232" s="1">
        <v>8151</v>
      </c>
      <c r="K232" s="1">
        <v>1641</v>
      </c>
      <c r="L232" s="1">
        <v>53</v>
      </c>
      <c r="M232" s="1">
        <v>1038</v>
      </c>
      <c r="N232" s="1">
        <v>64</v>
      </c>
      <c r="O232" s="1" t="s">
        <v>92</v>
      </c>
    </row>
    <row r="233" spans="1:15" ht="20.100000000000001" customHeight="1" x14ac:dyDescent="0.3">
      <c r="A233" s="6">
        <v>231</v>
      </c>
      <c r="B233" s="2">
        <v>44524</v>
      </c>
      <c r="C233" s="2">
        <v>44530</v>
      </c>
      <c r="D233" s="6">
        <v>6</v>
      </c>
      <c r="E233" s="1" t="s">
        <v>0</v>
      </c>
      <c r="F233" s="1" t="s">
        <v>10</v>
      </c>
      <c r="G233" s="1" t="s">
        <v>3</v>
      </c>
      <c r="H233" s="1" t="s">
        <v>1</v>
      </c>
      <c r="I233" s="1">
        <v>2</v>
      </c>
      <c r="J233" s="1">
        <v>3896</v>
      </c>
      <c r="K233" s="1">
        <v>6085</v>
      </c>
      <c r="L233" s="1">
        <v>0</v>
      </c>
      <c r="M233" s="1">
        <v>3651</v>
      </c>
      <c r="N233" s="1">
        <v>88</v>
      </c>
      <c r="O233" s="1" t="s">
        <v>94</v>
      </c>
    </row>
    <row r="234" spans="1:15" ht="20.100000000000001" customHeight="1" x14ac:dyDescent="0.3">
      <c r="A234" s="6">
        <v>232</v>
      </c>
      <c r="B234" s="2">
        <v>44531</v>
      </c>
      <c r="C234" s="2">
        <v>44538</v>
      </c>
      <c r="D234" s="6">
        <v>7</v>
      </c>
      <c r="E234" s="1" t="s">
        <v>0</v>
      </c>
      <c r="F234" s="1" t="s">
        <v>11</v>
      </c>
      <c r="G234" s="1" t="s">
        <v>4</v>
      </c>
      <c r="H234" s="1" t="s">
        <v>1</v>
      </c>
      <c r="I234" s="1">
        <v>6.63</v>
      </c>
      <c r="J234" s="1">
        <v>8057</v>
      </c>
      <c r="K234" s="1">
        <v>8258</v>
      </c>
      <c r="L234" s="1">
        <v>81</v>
      </c>
      <c r="M234" s="1">
        <v>5036</v>
      </c>
      <c r="N234" s="1">
        <v>86</v>
      </c>
      <c r="O234" s="1" t="s">
        <v>94</v>
      </c>
    </row>
    <row r="235" spans="1:15" ht="20.100000000000001" customHeight="1" x14ac:dyDescent="0.3">
      <c r="A235" s="6">
        <v>233</v>
      </c>
      <c r="B235" s="2">
        <v>44531</v>
      </c>
      <c r="C235" s="2">
        <v>44543</v>
      </c>
      <c r="D235" s="6">
        <v>12</v>
      </c>
      <c r="E235" s="1" t="s">
        <v>0</v>
      </c>
      <c r="F235" s="1" t="s">
        <v>10</v>
      </c>
      <c r="G235" s="1" t="s">
        <v>3</v>
      </c>
      <c r="H235" s="1" t="s">
        <v>1</v>
      </c>
      <c r="I235" s="1">
        <v>3.12</v>
      </c>
      <c r="J235" s="1">
        <v>9166</v>
      </c>
      <c r="K235" s="1">
        <v>1995</v>
      </c>
      <c r="L235" s="1">
        <v>0</v>
      </c>
      <c r="M235" s="1">
        <v>1197</v>
      </c>
      <c r="N235" s="1">
        <v>58</v>
      </c>
      <c r="O235" s="1" t="s">
        <v>92</v>
      </c>
    </row>
    <row r="236" spans="1:15" ht="20.100000000000001" customHeight="1" x14ac:dyDescent="0.3">
      <c r="A236" s="6">
        <v>234</v>
      </c>
      <c r="B236" s="2">
        <v>44532</v>
      </c>
      <c r="C236" s="2">
        <v>44551</v>
      </c>
      <c r="D236" s="6">
        <v>19</v>
      </c>
      <c r="E236" s="1" t="s">
        <v>0</v>
      </c>
      <c r="F236" s="1" t="s">
        <v>11</v>
      </c>
      <c r="G236" s="1" t="s">
        <v>4</v>
      </c>
      <c r="H236" s="1" t="s">
        <v>1</v>
      </c>
      <c r="I236" s="1">
        <v>6.6</v>
      </c>
      <c r="J236" s="1">
        <v>10683</v>
      </c>
      <c r="K236" s="1">
        <v>4270</v>
      </c>
      <c r="L236" s="1">
        <v>202</v>
      </c>
      <c r="M236" s="1">
        <v>2764</v>
      </c>
      <c r="N236" s="1">
        <v>64</v>
      </c>
      <c r="O236" s="1" t="s">
        <v>92</v>
      </c>
    </row>
    <row r="237" spans="1:15" ht="20.100000000000001" customHeight="1" x14ac:dyDescent="0.3">
      <c r="A237" s="6">
        <v>235</v>
      </c>
      <c r="B237" s="2">
        <v>44532</v>
      </c>
      <c r="C237" s="2">
        <v>44546</v>
      </c>
      <c r="D237" s="6">
        <v>14</v>
      </c>
      <c r="E237" s="1" t="s">
        <v>0</v>
      </c>
      <c r="F237" s="1" t="s">
        <v>11</v>
      </c>
      <c r="G237" s="1" t="s">
        <v>4</v>
      </c>
      <c r="H237" s="1" t="s">
        <v>1</v>
      </c>
      <c r="I237" s="1">
        <v>5.07</v>
      </c>
      <c r="J237" s="1">
        <v>5215</v>
      </c>
      <c r="K237" s="1">
        <v>6221</v>
      </c>
      <c r="L237" s="1">
        <v>0</v>
      </c>
      <c r="M237" s="1">
        <v>3733</v>
      </c>
      <c r="N237" s="1">
        <v>79</v>
      </c>
      <c r="O237" s="1" t="s">
        <v>93</v>
      </c>
    </row>
    <row r="238" spans="1:15" ht="20.100000000000001" customHeight="1" x14ac:dyDescent="0.3">
      <c r="A238" s="6">
        <v>236</v>
      </c>
      <c r="B238" s="2">
        <v>44533</v>
      </c>
      <c r="C238" s="2">
        <v>44560</v>
      </c>
      <c r="D238" s="6">
        <v>27</v>
      </c>
      <c r="E238" s="1" t="s">
        <v>0</v>
      </c>
      <c r="F238" s="1" t="s">
        <v>10</v>
      </c>
      <c r="G238" s="1" t="s">
        <v>4</v>
      </c>
      <c r="H238" s="1" t="s">
        <v>1</v>
      </c>
      <c r="I238" s="1">
        <v>4.0999999999999996</v>
      </c>
      <c r="J238" s="1">
        <v>6645</v>
      </c>
      <c r="K238" s="1">
        <v>1882</v>
      </c>
      <c r="L238" s="1">
        <v>3</v>
      </c>
      <c r="M238" s="1">
        <v>1132</v>
      </c>
      <c r="N238" s="1">
        <v>52</v>
      </c>
      <c r="O238" s="1" t="s">
        <v>92</v>
      </c>
    </row>
    <row r="239" spans="1:15" ht="20.100000000000001" customHeight="1" x14ac:dyDescent="0.3">
      <c r="A239" s="6">
        <v>237</v>
      </c>
      <c r="B239" s="2">
        <v>44533</v>
      </c>
      <c r="C239" s="2">
        <v>44545</v>
      </c>
      <c r="D239" s="6">
        <v>12</v>
      </c>
      <c r="E239" s="1" t="s">
        <v>0</v>
      </c>
      <c r="F239" s="1" t="s">
        <v>10</v>
      </c>
      <c r="G239" s="1" t="s">
        <v>3</v>
      </c>
      <c r="H239" s="1" t="s">
        <v>14</v>
      </c>
      <c r="I239" s="1">
        <v>6.63</v>
      </c>
      <c r="J239" s="1">
        <v>9142</v>
      </c>
      <c r="K239" s="1">
        <v>6120</v>
      </c>
      <c r="L239" s="1">
        <v>0</v>
      </c>
      <c r="M239" s="1">
        <v>3672</v>
      </c>
      <c r="N239" s="1">
        <v>82</v>
      </c>
      <c r="O239" s="1" t="s">
        <v>94</v>
      </c>
    </row>
    <row r="240" spans="1:15" ht="20.100000000000001" customHeight="1" x14ac:dyDescent="0.3">
      <c r="A240" s="6">
        <v>238</v>
      </c>
      <c r="B240" s="2">
        <v>44534</v>
      </c>
      <c r="C240" s="2">
        <v>44561</v>
      </c>
      <c r="D240" s="6">
        <v>27</v>
      </c>
      <c r="E240" s="1" t="s">
        <v>0</v>
      </c>
      <c r="F240" s="1" t="s">
        <v>10</v>
      </c>
      <c r="G240" s="1" t="s">
        <v>3</v>
      </c>
      <c r="H240" s="1" t="s">
        <v>14</v>
      </c>
      <c r="I240" s="1">
        <v>5.07</v>
      </c>
      <c r="J240" s="1">
        <v>5376</v>
      </c>
      <c r="K240" s="1">
        <v>2119</v>
      </c>
      <c r="L240" s="1">
        <v>84</v>
      </c>
      <c r="M240" s="1">
        <v>1355</v>
      </c>
      <c r="N240" s="1">
        <v>57</v>
      </c>
      <c r="O240" s="1" t="s">
        <v>92</v>
      </c>
    </row>
    <row r="241" spans="1:15" ht="20.100000000000001" customHeight="1" x14ac:dyDescent="0.3">
      <c r="A241" s="6">
        <v>239</v>
      </c>
      <c r="B241" s="2">
        <v>44536</v>
      </c>
      <c r="C241" s="2">
        <v>44544</v>
      </c>
      <c r="D241" s="6">
        <v>8</v>
      </c>
      <c r="E241" s="1" t="s">
        <v>0</v>
      </c>
      <c r="F241" s="1" t="s">
        <v>11</v>
      </c>
      <c r="G241" s="1" t="s">
        <v>12</v>
      </c>
      <c r="H241" s="1" t="s">
        <v>14</v>
      </c>
      <c r="I241" s="1">
        <v>5.18</v>
      </c>
      <c r="J241" s="1">
        <v>4641</v>
      </c>
      <c r="K241" s="1">
        <v>5690</v>
      </c>
      <c r="L241" s="1">
        <v>0</v>
      </c>
      <c r="M241" s="1">
        <v>3414</v>
      </c>
      <c r="N241" s="1">
        <v>74</v>
      </c>
      <c r="O241" s="1" t="s">
        <v>93</v>
      </c>
    </row>
    <row r="242" spans="1:15" ht="20.100000000000001" customHeight="1" x14ac:dyDescent="0.3">
      <c r="A242" s="6">
        <v>240</v>
      </c>
      <c r="B242" s="2">
        <v>44537</v>
      </c>
      <c r="C242" s="2">
        <v>44545</v>
      </c>
      <c r="D242" s="6">
        <v>8</v>
      </c>
      <c r="E242" s="1" t="s">
        <v>0</v>
      </c>
      <c r="F242" s="1" t="s">
        <v>11</v>
      </c>
      <c r="G242" s="1" t="s">
        <v>3</v>
      </c>
      <c r="H242" s="1" t="s">
        <v>14</v>
      </c>
      <c r="I242" s="1">
        <v>5.07</v>
      </c>
      <c r="J242" s="1">
        <v>8351</v>
      </c>
      <c r="K242" s="1">
        <v>5735</v>
      </c>
      <c r="L242" s="1">
        <v>0</v>
      </c>
      <c r="M242" s="1">
        <v>3441</v>
      </c>
      <c r="N242" s="1">
        <v>84</v>
      </c>
      <c r="O242" s="1" t="s">
        <v>94</v>
      </c>
    </row>
    <row r="243" spans="1:15" ht="20.100000000000001" customHeight="1" x14ac:dyDescent="0.3">
      <c r="A243" s="6">
        <v>241</v>
      </c>
      <c r="B243" s="2">
        <v>44539</v>
      </c>
      <c r="C243" s="2">
        <v>44571</v>
      </c>
      <c r="D243" s="6">
        <v>32</v>
      </c>
      <c r="E243" s="1" t="s">
        <v>0</v>
      </c>
      <c r="F243" s="1" t="s">
        <v>5</v>
      </c>
      <c r="G243" s="1" t="s">
        <v>3</v>
      </c>
      <c r="H243" s="1" t="s">
        <v>1</v>
      </c>
      <c r="I243" s="1">
        <v>5.18</v>
      </c>
      <c r="J243" s="1">
        <v>6288</v>
      </c>
      <c r="K243" s="1">
        <v>4882</v>
      </c>
      <c r="L243" s="1">
        <v>0</v>
      </c>
      <c r="M243" s="1">
        <v>2929</v>
      </c>
      <c r="N243" s="1">
        <v>81</v>
      </c>
      <c r="O243" s="1" t="s">
        <v>94</v>
      </c>
    </row>
    <row r="244" spans="1:15" ht="20.100000000000001" customHeight="1" x14ac:dyDescent="0.3">
      <c r="A244" s="6">
        <v>242</v>
      </c>
      <c r="B244" s="2">
        <v>44540</v>
      </c>
      <c r="C244" s="2">
        <v>44571</v>
      </c>
      <c r="D244" s="6">
        <v>31</v>
      </c>
      <c r="E244" s="1" t="s">
        <v>0</v>
      </c>
      <c r="F244" s="1" t="s">
        <v>5</v>
      </c>
      <c r="G244" s="1" t="s">
        <v>4</v>
      </c>
      <c r="H244" s="1" t="s">
        <v>14</v>
      </c>
      <c r="I244" s="1">
        <v>7.41</v>
      </c>
      <c r="J244" s="1">
        <v>5587</v>
      </c>
      <c r="K244" s="1">
        <v>9073</v>
      </c>
      <c r="L244" s="1">
        <v>70</v>
      </c>
      <c r="M244" s="1">
        <v>5514</v>
      </c>
      <c r="N244" s="1">
        <v>73</v>
      </c>
      <c r="O244" s="1" t="s">
        <v>93</v>
      </c>
    </row>
    <row r="245" spans="1:15" ht="20.100000000000001" customHeight="1" x14ac:dyDescent="0.3">
      <c r="A245" s="6">
        <v>243</v>
      </c>
      <c r="B245" s="2">
        <v>44540</v>
      </c>
      <c r="C245" s="2">
        <v>44560</v>
      </c>
      <c r="D245" s="6">
        <v>20</v>
      </c>
      <c r="E245" s="1" t="s">
        <v>0</v>
      </c>
      <c r="F245" s="1" t="s">
        <v>10</v>
      </c>
      <c r="G245" s="1" t="s">
        <v>12</v>
      </c>
      <c r="H245" s="1" t="s">
        <v>1</v>
      </c>
      <c r="I245" s="1">
        <v>2</v>
      </c>
      <c r="J245" s="1">
        <v>5262</v>
      </c>
      <c r="K245" s="1">
        <v>1062</v>
      </c>
      <c r="L245" s="1">
        <v>0</v>
      </c>
      <c r="M245" s="1">
        <v>637</v>
      </c>
      <c r="N245" s="1">
        <v>45</v>
      </c>
      <c r="O245" s="1" t="s">
        <v>91</v>
      </c>
    </row>
    <row r="246" spans="1:15" ht="20.100000000000001" customHeight="1" x14ac:dyDescent="0.3">
      <c r="A246" s="6">
        <v>244</v>
      </c>
      <c r="B246" s="2">
        <v>44541</v>
      </c>
      <c r="C246" s="2">
        <v>44561</v>
      </c>
      <c r="D246" s="6">
        <v>20</v>
      </c>
      <c r="E246" s="1" t="s">
        <v>0</v>
      </c>
      <c r="F246" s="1" t="s">
        <v>11</v>
      </c>
      <c r="G246" s="1" t="s">
        <v>4</v>
      </c>
      <c r="H246" s="1" t="s">
        <v>1</v>
      </c>
      <c r="I246" s="1">
        <v>4.07</v>
      </c>
      <c r="J246" s="1">
        <v>11319</v>
      </c>
      <c r="K246" s="1">
        <v>1264</v>
      </c>
      <c r="L246" s="1">
        <v>0</v>
      </c>
      <c r="M246" s="1">
        <v>758</v>
      </c>
      <c r="N246" s="1">
        <v>58</v>
      </c>
      <c r="O246" s="1" t="s">
        <v>92</v>
      </c>
    </row>
    <row r="247" spans="1:15" ht="20.100000000000001" customHeight="1" x14ac:dyDescent="0.3">
      <c r="A247" s="6">
        <v>245</v>
      </c>
      <c r="B247" s="2">
        <v>44542</v>
      </c>
      <c r="C247" s="2">
        <v>44552</v>
      </c>
      <c r="D247" s="6">
        <v>10</v>
      </c>
      <c r="E247" s="1" t="s">
        <v>0</v>
      </c>
      <c r="F247" s="1" t="s">
        <v>11</v>
      </c>
      <c r="G247" s="1" t="s">
        <v>4</v>
      </c>
      <c r="H247" s="1" t="s">
        <v>14</v>
      </c>
      <c r="I247" s="1">
        <v>8.14</v>
      </c>
      <c r="J247" s="1">
        <v>6686</v>
      </c>
      <c r="K247" s="1">
        <v>2854</v>
      </c>
      <c r="L247" s="1">
        <v>231</v>
      </c>
      <c r="M247" s="1">
        <v>1943</v>
      </c>
      <c r="N247" s="1">
        <v>56</v>
      </c>
      <c r="O247" s="1" t="s">
        <v>92</v>
      </c>
    </row>
    <row r="248" spans="1:15" ht="20.100000000000001" customHeight="1" x14ac:dyDescent="0.3">
      <c r="A248" s="6">
        <v>246</v>
      </c>
      <c r="B248" s="2">
        <v>44545</v>
      </c>
      <c r="C248" s="2">
        <v>44561</v>
      </c>
      <c r="D248" s="6">
        <v>16</v>
      </c>
      <c r="E248" s="1" t="s">
        <v>17</v>
      </c>
      <c r="F248" s="1" t="s">
        <v>10</v>
      </c>
      <c r="G248" s="1" t="s">
        <v>3</v>
      </c>
      <c r="H248" s="1" t="s">
        <v>14</v>
      </c>
      <c r="I248" s="1">
        <v>5.85</v>
      </c>
      <c r="J248" s="1">
        <v>9886</v>
      </c>
      <c r="K248" s="1">
        <v>6329</v>
      </c>
      <c r="L248" s="1">
        <v>98</v>
      </c>
      <c r="M248" s="1">
        <v>3895</v>
      </c>
      <c r="N248" s="1">
        <v>80</v>
      </c>
      <c r="O248" s="1" t="s">
        <v>94</v>
      </c>
    </row>
    <row r="249" spans="1:15" ht="20.100000000000001" customHeight="1" x14ac:dyDescent="0.3">
      <c r="A249" s="6">
        <v>247</v>
      </c>
      <c r="B249" s="2">
        <v>44546</v>
      </c>
      <c r="C249" s="2">
        <v>44572</v>
      </c>
      <c r="D249" s="6">
        <v>26</v>
      </c>
      <c r="E249" s="1" t="s">
        <v>17</v>
      </c>
      <c r="F249" s="1" t="s">
        <v>11</v>
      </c>
      <c r="G249" s="1" t="s">
        <v>4</v>
      </c>
      <c r="H249" s="1" t="s">
        <v>14</v>
      </c>
      <c r="I249" s="1">
        <v>3.12</v>
      </c>
      <c r="J249" s="1">
        <v>4712</v>
      </c>
      <c r="K249" s="1">
        <v>2689</v>
      </c>
      <c r="L249" s="1">
        <v>0</v>
      </c>
      <c r="M249" s="1">
        <v>1613</v>
      </c>
      <c r="N249" s="1">
        <v>77</v>
      </c>
      <c r="O249" s="1" t="s">
        <v>93</v>
      </c>
    </row>
    <row r="250" spans="1:15" ht="20.100000000000001" customHeight="1" x14ac:dyDescent="0.3">
      <c r="A250" s="6">
        <v>248</v>
      </c>
      <c r="B250" s="2">
        <v>44547</v>
      </c>
      <c r="C250" s="2">
        <v>44547</v>
      </c>
      <c r="D250" s="6">
        <v>0</v>
      </c>
      <c r="E250" s="1" t="s">
        <v>0</v>
      </c>
      <c r="F250" s="1" t="s">
        <v>11</v>
      </c>
      <c r="G250" s="1" t="s">
        <v>4</v>
      </c>
      <c r="H250" s="1" t="s">
        <v>1</v>
      </c>
      <c r="I250" s="1">
        <v>2</v>
      </c>
      <c r="J250" s="1">
        <v>4010</v>
      </c>
      <c r="K250" s="1">
        <v>5445</v>
      </c>
      <c r="L250" s="1">
        <v>0</v>
      </c>
      <c r="M250" s="1">
        <v>3267</v>
      </c>
      <c r="N250" s="1">
        <v>80</v>
      </c>
      <c r="O250" s="1" t="s">
        <v>94</v>
      </c>
    </row>
    <row r="251" spans="1:15" ht="20.100000000000001" customHeight="1" x14ac:dyDescent="0.3">
      <c r="A251" s="6">
        <v>249</v>
      </c>
      <c r="B251" s="2">
        <v>44558</v>
      </c>
      <c r="C251" s="2">
        <v>44561</v>
      </c>
      <c r="D251" s="6">
        <v>3</v>
      </c>
      <c r="E251" s="1" t="s">
        <v>2</v>
      </c>
      <c r="F251" s="1" t="s">
        <v>10</v>
      </c>
      <c r="G251" s="1" t="s">
        <v>4</v>
      </c>
      <c r="H251" s="1" t="s">
        <v>1</v>
      </c>
      <c r="I251" s="1">
        <v>6.63</v>
      </c>
      <c r="J251" s="1">
        <v>9375</v>
      </c>
      <c r="K251" s="1">
        <v>7949</v>
      </c>
      <c r="L251" s="1">
        <v>0</v>
      </c>
      <c r="M251" s="1">
        <v>4769</v>
      </c>
      <c r="N251" s="1">
        <v>85</v>
      </c>
      <c r="O251" s="1" t="s">
        <v>94</v>
      </c>
    </row>
    <row r="252" spans="1:15" ht="20.100000000000001" customHeight="1" x14ac:dyDescent="0.3">
      <c r="A252" s="6">
        <v>250</v>
      </c>
      <c r="B252" s="2">
        <v>44558</v>
      </c>
      <c r="C252" s="2">
        <v>44561</v>
      </c>
      <c r="D252" s="6">
        <v>3</v>
      </c>
      <c r="E252" s="1" t="s">
        <v>2</v>
      </c>
      <c r="F252" s="1" t="s">
        <v>10</v>
      </c>
      <c r="G252" s="1" t="s">
        <v>4</v>
      </c>
      <c r="H252" s="1" t="s">
        <v>1</v>
      </c>
      <c r="I252" s="1">
        <v>6.63</v>
      </c>
      <c r="J252" s="1">
        <v>11447</v>
      </c>
      <c r="K252" s="1">
        <v>3008</v>
      </c>
      <c r="L252" s="1">
        <v>131</v>
      </c>
      <c r="M252" s="1">
        <v>1936</v>
      </c>
      <c r="N252" s="1">
        <v>65</v>
      </c>
      <c r="O252" s="1" t="s">
        <v>92</v>
      </c>
    </row>
    <row r="253" spans="1:15" ht="20.100000000000001" customHeight="1" x14ac:dyDescent="0.3"/>
    <row r="254" spans="1:15" ht="20.100000000000001" customHeight="1" x14ac:dyDescent="0.3">
      <c r="C254" s="2" t="s">
        <v>125</v>
      </c>
      <c r="D254" s="37">
        <f>_xlfn.QUARTILE.INC(RACVTable[Conversion Period (days)],1)</f>
        <v>9</v>
      </c>
      <c r="J254" s="37" t="s">
        <v>131</v>
      </c>
      <c r="K254" s="1">
        <v>5724</v>
      </c>
    </row>
    <row r="255" spans="1:15" ht="20.100000000000001" customHeight="1" x14ac:dyDescent="0.3">
      <c r="C255" s="2" t="s">
        <v>126</v>
      </c>
      <c r="D255" s="6">
        <f>_xlfn.QUARTILE.INC(RACVTable[Conversion Period (days)],2)</f>
        <v>20.5</v>
      </c>
      <c r="J255" s="1" t="s">
        <v>132</v>
      </c>
      <c r="K255" s="1">
        <v>7950</v>
      </c>
    </row>
    <row r="256" spans="1:15" ht="20.100000000000001" customHeight="1" x14ac:dyDescent="0.3">
      <c r="C256" s="2" t="s">
        <v>127</v>
      </c>
      <c r="D256" s="6">
        <f>_xlfn.QUARTILE.INC(RACVTable[Conversion Period (days)],3)</f>
        <v>40</v>
      </c>
      <c r="J256" s="1" t="s">
        <v>133</v>
      </c>
      <c r="K256" s="1">
        <v>9369</v>
      </c>
    </row>
    <row r="257" ht="20.100000000000001" customHeight="1" x14ac:dyDescent="0.3"/>
  </sheetData>
  <sortState xmlns:xlrd2="http://schemas.microsoft.com/office/spreadsheetml/2017/richdata2" ref="A3:O252">
    <sortCondition ref="N3:N252"/>
    <sortCondition ref="A3:A252"/>
  </sortState>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44FDC-A7FF-47AB-925E-35183FE8EB2C}">
  <dimension ref="A1:R53"/>
  <sheetViews>
    <sheetView workbookViewId="0">
      <selection activeCell="G27" sqref="G27"/>
    </sheetView>
  </sheetViews>
  <sheetFormatPr defaultColWidth="12.6640625" defaultRowHeight="14.4" x14ac:dyDescent="0.3"/>
  <cols>
    <col min="1" max="2" width="5.6640625" customWidth="1"/>
    <col min="3" max="3" width="25.6640625" customWidth="1"/>
  </cols>
  <sheetData>
    <row r="1" spans="1:18" ht="16.2" thickBot="1" x14ac:dyDescent="0.35">
      <c r="A1" s="14" t="s">
        <v>72</v>
      </c>
      <c r="B1" s="15"/>
      <c r="D1" s="23" t="s">
        <v>74</v>
      </c>
      <c r="E1" s="1"/>
      <c r="F1" s="1"/>
      <c r="G1" s="1"/>
      <c r="H1" s="1"/>
      <c r="I1" s="1"/>
      <c r="J1" s="1"/>
      <c r="K1" s="1"/>
      <c r="L1" s="1"/>
      <c r="M1" s="1"/>
      <c r="N1" s="1"/>
      <c r="O1" s="1"/>
      <c r="P1" s="1"/>
      <c r="Q1" s="1"/>
      <c r="R1" s="1"/>
    </row>
    <row r="2" spans="1:18" ht="15.6" x14ac:dyDescent="0.3">
      <c r="A2" s="16"/>
      <c r="B2" s="17"/>
      <c r="C2" s="18"/>
      <c r="D2" s="18"/>
      <c r="E2" s="18"/>
      <c r="F2" s="18"/>
      <c r="G2" s="18"/>
      <c r="H2" s="18"/>
      <c r="I2" s="18"/>
      <c r="J2" s="18"/>
      <c r="K2" s="18"/>
      <c r="L2" s="18"/>
      <c r="M2" s="18"/>
      <c r="N2" s="18"/>
      <c r="O2" s="18"/>
      <c r="P2" s="18"/>
      <c r="Q2" s="18"/>
      <c r="R2" s="19"/>
    </row>
    <row r="3" spans="1:18" ht="15.6" x14ac:dyDescent="0.3">
      <c r="A3" s="16"/>
      <c r="B3" s="20"/>
      <c r="C3" s="23" t="s">
        <v>9</v>
      </c>
      <c r="D3" s="1"/>
      <c r="E3" s="1"/>
      <c r="F3" s="1"/>
      <c r="G3" s="1"/>
      <c r="H3" s="1"/>
      <c r="I3" s="1"/>
      <c r="J3" s="1"/>
      <c r="K3" s="1"/>
      <c r="L3" s="1"/>
      <c r="M3" s="1"/>
      <c r="N3" s="1"/>
      <c r="O3" s="1"/>
      <c r="P3" s="1"/>
      <c r="Q3" s="1"/>
      <c r="R3" s="21"/>
    </row>
    <row r="4" spans="1:18" ht="15.6" x14ac:dyDescent="0.3">
      <c r="A4" s="16"/>
      <c r="B4" s="20"/>
      <c r="C4" s="34" t="s">
        <v>80</v>
      </c>
      <c r="D4" s="22"/>
      <c r="E4" s="1"/>
      <c r="F4" s="1"/>
      <c r="G4" s="1"/>
      <c r="H4" s="1"/>
      <c r="I4" s="1"/>
      <c r="J4" s="1"/>
      <c r="K4" s="1"/>
      <c r="L4" s="1"/>
      <c r="M4" s="1"/>
      <c r="N4" s="1"/>
      <c r="O4" s="1"/>
      <c r="P4" s="1"/>
      <c r="Q4" s="1"/>
      <c r="R4" s="21"/>
    </row>
    <row r="5" spans="1:18" ht="15.6" x14ac:dyDescent="0.3">
      <c r="A5" s="16"/>
      <c r="B5" s="20"/>
      <c r="C5" s="24" t="s">
        <v>115</v>
      </c>
      <c r="D5" s="22"/>
      <c r="E5" s="1"/>
      <c r="F5" s="1"/>
      <c r="G5" s="1"/>
      <c r="H5" s="1"/>
      <c r="I5" s="1"/>
      <c r="J5" s="1"/>
      <c r="K5" s="1"/>
      <c r="L5" s="1"/>
      <c r="M5" s="1"/>
      <c r="N5" s="1"/>
      <c r="O5" s="1"/>
      <c r="P5" s="1"/>
      <c r="Q5" s="1"/>
      <c r="R5" s="21"/>
    </row>
    <row r="6" spans="1:18" ht="15.6" x14ac:dyDescent="0.3">
      <c r="A6" s="16"/>
      <c r="B6" s="20"/>
      <c r="C6" s="24" t="s">
        <v>117</v>
      </c>
      <c r="D6" s="22"/>
      <c r="E6" s="1"/>
      <c r="F6" s="1"/>
      <c r="G6" s="1"/>
      <c r="H6" s="1"/>
      <c r="I6" s="1"/>
      <c r="J6" s="1"/>
      <c r="K6" s="1"/>
      <c r="L6" s="1"/>
      <c r="M6" s="1"/>
      <c r="N6" s="1"/>
      <c r="O6" s="1"/>
      <c r="P6" s="1"/>
      <c r="Q6" s="1"/>
      <c r="R6" s="21"/>
    </row>
    <row r="7" spans="1:18" ht="15.6" x14ac:dyDescent="0.3">
      <c r="A7" s="16"/>
      <c r="B7" s="20"/>
      <c r="C7" s="24" t="s">
        <v>116</v>
      </c>
      <c r="D7" s="22"/>
      <c r="E7" s="1"/>
      <c r="F7" s="1"/>
      <c r="G7" s="1"/>
      <c r="H7" s="1"/>
      <c r="I7" s="1"/>
      <c r="J7" s="1"/>
      <c r="K7" s="1"/>
      <c r="L7" s="1"/>
      <c r="M7" s="1"/>
      <c r="N7" s="1"/>
      <c r="O7" s="1"/>
      <c r="P7" s="1"/>
      <c r="Q7" s="1"/>
      <c r="R7" s="21"/>
    </row>
    <row r="8" spans="1:18" ht="15.6" x14ac:dyDescent="0.3">
      <c r="A8" s="16"/>
      <c r="B8" s="20"/>
      <c r="C8" s="24"/>
      <c r="D8" s="22"/>
      <c r="E8" s="1"/>
      <c r="F8" s="1"/>
      <c r="G8" s="1"/>
      <c r="H8" s="1"/>
      <c r="I8" s="1"/>
      <c r="J8" s="1"/>
      <c r="K8" s="1"/>
      <c r="L8" s="1"/>
      <c r="M8" s="1"/>
      <c r="N8" s="1"/>
      <c r="O8" s="1"/>
      <c r="P8" s="1"/>
      <c r="Q8" s="1"/>
      <c r="R8" s="21"/>
    </row>
    <row r="9" spans="1:18" ht="15.6" x14ac:dyDescent="0.3">
      <c r="A9" s="16"/>
      <c r="B9" s="20"/>
      <c r="C9" s="23" t="s">
        <v>13</v>
      </c>
      <c r="D9" s="22"/>
      <c r="E9" s="1"/>
      <c r="F9" s="1"/>
      <c r="G9" s="1"/>
      <c r="H9" s="1"/>
      <c r="I9" s="1"/>
      <c r="J9" s="1"/>
      <c r="K9" s="1"/>
      <c r="L9" s="1"/>
      <c r="M9" s="1"/>
      <c r="N9" s="1"/>
      <c r="O9" s="1"/>
      <c r="P9" s="1"/>
      <c r="Q9" s="1"/>
      <c r="R9" s="21"/>
    </row>
    <row r="10" spans="1:18" ht="15.6" x14ac:dyDescent="0.3">
      <c r="A10" s="16"/>
      <c r="B10" s="20"/>
      <c r="C10" s="34" t="s">
        <v>81</v>
      </c>
      <c r="D10" s="22"/>
      <c r="E10" s="1"/>
      <c r="F10" s="1"/>
      <c r="G10" s="1"/>
      <c r="H10" s="1"/>
      <c r="I10" s="1"/>
      <c r="J10" s="1"/>
      <c r="K10" s="1"/>
      <c r="L10" s="1"/>
      <c r="M10" s="1"/>
      <c r="N10" s="1"/>
      <c r="O10" s="1"/>
      <c r="P10" s="1"/>
      <c r="Q10" s="1"/>
      <c r="R10" s="21"/>
    </row>
    <row r="11" spans="1:18" ht="15.6" x14ac:dyDescent="0.3">
      <c r="A11" s="16"/>
      <c r="B11" s="20"/>
      <c r="C11" s="24" t="s">
        <v>120</v>
      </c>
      <c r="D11" s="22"/>
      <c r="E11" s="1"/>
      <c r="F11" s="1"/>
      <c r="G11" s="1"/>
      <c r="H11" s="1"/>
      <c r="I11" s="1"/>
      <c r="J11" s="1"/>
      <c r="K11" s="1"/>
      <c r="L11" s="1"/>
      <c r="M11" s="1"/>
      <c r="N11" s="1"/>
      <c r="O11" s="1"/>
      <c r="P11" s="1"/>
      <c r="Q11" s="1"/>
      <c r="R11" s="21"/>
    </row>
    <row r="12" spans="1:18" ht="15.6" x14ac:dyDescent="0.3">
      <c r="A12" s="16"/>
      <c r="B12" s="20"/>
      <c r="C12" s="24" t="s">
        <v>118</v>
      </c>
      <c r="D12" s="22"/>
      <c r="E12" s="1"/>
      <c r="F12" s="1"/>
      <c r="G12" s="1"/>
      <c r="H12" s="1"/>
      <c r="I12" s="1"/>
      <c r="J12" s="1"/>
      <c r="K12" s="1"/>
      <c r="L12" s="1"/>
      <c r="M12" s="1"/>
      <c r="N12" s="1"/>
      <c r="O12" s="1"/>
      <c r="P12" s="1"/>
      <c r="Q12" s="1"/>
      <c r="R12" s="21"/>
    </row>
    <row r="13" spans="1:18" ht="15.6" x14ac:dyDescent="0.3">
      <c r="A13" s="16"/>
      <c r="B13" s="20"/>
      <c r="C13" s="24" t="s">
        <v>119</v>
      </c>
      <c r="D13" s="22"/>
      <c r="E13" s="1"/>
      <c r="F13" s="1"/>
      <c r="G13" s="1"/>
      <c r="H13" s="1"/>
      <c r="I13" s="1"/>
      <c r="J13" s="1"/>
      <c r="K13" s="1"/>
      <c r="L13" s="1"/>
      <c r="M13" s="1"/>
      <c r="N13" s="1"/>
      <c r="O13" s="1"/>
      <c r="P13" s="1"/>
      <c r="Q13" s="1"/>
      <c r="R13" s="21"/>
    </row>
    <row r="14" spans="1:18" ht="15.6" x14ac:dyDescent="0.3">
      <c r="A14" s="16"/>
      <c r="B14" s="20"/>
      <c r="C14" s="24" t="s">
        <v>121</v>
      </c>
      <c r="D14" s="22"/>
      <c r="E14" s="1"/>
      <c r="F14" s="1"/>
      <c r="G14" s="1"/>
      <c r="H14" s="1"/>
      <c r="I14" s="1"/>
      <c r="J14" s="1"/>
      <c r="K14" s="1"/>
      <c r="L14" s="1"/>
      <c r="M14" s="1"/>
      <c r="N14" s="1"/>
      <c r="O14" s="1"/>
      <c r="P14" s="1"/>
      <c r="Q14" s="1"/>
      <c r="R14" s="21"/>
    </row>
    <row r="15" spans="1:18" ht="16.2" thickBot="1" x14ac:dyDescent="0.35">
      <c r="A15" s="16"/>
      <c r="B15" s="25"/>
      <c r="C15" s="26"/>
      <c r="D15" s="26"/>
      <c r="E15" s="26"/>
      <c r="F15" s="26"/>
      <c r="G15" s="26"/>
      <c r="H15" s="26"/>
      <c r="I15" s="26"/>
      <c r="J15" s="26"/>
      <c r="K15" s="26"/>
      <c r="L15" s="26"/>
      <c r="M15" s="26"/>
      <c r="N15" s="26"/>
      <c r="O15" s="26"/>
      <c r="P15" s="26"/>
      <c r="Q15" s="26"/>
      <c r="R15" s="27"/>
    </row>
    <row r="16" spans="1:18" ht="15.6" x14ac:dyDescent="0.3">
      <c r="A16" s="16"/>
      <c r="B16" s="1"/>
      <c r="C16" s="1"/>
      <c r="D16" s="1"/>
      <c r="E16" s="1"/>
      <c r="F16" s="1"/>
      <c r="G16" s="1"/>
      <c r="H16" s="1"/>
      <c r="I16" s="1"/>
      <c r="J16" s="1"/>
      <c r="K16" s="1"/>
      <c r="L16" s="1"/>
      <c r="M16" s="1"/>
      <c r="N16" s="1"/>
      <c r="O16" s="1"/>
      <c r="P16" s="1"/>
      <c r="Q16" s="1"/>
      <c r="R16" s="1"/>
    </row>
    <row r="17" spans="1:18" ht="16.2" thickBot="1" x14ac:dyDescent="0.35">
      <c r="A17" s="14" t="s">
        <v>73</v>
      </c>
      <c r="B17" s="15"/>
      <c r="C17" s="15"/>
      <c r="D17" s="23" t="s">
        <v>74</v>
      </c>
      <c r="E17" s="1"/>
      <c r="F17" s="1"/>
      <c r="G17" s="1"/>
      <c r="H17" s="1"/>
      <c r="I17" s="1"/>
      <c r="J17" s="1"/>
      <c r="K17" s="1"/>
      <c r="L17" s="1"/>
      <c r="M17" s="1"/>
      <c r="N17" s="1"/>
      <c r="O17" s="1"/>
      <c r="P17" s="1"/>
      <c r="Q17" s="1"/>
      <c r="R17" s="1"/>
    </row>
    <row r="18" spans="1:18" ht="15.6" x14ac:dyDescent="0.3">
      <c r="A18" s="16"/>
      <c r="B18" s="17"/>
      <c r="C18" s="18"/>
      <c r="D18" s="18"/>
      <c r="E18" s="18"/>
      <c r="F18" s="18"/>
      <c r="G18" s="18"/>
      <c r="H18" s="18"/>
      <c r="I18" s="18"/>
      <c r="J18" s="18"/>
      <c r="K18" s="18"/>
      <c r="L18" s="18"/>
      <c r="M18" s="18"/>
      <c r="N18" s="18"/>
      <c r="O18" s="18"/>
      <c r="P18" s="18"/>
      <c r="Q18" s="18"/>
      <c r="R18" s="19"/>
    </row>
    <row r="19" spans="1:18" ht="15.6" x14ac:dyDescent="0.3">
      <c r="A19" s="16"/>
      <c r="B19" s="20"/>
      <c r="C19" s="42" t="s">
        <v>9</v>
      </c>
      <c r="D19" t="s">
        <v>114</v>
      </c>
      <c r="E19" s="35"/>
      <c r="F19" s="35"/>
      <c r="G19" s="35"/>
      <c r="I19" s="1"/>
      <c r="K19" s="1"/>
      <c r="L19" s="1"/>
      <c r="M19" s="1"/>
      <c r="N19" s="1"/>
      <c r="O19" s="1"/>
      <c r="P19" s="1"/>
      <c r="Q19" s="1"/>
      <c r="R19" s="21"/>
    </row>
    <row r="20" spans="1:18" ht="15.6" x14ac:dyDescent="0.3">
      <c r="A20" s="16"/>
      <c r="B20" s="20"/>
      <c r="C20" s="43" t="s">
        <v>17</v>
      </c>
      <c r="D20" s="47">
        <v>0.08</v>
      </c>
      <c r="E20" s="29"/>
      <c r="F20" s="29"/>
      <c r="G20" s="29"/>
      <c r="I20" s="1"/>
      <c r="K20" s="1"/>
      <c r="L20" s="1"/>
      <c r="M20" s="1"/>
      <c r="N20" s="1"/>
      <c r="O20" s="1"/>
      <c r="P20" s="1"/>
      <c r="Q20" s="1"/>
      <c r="R20" s="21"/>
    </row>
    <row r="21" spans="1:18" ht="15.6" x14ac:dyDescent="0.3">
      <c r="A21" s="16"/>
      <c r="B21" s="20"/>
      <c r="C21" s="43" t="s">
        <v>2</v>
      </c>
      <c r="D21" s="47">
        <v>0.23200000000000001</v>
      </c>
      <c r="E21" s="30"/>
      <c r="F21" s="30"/>
      <c r="G21" s="30"/>
      <c r="I21" s="1"/>
      <c r="K21" s="1"/>
      <c r="L21" s="1"/>
      <c r="M21" s="1"/>
      <c r="N21" s="1"/>
      <c r="O21" s="1"/>
      <c r="P21" s="1"/>
      <c r="Q21" s="1"/>
      <c r="R21" s="21"/>
    </row>
    <row r="22" spans="1:18" ht="15.6" x14ac:dyDescent="0.3">
      <c r="A22" s="16"/>
      <c r="B22" s="20"/>
      <c r="C22" s="43" t="s">
        <v>0</v>
      </c>
      <c r="D22" s="47">
        <v>0.68799999999999994</v>
      </c>
      <c r="E22" s="30"/>
      <c r="F22" s="30"/>
      <c r="G22" s="30"/>
      <c r="I22" s="1"/>
      <c r="K22" s="1"/>
      <c r="L22" s="1"/>
      <c r="M22" s="1"/>
      <c r="N22" s="1"/>
      <c r="O22" s="1"/>
      <c r="P22" s="1"/>
      <c r="Q22" s="1"/>
      <c r="R22" s="21"/>
    </row>
    <row r="23" spans="1:18" ht="15.6" x14ac:dyDescent="0.3">
      <c r="A23" s="16"/>
      <c r="B23" s="20"/>
      <c r="C23" s="43" t="s">
        <v>109</v>
      </c>
      <c r="D23" s="47">
        <v>1</v>
      </c>
      <c r="E23" s="30"/>
      <c r="F23" s="30"/>
      <c r="G23" s="30"/>
      <c r="I23" s="1"/>
      <c r="K23" s="1"/>
      <c r="L23" s="1"/>
      <c r="M23" s="1"/>
      <c r="N23" s="1"/>
      <c r="O23" s="1"/>
      <c r="P23" s="1"/>
      <c r="Q23" s="1"/>
      <c r="R23" s="21"/>
    </row>
    <row r="24" spans="1:18" ht="15.6" x14ac:dyDescent="0.3">
      <c r="A24" s="16"/>
      <c r="B24" s="20"/>
      <c r="E24" s="30"/>
      <c r="F24" s="30"/>
      <c r="G24" s="30"/>
      <c r="I24" s="1"/>
      <c r="K24" s="1"/>
      <c r="L24" s="1"/>
      <c r="M24" s="1"/>
      <c r="N24" s="1"/>
      <c r="O24" s="1"/>
      <c r="P24" s="1"/>
      <c r="Q24" s="1"/>
      <c r="R24" s="21"/>
    </row>
    <row r="25" spans="1:18" ht="15.6" x14ac:dyDescent="0.3">
      <c r="A25" s="16"/>
      <c r="B25" s="20"/>
      <c r="C25" s="42" t="s">
        <v>13</v>
      </c>
      <c r="D25" t="s">
        <v>114</v>
      </c>
      <c r="E25" s="30"/>
      <c r="F25" s="30"/>
      <c r="G25" s="30"/>
      <c r="I25" s="1"/>
      <c r="K25" s="1"/>
      <c r="L25" s="1"/>
      <c r="M25" s="1"/>
      <c r="N25" s="1"/>
      <c r="O25" s="1"/>
      <c r="P25" s="1"/>
      <c r="Q25" s="1"/>
      <c r="R25" s="21"/>
    </row>
    <row r="26" spans="1:18" ht="15.6" x14ac:dyDescent="0.3">
      <c r="A26" s="16"/>
      <c r="B26" s="20"/>
      <c r="C26" s="43" t="s">
        <v>1</v>
      </c>
      <c r="D26" s="41">
        <v>89</v>
      </c>
      <c r="E26" s="30"/>
      <c r="F26" s="30"/>
      <c r="G26" s="30"/>
      <c r="I26" s="1"/>
      <c r="K26" s="1"/>
      <c r="L26" s="1"/>
      <c r="M26" s="1"/>
      <c r="N26" s="1"/>
      <c r="O26" s="1"/>
      <c r="P26" s="1"/>
      <c r="Q26" s="1"/>
      <c r="R26" s="21"/>
    </row>
    <row r="27" spans="1:18" ht="15.6" x14ac:dyDescent="0.3">
      <c r="A27" s="16"/>
      <c r="B27" s="20"/>
      <c r="C27" s="43" t="s">
        <v>15</v>
      </c>
      <c r="D27" s="41">
        <v>38</v>
      </c>
      <c r="E27" s="30"/>
      <c r="F27" s="30"/>
      <c r="G27" s="30"/>
      <c r="I27" s="1"/>
      <c r="K27" s="1"/>
      <c r="L27" s="1"/>
      <c r="M27" s="1"/>
      <c r="N27" s="1"/>
      <c r="O27" s="1"/>
      <c r="P27" s="1"/>
      <c r="Q27" s="1"/>
      <c r="R27" s="21"/>
    </row>
    <row r="28" spans="1:18" ht="15.6" x14ac:dyDescent="0.3">
      <c r="A28" s="16"/>
      <c r="B28" s="20"/>
      <c r="C28" s="43" t="s">
        <v>14</v>
      </c>
      <c r="D28" s="41">
        <v>123</v>
      </c>
      <c r="E28" s="30"/>
      <c r="F28" s="30"/>
      <c r="G28" s="30"/>
      <c r="I28" s="1"/>
      <c r="K28" s="1"/>
      <c r="L28" s="1"/>
      <c r="M28" s="1"/>
      <c r="N28" s="1"/>
      <c r="O28" s="1"/>
      <c r="P28" s="1"/>
      <c r="Q28" s="1"/>
      <c r="R28" s="21"/>
    </row>
    <row r="29" spans="1:18" ht="15.6" x14ac:dyDescent="0.3">
      <c r="A29" s="16"/>
      <c r="B29" s="20"/>
      <c r="C29" s="43" t="s">
        <v>109</v>
      </c>
      <c r="D29" s="41">
        <v>250</v>
      </c>
      <c r="E29" s="31"/>
      <c r="F29" s="31"/>
      <c r="G29" s="31"/>
      <c r="I29" s="1"/>
      <c r="K29" s="1"/>
      <c r="L29" s="1"/>
      <c r="M29" s="1"/>
      <c r="N29" s="1"/>
      <c r="O29" s="1"/>
      <c r="P29" s="1"/>
      <c r="Q29" s="1"/>
      <c r="R29" s="21"/>
    </row>
    <row r="30" spans="1:18" ht="15.6" x14ac:dyDescent="0.3">
      <c r="A30" s="16"/>
      <c r="B30" s="20"/>
      <c r="C30" s="28"/>
      <c r="D30" s="31"/>
      <c r="E30" s="31"/>
      <c r="F30" s="31"/>
      <c r="G30" s="31"/>
      <c r="I30" s="1"/>
      <c r="K30" s="1"/>
      <c r="L30" s="1"/>
      <c r="M30" s="1"/>
      <c r="N30" s="1"/>
      <c r="O30" s="1"/>
      <c r="P30" s="1"/>
      <c r="Q30" s="1"/>
      <c r="R30" s="21"/>
    </row>
    <row r="31" spans="1:18" ht="15.6" x14ac:dyDescent="0.3">
      <c r="A31" s="16"/>
      <c r="B31" s="20"/>
      <c r="C31" s="28"/>
      <c r="D31" s="31"/>
      <c r="E31" s="31"/>
      <c r="F31" s="31"/>
      <c r="G31" s="31"/>
      <c r="I31" s="1"/>
      <c r="K31" s="1"/>
      <c r="L31" s="1"/>
      <c r="M31" s="1"/>
      <c r="N31" s="1"/>
      <c r="O31" s="1"/>
      <c r="P31" s="1"/>
      <c r="Q31" s="1"/>
      <c r="R31" s="21"/>
    </row>
    <row r="32" spans="1:18" ht="15.6" x14ac:dyDescent="0.3">
      <c r="A32" s="16"/>
      <c r="B32" s="20"/>
      <c r="E32" s="31"/>
      <c r="F32" s="31"/>
      <c r="G32" s="31"/>
      <c r="I32" s="1"/>
      <c r="K32" s="1"/>
      <c r="L32" s="1"/>
      <c r="M32" s="1"/>
      <c r="N32" s="1"/>
      <c r="O32" s="1"/>
      <c r="P32" s="1"/>
      <c r="Q32" s="1"/>
      <c r="R32" s="21"/>
    </row>
    <row r="33" spans="1:18" ht="15.6" x14ac:dyDescent="0.3">
      <c r="A33" s="16"/>
      <c r="B33" s="20"/>
      <c r="E33" s="31"/>
      <c r="F33" s="31"/>
      <c r="G33" s="31"/>
      <c r="I33" s="1"/>
      <c r="K33" s="1"/>
      <c r="L33" s="1"/>
      <c r="M33" s="1"/>
      <c r="N33" s="1"/>
      <c r="O33" s="1"/>
      <c r="P33" s="1"/>
      <c r="Q33" s="1"/>
      <c r="R33" s="21"/>
    </row>
    <row r="34" spans="1:18" ht="15.6" x14ac:dyDescent="0.3">
      <c r="A34" s="16"/>
      <c r="B34" s="20"/>
      <c r="E34" s="31"/>
      <c r="F34" s="31"/>
      <c r="G34" s="31"/>
      <c r="I34" s="1"/>
      <c r="K34" s="1"/>
      <c r="L34" s="1"/>
      <c r="M34" s="1"/>
      <c r="N34" s="1"/>
      <c r="O34" s="1"/>
      <c r="P34" s="1"/>
      <c r="Q34" s="1"/>
      <c r="R34" s="21"/>
    </row>
    <row r="35" spans="1:18" ht="15.6" x14ac:dyDescent="0.3">
      <c r="A35" s="16"/>
      <c r="B35" s="20"/>
      <c r="E35" s="31"/>
      <c r="F35" s="31"/>
      <c r="G35" s="31"/>
      <c r="I35" s="1"/>
      <c r="K35" s="1"/>
      <c r="L35" s="1"/>
      <c r="M35" s="1"/>
      <c r="N35" s="1"/>
      <c r="O35" s="1"/>
      <c r="P35" s="1"/>
      <c r="Q35" s="1"/>
      <c r="R35" s="21"/>
    </row>
    <row r="36" spans="1:18" ht="15.6" x14ac:dyDescent="0.3">
      <c r="A36" s="16"/>
      <c r="B36" s="20"/>
      <c r="E36" s="31"/>
      <c r="F36" s="31"/>
      <c r="G36" s="31"/>
      <c r="I36" s="1"/>
      <c r="K36" s="1"/>
      <c r="L36" s="1"/>
      <c r="M36" s="1"/>
      <c r="N36" s="1"/>
      <c r="O36" s="1"/>
      <c r="P36" s="1"/>
      <c r="Q36" s="1"/>
      <c r="R36" s="21"/>
    </row>
    <row r="37" spans="1:18" ht="15.6" x14ac:dyDescent="0.3">
      <c r="A37" s="16"/>
      <c r="B37" s="20"/>
      <c r="C37" s="28"/>
      <c r="D37" s="31"/>
      <c r="E37" s="31"/>
      <c r="F37" s="31"/>
      <c r="G37" s="31"/>
      <c r="I37" s="1"/>
      <c r="K37" s="1"/>
      <c r="L37" s="1"/>
      <c r="M37" s="1"/>
      <c r="N37" s="1"/>
      <c r="O37" s="1"/>
      <c r="P37" s="1"/>
      <c r="Q37" s="1"/>
      <c r="R37" s="21"/>
    </row>
    <row r="38" spans="1:18" ht="15.6" x14ac:dyDescent="0.3">
      <c r="A38" s="16"/>
      <c r="B38" s="20"/>
      <c r="C38" s="28"/>
      <c r="D38" s="31"/>
      <c r="E38" s="31"/>
      <c r="F38" s="31"/>
      <c r="G38" s="31"/>
      <c r="I38" s="1"/>
      <c r="K38" s="1"/>
      <c r="L38" s="1"/>
      <c r="M38" s="1"/>
      <c r="N38" s="1"/>
      <c r="O38" s="1"/>
      <c r="P38" s="1"/>
      <c r="Q38" s="1"/>
      <c r="R38" s="21"/>
    </row>
    <row r="39" spans="1:18" ht="15.6" x14ac:dyDescent="0.3">
      <c r="A39" s="16"/>
      <c r="B39" s="20"/>
      <c r="C39" s="28"/>
      <c r="D39" s="31"/>
      <c r="E39" s="31"/>
      <c r="F39" s="31"/>
      <c r="G39" s="31"/>
      <c r="I39" s="1"/>
      <c r="K39" s="1"/>
      <c r="L39" s="1"/>
      <c r="M39" s="1"/>
      <c r="N39" s="1"/>
      <c r="O39" s="1"/>
      <c r="P39" s="1"/>
      <c r="Q39" s="1"/>
      <c r="R39" s="21"/>
    </row>
    <row r="40" spans="1:18" ht="15.6" x14ac:dyDescent="0.3">
      <c r="A40" s="16"/>
      <c r="B40" s="20"/>
      <c r="C40" s="28"/>
      <c r="D40" s="31"/>
      <c r="E40" s="31"/>
      <c r="F40" s="31"/>
      <c r="G40" s="31"/>
      <c r="I40" s="1"/>
      <c r="K40" s="1"/>
      <c r="L40" s="1"/>
      <c r="M40" s="1"/>
      <c r="N40" s="1"/>
      <c r="O40" s="1"/>
      <c r="P40" s="1"/>
      <c r="Q40" s="1"/>
      <c r="R40" s="21"/>
    </row>
    <row r="41" spans="1:18" ht="15.6" x14ac:dyDescent="0.3">
      <c r="A41" s="16"/>
      <c r="B41" s="20"/>
      <c r="C41" s="28"/>
      <c r="D41" s="31"/>
      <c r="E41" s="31"/>
      <c r="F41" s="31"/>
      <c r="G41" s="31"/>
      <c r="I41" s="1"/>
      <c r="K41" s="1"/>
      <c r="L41" s="1"/>
      <c r="M41" s="1"/>
      <c r="N41" s="1"/>
      <c r="O41" s="1"/>
      <c r="P41" s="1"/>
      <c r="Q41" s="1"/>
      <c r="R41" s="21"/>
    </row>
    <row r="42" spans="1:18" ht="15.6" x14ac:dyDescent="0.3">
      <c r="A42" s="16"/>
      <c r="B42" s="20"/>
      <c r="C42" s="28"/>
      <c r="D42" s="31"/>
      <c r="E42" s="31"/>
      <c r="F42" s="31"/>
      <c r="G42" s="31"/>
      <c r="I42" s="1"/>
      <c r="K42" s="1"/>
      <c r="L42" s="1"/>
      <c r="M42" s="1"/>
      <c r="N42" s="1"/>
      <c r="O42" s="1"/>
      <c r="P42" s="1"/>
      <c r="Q42" s="1"/>
      <c r="R42" s="21"/>
    </row>
    <row r="43" spans="1:18" ht="15.6" x14ac:dyDescent="0.3">
      <c r="A43" s="16"/>
      <c r="B43" s="20"/>
      <c r="C43" s="28"/>
      <c r="D43" s="31"/>
      <c r="E43" s="31"/>
      <c r="F43" s="31"/>
      <c r="G43" s="31"/>
      <c r="I43" s="1"/>
      <c r="K43" s="1"/>
      <c r="L43" s="1"/>
      <c r="M43" s="1"/>
      <c r="N43" s="1"/>
      <c r="O43" s="1"/>
      <c r="P43" s="1"/>
      <c r="Q43" s="1"/>
      <c r="R43" s="21"/>
    </row>
    <row r="44" spans="1:18" ht="15.6" x14ac:dyDescent="0.3">
      <c r="A44" s="16"/>
      <c r="B44" s="20"/>
      <c r="C44" s="28"/>
      <c r="D44" s="31"/>
      <c r="E44" s="31"/>
      <c r="F44" s="31"/>
      <c r="G44" s="31"/>
      <c r="I44" s="1"/>
      <c r="K44" s="1"/>
      <c r="L44" s="1"/>
      <c r="M44" s="1"/>
      <c r="N44" s="1"/>
      <c r="O44" s="1"/>
      <c r="P44" s="1"/>
      <c r="Q44" s="1"/>
      <c r="R44" s="21"/>
    </row>
    <row r="45" spans="1:18" ht="15.6" x14ac:dyDescent="0.3">
      <c r="A45" s="16"/>
      <c r="B45" s="20"/>
      <c r="C45" s="28"/>
      <c r="D45" s="31"/>
      <c r="E45" s="31"/>
      <c r="F45" s="31"/>
      <c r="G45" s="31"/>
      <c r="I45" s="1"/>
      <c r="K45" s="1"/>
      <c r="L45" s="1"/>
      <c r="M45" s="1"/>
      <c r="N45" s="1"/>
      <c r="O45" s="1"/>
      <c r="P45" s="1"/>
      <c r="Q45" s="1"/>
      <c r="R45" s="21"/>
    </row>
    <row r="46" spans="1:18" ht="15.6" x14ac:dyDescent="0.3">
      <c r="A46" s="16"/>
      <c r="B46" s="20"/>
      <c r="C46" s="28"/>
      <c r="D46" s="31"/>
      <c r="E46" s="31"/>
      <c r="F46" s="31"/>
      <c r="G46" s="31"/>
      <c r="I46" s="1"/>
      <c r="K46" s="1"/>
      <c r="L46" s="1"/>
      <c r="M46" s="1"/>
      <c r="N46" s="1"/>
      <c r="O46" s="1"/>
      <c r="P46" s="1"/>
      <c r="Q46" s="1"/>
      <c r="R46" s="21"/>
    </row>
    <row r="47" spans="1:18" ht="15.6" x14ac:dyDescent="0.3">
      <c r="A47" s="16"/>
      <c r="B47" s="20"/>
      <c r="C47" s="28"/>
      <c r="D47" s="31"/>
      <c r="E47" s="31"/>
      <c r="F47" s="31"/>
      <c r="G47" s="31"/>
      <c r="I47" s="1"/>
      <c r="K47" s="1"/>
      <c r="L47" s="1"/>
      <c r="M47" s="1"/>
      <c r="N47" s="1"/>
      <c r="O47" s="1"/>
      <c r="P47" s="1"/>
      <c r="Q47" s="1"/>
      <c r="R47" s="21"/>
    </row>
    <row r="48" spans="1:18" ht="15.6" x14ac:dyDescent="0.3">
      <c r="A48" s="16"/>
      <c r="B48" s="20"/>
      <c r="C48" s="28"/>
      <c r="D48" s="31"/>
      <c r="E48" s="31"/>
      <c r="F48" s="31"/>
      <c r="G48" s="31"/>
      <c r="I48" s="1"/>
      <c r="K48" s="1"/>
      <c r="L48" s="1"/>
      <c r="M48" s="1"/>
      <c r="N48" s="1"/>
      <c r="O48" s="1"/>
      <c r="P48" s="1"/>
      <c r="Q48" s="1"/>
      <c r="R48" s="21"/>
    </row>
    <row r="49" spans="1:18" ht="15.6" x14ac:dyDescent="0.3">
      <c r="A49" s="16"/>
      <c r="B49" s="20"/>
      <c r="C49" s="28"/>
      <c r="D49" s="31"/>
      <c r="E49" s="31"/>
      <c r="F49" s="31"/>
      <c r="G49" s="31"/>
      <c r="I49" s="1"/>
      <c r="K49" s="1"/>
      <c r="L49" s="1"/>
      <c r="M49" s="1"/>
      <c r="N49" s="1"/>
      <c r="O49" s="1"/>
      <c r="P49" s="1"/>
      <c r="Q49" s="1"/>
      <c r="R49" s="21"/>
    </row>
    <row r="50" spans="1:18" ht="15.6" x14ac:dyDescent="0.3">
      <c r="A50" s="16"/>
      <c r="B50" s="20"/>
      <c r="C50" s="1"/>
      <c r="D50" s="1"/>
      <c r="E50" s="1"/>
      <c r="F50" s="1"/>
      <c r="G50" s="32"/>
      <c r="H50" s="32"/>
      <c r="I50" s="1"/>
      <c r="J50" s="1"/>
      <c r="K50" s="1"/>
      <c r="L50" s="33"/>
      <c r="M50" s="32"/>
      <c r="N50" s="33"/>
      <c r="O50" s="1"/>
      <c r="P50" s="1"/>
      <c r="Q50" s="1"/>
      <c r="R50" s="21"/>
    </row>
    <row r="51" spans="1:18" ht="16.2" thickBot="1" x14ac:dyDescent="0.35">
      <c r="A51" s="16"/>
      <c r="B51" s="25"/>
      <c r="C51" s="26"/>
      <c r="D51" s="26"/>
      <c r="E51" s="26"/>
      <c r="F51" s="26"/>
      <c r="G51" s="26"/>
      <c r="H51" s="26"/>
      <c r="I51" s="26"/>
      <c r="J51" s="26"/>
      <c r="K51" s="26"/>
      <c r="L51" s="26"/>
      <c r="M51" s="26"/>
      <c r="N51" s="26"/>
      <c r="O51" s="26"/>
      <c r="P51" s="26"/>
      <c r="Q51" s="26"/>
      <c r="R51" s="27"/>
    </row>
    <row r="52" spans="1:18" ht="15.6" x14ac:dyDescent="0.3">
      <c r="A52" s="16"/>
      <c r="B52" s="36"/>
      <c r="C52" s="36"/>
      <c r="D52" s="36"/>
      <c r="E52" s="36"/>
      <c r="F52" s="36"/>
      <c r="G52" s="36"/>
      <c r="H52" s="36"/>
      <c r="I52" s="36"/>
      <c r="J52" s="36"/>
      <c r="K52" s="36"/>
      <c r="L52" s="36"/>
      <c r="M52" s="36"/>
      <c r="N52" s="36"/>
      <c r="O52" s="36"/>
      <c r="P52" s="36"/>
      <c r="Q52" s="36"/>
      <c r="R52" s="36"/>
    </row>
    <row r="53" spans="1:18" ht="15.6" x14ac:dyDescent="0.3">
      <c r="A53" s="14" t="s">
        <v>75</v>
      </c>
      <c r="B53" s="15"/>
      <c r="C53" s="1"/>
      <c r="D53" s="23" t="s">
        <v>74</v>
      </c>
      <c r="E53" s="1"/>
      <c r="F53" s="1"/>
      <c r="G53" s="1"/>
      <c r="H53" s="1"/>
      <c r="I53" s="1"/>
      <c r="J53" s="1"/>
      <c r="K53" s="1"/>
      <c r="L53" s="1"/>
      <c r="M53" s="1"/>
      <c r="N53" s="1"/>
      <c r="O53" s="1"/>
      <c r="P53" s="1"/>
      <c r="Q53" s="1"/>
      <c r="R5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 Description</vt:lpstr>
      <vt:lpstr>SalesPerson-ConversionPeriod</vt:lpstr>
      <vt:lpstr>Location-SystemSize</vt:lpstr>
      <vt:lpstr>Location-Salesperson-Systemcost</vt:lpstr>
      <vt:lpstr>Annualpayoffbyclientsatisfactio</vt:lpstr>
      <vt:lpstr>ClientsatLocation</vt:lpstr>
      <vt:lpstr>ClientSatisfaction</vt:lpstr>
      <vt:lpstr>RACV Solar Data Set</vt:lpstr>
      <vt:lpstr>Q.1.1</vt:lpstr>
      <vt:lpstr>Q.1.2</vt:lpstr>
      <vt:lpstr>Q.2.1</vt:lpstr>
      <vt:lpstr>Q.2.2</vt:lpstr>
      <vt:lpstr>Q.2.3</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Rourke-Dunkley</dc:creator>
  <cp:lastModifiedBy>60176</cp:lastModifiedBy>
  <dcterms:created xsi:type="dcterms:W3CDTF">2022-01-11T05:36:09Z</dcterms:created>
  <dcterms:modified xsi:type="dcterms:W3CDTF">2022-04-04T05:52:33Z</dcterms:modified>
</cp:coreProperties>
</file>