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43" i="1" l="1"/>
  <c r="H42" i="1"/>
  <c r="H41" i="1"/>
  <c r="H40" i="1"/>
  <c r="H39" i="1"/>
  <c r="H38" i="1"/>
  <c r="H29" i="1" l="1"/>
  <c r="H28" i="1"/>
  <c r="H47" i="1"/>
  <c r="H46" i="1"/>
  <c r="H33" i="1"/>
  <c r="H32" i="1"/>
  <c r="H31" i="1"/>
  <c r="H30" i="1"/>
  <c r="H45" i="1"/>
  <c r="H44" i="1"/>
  <c r="H15" i="1"/>
  <c r="H14" i="1"/>
  <c r="H13" i="1"/>
  <c r="H12" i="1"/>
  <c r="H23" i="1"/>
  <c r="H22" i="1"/>
  <c r="H21" i="1"/>
  <c r="H20" i="1"/>
  <c r="H27" i="1"/>
  <c r="H26" i="1"/>
  <c r="H25" i="1"/>
  <c r="H24" i="1"/>
  <c r="H19" i="1"/>
  <c r="H18" i="1"/>
  <c r="H17" i="1"/>
  <c r="H16" i="1"/>
  <c r="H49" i="1" l="1"/>
  <c r="H48" i="1"/>
  <c r="H35" i="1"/>
  <c r="H34" i="1"/>
  <c r="H37" i="1"/>
  <c r="H36" i="1"/>
  <c r="H51" i="1"/>
  <c r="H50" i="1"/>
  <c r="G53" i="1"/>
  <c r="H53" i="1" s="1"/>
  <c r="H52" i="1"/>
  <c r="D55" i="1" l="1"/>
  <c r="H55" i="1"/>
  <c r="H54" i="1"/>
  <c r="H57" i="1" l="1"/>
  <c r="H56" i="1"/>
  <c r="H59" i="1" l="1"/>
  <c r="H58" i="1"/>
  <c r="H61" i="1"/>
  <c r="H60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</calcChain>
</file>

<file path=xl/sharedStrings.xml><?xml version="1.0" encoding="utf-8"?>
<sst xmlns="http://schemas.openxmlformats.org/spreadsheetml/2006/main" count="145" uniqueCount="107">
  <si>
    <t>구분</t>
    <phoneticPr fontId="3" type="noConversion"/>
  </si>
  <si>
    <t>모델별 성능보고서</t>
    <phoneticPr fontId="3" type="noConversion"/>
  </si>
  <si>
    <t>4phase</t>
    <phoneticPr fontId="3" type="noConversion"/>
  </si>
  <si>
    <t>/incorrect_20200318_v2_15000</t>
    <phoneticPr fontId="3" type="noConversion"/>
  </si>
  <si>
    <t>24/25032</t>
    <phoneticPr fontId="3" type="noConversion"/>
  </si>
  <si>
    <t>fail rate</t>
    <phoneticPr fontId="3" type="noConversion"/>
  </si>
  <si>
    <t>/incorrect_20200318_14000</t>
    <phoneticPr fontId="3" type="noConversion"/>
  </si>
  <si>
    <t>lenet32x40_3_ive_20200318_4phase_fine_lr0001_iter_14000.caffemodel</t>
    <phoneticPr fontId="3" type="noConversion"/>
  </si>
  <si>
    <t>lenet32x40_3_ive_20200318_4phase_fine_lr0001_iter_v2_15000.caffemodel</t>
    <phoneticPr fontId="3" type="noConversion"/>
  </si>
  <si>
    <t>83/21365</t>
    <phoneticPr fontId="3" type="noConversion"/>
  </si>
  <si>
    <t>/incorrect_20200307_23500</t>
    <phoneticPr fontId="3" type="noConversion"/>
  </si>
  <si>
    <t>date</t>
    <phoneticPr fontId="3" type="noConversion"/>
  </si>
  <si>
    <t>data set</t>
    <phoneticPr fontId="3" type="noConversion"/>
  </si>
  <si>
    <t>name</t>
    <phoneticPr fontId="3" type="noConversion"/>
  </si>
  <si>
    <t>numbers</t>
    <phoneticPr fontId="3" type="noConversion"/>
  </si>
  <si>
    <t>model name</t>
    <phoneticPr fontId="3" type="noConversion"/>
  </si>
  <si>
    <t>class</t>
    <phoneticPr fontId="3" type="noConversion"/>
  </si>
  <si>
    <t>fail #</t>
    <phoneticPr fontId="3" type="noConversion"/>
  </si>
  <si>
    <t>accuracy</t>
    <phoneticPr fontId="3" type="noConversion"/>
  </si>
  <si>
    <t>path2store</t>
    <phoneticPr fontId="3" type="noConversion"/>
  </si>
  <si>
    <t>memo</t>
    <phoneticPr fontId="3" type="noConversion"/>
  </si>
  <si>
    <t>lenet32x40_3_ive_20200318_4phase_fine_lr0001_iter_v1_8000.caffemodel</t>
    <phoneticPr fontId="3" type="noConversion"/>
  </si>
  <si>
    <t>/incorrect_20200318_v1_8000</t>
    <phoneticPr fontId="3" type="noConversion"/>
  </si>
  <si>
    <t>2020-03-07 위에</t>
    <phoneticPr fontId="3" type="noConversion"/>
  </si>
  <si>
    <r>
      <t xml:space="preserve">fine-tuning with 20200228_4Phase_fine_lr0005_iter_15000.caffemodel only on </t>
    </r>
    <r>
      <rPr>
        <sz val="11"/>
        <color rgb="FFFF0000"/>
        <rFont val="맑은 고딕"/>
        <family val="3"/>
        <charset val="129"/>
        <scheme val="minor"/>
      </rPr>
      <t>new data</t>
    </r>
    <r>
      <rPr>
        <sz val="11"/>
        <color theme="1"/>
        <rFont val="맑은 고딕"/>
        <family val="2"/>
        <scheme val="minor"/>
      </rPr>
      <t xml:space="preserve"> 
새데이터로만 
.</t>
    </r>
    <phoneticPr fontId="3" type="noConversion"/>
  </si>
  <si>
    <t>0.005로 Lr 바꿔서 실시한 weight 위에</t>
    <phoneticPr fontId="3" type="noConversion"/>
  </si>
  <si>
    <t xml:space="preserve">결가적으로 현재 최고버전보다 않좋다. </t>
    <phoneticPr fontId="3" type="noConversion"/>
  </si>
  <si>
    <t>않좋아지는 형국이니.. 더이상 이러한 방법으로는 안됨.</t>
    <phoneticPr fontId="3" type="noConversion"/>
  </si>
  <si>
    <t>0의 경우는 확실히 줄었으나 1의경우 너무 안좋아 짐</t>
    <phoneticPr fontId="3" type="noConversion"/>
  </si>
  <si>
    <t>base를 섞지 않은 상태 즉 새데이터만을 가지고 훈련</t>
    <phoneticPr fontId="3" type="noConversion"/>
  </si>
  <si>
    <t xml:space="preserve">base+새데이터 on 20200302 weights
20200228_4phase_testonly_lr0005_iter_15000.caffemodel
20200228_fine이 없는 것을 놓고 진행했어야 함.. 그게 20200228 전 단계… </t>
    <phoneticPr fontId="3" type="noConversion"/>
  </si>
  <si>
    <t xml:space="preserve">기본적으로 만들어진 weight을 기본으로 lr=0.001을 가지고 find-tuning을 한 것으로 현재까지 제일 좋은 성능을 보여줌
</t>
    <phoneticPr fontId="3" type="noConversion"/>
  </si>
  <si>
    <t>lenet32x40_3_ive_20200307_4phase_fine_lr0001_iter_23500.caffemodel</t>
    <phoneticPr fontId="3" type="noConversion"/>
  </si>
  <si>
    <t>lenet32x40_3_ive_20200318_4phase_lr0001_iter_v3_28000.caffemodel</t>
    <phoneticPr fontId="3" type="noConversion"/>
  </si>
  <si>
    <t xml:space="preserve">새로운 데이터+base로 처음부터 lr=0.001
no weights </t>
    <phoneticPr fontId="3" type="noConversion"/>
  </si>
  <si>
    <t>4phase/
0318</t>
    <phoneticPr fontId="3" type="noConversion"/>
  </si>
  <si>
    <t xml:space="preserve">0318/0319/0320 에 적용
no weights </t>
    <phoneticPr fontId="3" type="noConversion"/>
  </si>
  <si>
    <t>incorrect_20200318_v3_28000_0318</t>
    <phoneticPr fontId="3" type="noConversion"/>
  </si>
  <si>
    <t>incorrect data only on 20200307 weights</t>
    <phoneticPr fontId="3" type="noConversion"/>
  </si>
  <si>
    <t>4phase/
0318only</t>
    <phoneticPr fontId="3" type="noConversion"/>
  </si>
  <si>
    <t>0318/0319/0320 에 적용
no weights  (03-21 버전과 동등이상 임)</t>
    <phoneticPr fontId="3" type="noConversion"/>
  </si>
  <si>
    <t>4phase</t>
    <phoneticPr fontId="3" type="noConversion"/>
  </si>
  <si>
    <t>incorrect_20200512_v3_28000_0318</t>
    <phoneticPr fontId="3" type="noConversion"/>
  </si>
  <si>
    <t>incorrect_20200512_v3_all_data</t>
    <phoneticPr fontId="3" type="noConversion"/>
  </si>
  <si>
    <t>realdata
(gather_dataset_20200608)</t>
    <phoneticPr fontId="3" type="noConversion"/>
  </si>
  <si>
    <t>lenet40x32_3_ive_2020512_4phase_lr0001_v3_iter_24000.caffemodel</t>
    <phoneticPr fontId="3" type="noConversion"/>
  </si>
  <si>
    <t>incorrect_20200608_data_20200727_40x32</t>
    <phoneticPr fontId="3" type="noConversion"/>
  </si>
  <si>
    <t>가로세로 오류로 새로운 크기적용
realdata (tather_dataset_20200608 적용)</t>
    <phoneticPr fontId="3" type="noConversion"/>
  </si>
  <si>
    <t>realdata (tather_dataset_20200608 적용) 를 
augmentation 하고 기존 데이터와 합쳐서 training.</t>
    <phoneticPr fontId="3" type="noConversion"/>
  </si>
  <si>
    <t>incorrect_20200729_data_20200727_40x32</t>
    <phoneticPr fontId="3" type="noConversion"/>
  </si>
  <si>
    <t>incorrect_20200729_data_20200727_40x32</t>
    <phoneticPr fontId="3" type="noConversion"/>
  </si>
  <si>
    <t>incorrect_20200729_data_20200727_40x32_30000</t>
    <phoneticPr fontId="3" type="noConversion"/>
  </si>
  <si>
    <t>4phase에 대한 결과 with 30000</t>
    <phoneticPr fontId="3" type="noConversion"/>
  </si>
  <si>
    <t>4phase에 대한 결과 with 18500</t>
    <phoneticPr fontId="3" type="noConversion"/>
  </si>
  <si>
    <t>lenet40x32_3_ive_20200729_4phase_lr0001_v3_iter_30000.caffemodel</t>
    <phoneticPr fontId="3" type="noConversion"/>
  </si>
  <si>
    <t>lenet40x32_3_ive_20200729_4phase_lr0001_v3_iter_18500.caffemodel</t>
    <phoneticPr fontId="3" type="noConversion"/>
  </si>
  <si>
    <t>lenet40x32_3_ive_20200729_4phase_lr0001_v3_iter_30000.caffemodel</t>
    <phoneticPr fontId="3" type="noConversion"/>
  </si>
  <si>
    <t>lenet40x32_3_ive_20200729_4phase_lr0001_v3_iter_18500.caffemodel</t>
    <phoneticPr fontId="3" type="noConversion"/>
  </si>
  <si>
    <t>lenet40x32_3_ive_20200731_4phase_lr0001_v3_iter_30000.caffemodel</t>
    <phoneticPr fontId="3" type="noConversion"/>
  </si>
  <si>
    <t>lenet40x32_3_ive_20200731_4phase_lr0001_v3_iter_26500.caffemodel</t>
    <phoneticPr fontId="3" type="noConversion"/>
  </si>
  <si>
    <t>lenet40x32_3_ive_20200731_4phase_lr0001_v3_iter_26500.caffemodel</t>
    <phoneticPr fontId="3" type="noConversion"/>
  </si>
  <si>
    <t>incorrect_20200731_v3_all_data_30000</t>
    <phoneticPr fontId="3" type="noConversion"/>
  </si>
  <si>
    <t>incorrect_20200731_v3_all_data_26500</t>
    <phoneticPr fontId="3" type="noConversion"/>
  </si>
  <si>
    <t>4phase에 대한 결과 with 26500</t>
    <phoneticPr fontId="3" type="noConversion"/>
  </si>
  <si>
    <t>realdata (tather_dataset_20200608 적용) 를 
augmentation 기존 데이터와 합쳐서 + noise and training.</t>
    <phoneticPr fontId="3" type="noConversion"/>
  </si>
  <si>
    <t>realdata (tather_dataset_20200608 적용) 를 
augmentation 하고 기존 데이터와 합쳐서 + noise and training.</t>
    <phoneticPr fontId="3" type="noConversion"/>
  </si>
  <si>
    <t>incorrect_20200731_data_noise_40x32_26500</t>
    <phoneticPr fontId="3" type="noConversion"/>
  </si>
  <si>
    <t>incorrect_20200731_data_noise_40x32_30000</t>
    <phoneticPr fontId="3" type="noConversion"/>
  </si>
  <si>
    <t>lenet40x32_3_ive_20200731_4phase_lr0001_v3_iter_60000.caffemodel</t>
    <phoneticPr fontId="3" type="noConversion"/>
  </si>
  <si>
    <t>lenet40x32_3_ive_20200731_4phase_lr0001_v3_iter_56500.caffemodel</t>
    <phoneticPr fontId="3" type="noConversion"/>
  </si>
  <si>
    <t>incorrect_20200731_data_noise_40x32_60000</t>
    <phoneticPr fontId="3" type="noConversion"/>
  </si>
  <si>
    <t>incorrect_20200731_data_noise_40x32_56500</t>
    <phoneticPr fontId="3" type="noConversion"/>
  </si>
  <si>
    <t>realdata (tather_dataset_20200608 적용) 를 
augmentation 기존 데이터와 합쳐서 
+ noise and training (60000).</t>
    <phoneticPr fontId="3" type="noConversion"/>
  </si>
  <si>
    <t>realdata (tather_dataset_20200608 적용) 를 
augmentation 하고 기존 데이터와 합쳐서 
+ noise and training (60000).</t>
    <phoneticPr fontId="3" type="noConversion"/>
  </si>
  <si>
    <t>lenet40x32_3_ive_20200731_4phase_lr0001_v3_iter_60000.caffemodel</t>
    <phoneticPr fontId="3" type="noConversion"/>
  </si>
  <si>
    <t>lenet40x32_3_ive_20200731_4phase_lr0001_v3_iter_56500.caffemodel</t>
    <phoneticPr fontId="3" type="noConversion"/>
  </si>
  <si>
    <t>incorrect_20200731_v3_all_data_60000</t>
    <phoneticPr fontId="3" type="noConversion"/>
  </si>
  <si>
    <t>incorrect_20200731_v3_all_data_56500</t>
    <phoneticPr fontId="3" type="noConversion"/>
  </si>
  <si>
    <t>4phase에 대한 결과 with 60000</t>
    <phoneticPr fontId="3" type="noConversion"/>
  </si>
  <si>
    <t>4phase에 대한 결과 with 56500</t>
    <phoneticPr fontId="3" type="noConversion"/>
  </si>
  <si>
    <t>lenet40x32_3_ive_20200729_4phase_lr0001_v3_iter_60000.caffemodel</t>
    <phoneticPr fontId="3" type="noConversion"/>
  </si>
  <si>
    <t>incorrect_20200729_data_20200727_40x32_60000</t>
    <phoneticPr fontId="3" type="noConversion"/>
  </si>
  <si>
    <t>lenet40x32_3_ive_20200729_4phase_lr0001_v3_iter_60000.caffemodel</t>
    <phoneticPr fontId="3" type="noConversion"/>
  </si>
  <si>
    <t>4phase에 대한 결과 with 60000 (99.65%)</t>
    <phoneticPr fontId="3" type="noConversion"/>
  </si>
  <si>
    <t>lenet40x32_3_ive_20200729_4phase_lr0001_v3_iter_58500.caffemodel</t>
    <phoneticPr fontId="3" type="noConversion"/>
  </si>
  <si>
    <t>4phase에 대한 결과 with 58500 (99.76%)</t>
    <phoneticPr fontId="3" type="noConversion"/>
  </si>
  <si>
    <t>incorrect_20200629_v3_all_data_58500</t>
    <phoneticPr fontId="3" type="noConversion"/>
  </si>
  <si>
    <t>incorrect_20200629_v3_all_data_60000</t>
    <phoneticPr fontId="3" type="noConversion"/>
  </si>
  <si>
    <t>lenet40x32_3_ive_20200729_4phase_lr0001_v3_iter_58500.caffemodel</t>
    <phoneticPr fontId="3" type="noConversion"/>
  </si>
  <si>
    <t>incorrect_20200729_data_40x32_58500</t>
    <phoneticPr fontId="3" type="noConversion"/>
  </si>
  <si>
    <t>4phase
(19-20)</t>
    <phoneticPr fontId="3" type="noConversion"/>
  </si>
  <si>
    <t>4phase 19-20에 대한 결과 with 60000 (99.65%)</t>
    <phoneticPr fontId="3" type="noConversion"/>
  </si>
  <si>
    <t>lenet40x32_3_ive_20200729_4phase_lr0001_v3_iter_60000.caffemodel</t>
    <phoneticPr fontId="3" type="noConversion"/>
  </si>
  <si>
    <t>lenet40x32_3_ive_20200729_4phase_lr0001_v3_iter_40000.caffemodel</t>
    <phoneticPr fontId="3" type="noConversion"/>
  </si>
  <si>
    <t>lenet40x32_3_ive_20200729_4phase_lr0001_v3_iter_32500.caffemodel</t>
    <phoneticPr fontId="3" type="noConversion"/>
  </si>
  <si>
    <t>3channels</t>
    <phoneticPr fontId="3" type="noConversion"/>
  </si>
  <si>
    <t>3channels</t>
    <phoneticPr fontId="3" type="noConversion"/>
  </si>
  <si>
    <t>3channels</t>
    <phoneticPr fontId="3" type="noConversion"/>
  </si>
  <si>
    <t>incorrect_20200729_40000</t>
    <phoneticPr fontId="3" type="noConversion"/>
  </si>
  <si>
    <t>incorrect_32500</t>
    <phoneticPr fontId="3" type="noConversion"/>
  </si>
  <si>
    <t>incorrect_20200729_data_60000</t>
    <phoneticPr fontId="3" type="noConversion"/>
  </si>
  <si>
    <t>br04</t>
    <phoneticPr fontId="3" type="noConversion"/>
  </si>
  <si>
    <t>br04</t>
    <phoneticPr fontId="3" type="noConversion"/>
  </si>
  <si>
    <t>incorrect_3chs_br04_30000_br04</t>
    <phoneticPr fontId="3" type="noConversion"/>
  </si>
  <si>
    <t>incorrect_3chs_br04_21000_br04</t>
    <phoneticPr fontId="3" type="noConversion"/>
  </si>
  <si>
    <t>lenet40x32_3_ive_20200812_4phase_lr0001_v3_3chs_iter_30000.caffemodel</t>
    <phoneticPr fontId="3" type="noConversion"/>
  </si>
  <si>
    <t>lenet40x32_3_ive_20200812_4phase_lr0001_v3__3chs_iter_21000.caffemodel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</si>
</sst>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%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19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63">
    <xf numFmtId="0" fontId="0" fillId="0" borderId="0" xfId="0"/>
    <xf numFmtId="0" fontId="0" fillId="0" borderId="3" xfId="0" applyBorder="1" applyAlignment="1">
      <alignment vertical="center"/>
    </xf>
    <xf numFmtId="176" fontId="0" fillId="0" borderId="3" xfId="1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76" fontId="0" fillId="0" borderId="5" xfId="1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7" fillId="6" borderId="19" xfId="5" applyFill="1" applyAlignment="1">
      <alignment vertical="center"/>
    </xf>
    <xf numFmtId="0" fontId="8" fillId="6" borderId="5" xfId="4" applyFont="1" applyFill="1" applyBorder="1" applyAlignment="1">
      <alignment vertical="center"/>
    </xf>
    <xf numFmtId="0" fontId="0" fillId="9" borderId="3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11" borderId="3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6" fillId="7" borderId="14" xfId="4" applyBorder="1" applyAlignment="1">
      <alignment vertical="center"/>
    </xf>
    <xf numFmtId="0" fontId="6" fillId="7" borderId="15" xfId="4" applyBorder="1" applyAlignment="1">
      <alignment vertical="center"/>
    </xf>
    <xf numFmtId="0" fontId="9" fillId="12" borderId="10" xfId="6" applyBorder="1" applyAlignment="1">
      <alignment horizontal="center" vertical="center"/>
    </xf>
    <xf numFmtId="0" fontId="9" fillId="12" borderId="11" xfId="6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7" xfId="3" applyFont="1" applyBorder="1" applyAlignment="1">
      <alignment horizontal="center" vertical="center" wrapText="1"/>
    </xf>
    <xf numFmtId="0" fontId="0" fillId="3" borderId="18" xfId="3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7" borderId="10" xfId="4" applyBorder="1" applyAlignment="1">
      <alignment horizontal="center" vertical="center"/>
    </xf>
    <xf numFmtId="0" fontId="6" fillId="7" borderId="11" xfId="4" applyBorder="1" applyAlignment="1">
      <alignment horizontal="center" vertical="center"/>
    </xf>
    <xf numFmtId="0" fontId="0" fillId="3" borderId="16" xfId="3" applyFont="1" applyBorder="1" applyAlignment="1">
      <alignment horizontal="center" vertical="center" wrapText="1"/>
    </xf>
    <xf numFmtId="0" fontId="0" fillId="3" borderId="1" xfId="3" applyFont="1" applyAlignment="1">
      <alignment horizontal="center" vertical="center"/>
    </xf>
    <xf numFmtId="0" fontId="0" fillId="3" borderId="1" xfId="3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3" xfId="2" applyBorder="1" applyAlignment="1">
      <alignment horizontal="center" vertical="center"/>
    </xf>
    <xf numFmtId="0" fontId="2" fillId="2" borderId="5" xfId="2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6" fillId="5" borderId="10" xfId="4" applyFill="1" applyBorder="1" applyAlignment="1">
      <alignment horizontal="center" vertical="center"/>
    </xf>
    <xf numFmtId="0" fontId="6" fillId="5" borderId="11" xfId="4" applyFill="1" applyBorder="1" applyAlignment="1">
      <alignment horizontal="center" vertical="center"/>
    </xf>
  </cellXfs>
  <cellStyles count="7">
    <cellStyle name="Bad" xfId="4" builtinId="27"/>
    <cellStyle name="Good" xfId="2" builtinId="26"/>
    <cellStyle name="Input" xfId="5" builtinId="20"/>
    <cellStyle name="Neutral" xfId="6" builtinId="28"/>
    <cellStyle name="Normal" xfId="0" builtinId="0"/>
    <cellStyle name="Note" xfId="3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5"/>
  <sheetViews>
    <sheetView tabSelected="1" workbookViewId="0">
      <selection activeCell="E12" sqref="E12:E13"/>
    </sheetView>
  </sheetViews>
  <sheetFormatPr defaultRowHeight="16.5" x14ac:dyDescent="0.3"/>
  <cols>
    <col min="1" max="1" width="5.375" customWidth="1"/>
    <col min="2" max="2" width="11.125" bestFit="1" customWidth="1"/>
    <col min="3" max="3" width="11.125" customWidth="1"/>
    <col min="5" max="5" width="62.625" customWidth="1"/>
    <col min="6" max="6" width="6.375" customWidth="1"/>
    <col min="7" max="7" width="5.375" customWidth="1"/>
    <col min="8" max="8" width="14.625" customWidth="1"/>
    <col min="9" max="9" width="39.875" customWidth="1"/>
    <col min="10" max="10" width="49.625" customWidth="1"/>
  </cols>
  <sheetData>
    <row r="2" spans="1:11" x14ac:dyDescent="0.3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5" spans="1:11" ht="17.25" thickBot="1" x14ac:dyDescent="0.35"/>
    <row r="6" spans="1:11" x14ac:dyDescent="0.3">
      <c r="A6" s="43" t="s">
        <v>0</v>
      </c>
      <c r="B6" s="31" t="s">
        <v>11</v>
      </c>
      <c r="C6" s="31" t="s">
        <v>12</v>
      </c>
      <c r="D6" s="31"/>
      <c r="E6" s="31" t="s">
        <v>15</v>
      </c>
      <c r="F6" s="31" t="s">
        <v>16</v>
      </c>
      <c r="G6" s="31" t="s">
        <v>17</v>
      </c>
      <c r="H6" s="31" t="s">
        <v>18</v>
      </c>
      <c r="I6" s="31" t="s">
        <v>19</v>
      </c>
      <c r="J6" s="31" t="s">
        <v>20</v>
      </c>
      <c r="K6" s="54" t="s">
        <v>5</v>
      </c>
    </row>
    <row r="7" spans="1:11" ht="17.25" thickBot="1" x14ac:dyDescent="0.35">
      <c r="A7" s="44"/>
      <c r="B7" s="45"/>
      <c r="C7" s="7" t="s">
        <v>13</v>
      </c>
      <c r="D7" s="7" t="s">
        <v>14</v>
      </c>
      <c r="E7" s="45"/>
      <c r="F7" s="45"/>
      <c r="G7" s="45"/>
      <c r="H7" s="45"/>
      <c r="I7" s="45"/>
      <c r="J7" s="45"/>
      <c r="K7" s="55"/>
    </row>
    <row r="8" spans="1:11" x14ac:dyDescent="0.3">
      <c r="A8" s="46"/>
      <c r="B8" s="28">
        <v>44057</v>
      </c>
      <c r="C8" s="30" t="s">
        <v>101</v>
      </c>
      <c r="D8" s="1">
        <v>61789</v>
      </c>
      <c r="E8" s="31" t="s">
        <v>105</v>
      </c>
      <c r="F8" s="1">
        <v>0</v>
      </c>
      <c r="G8" s="14">
        <v>86</v>
      </c>
      <c r="H8" s="2">
        <f t="shared" ref="H8:H11" si="0">1-(G8/D8)</f>
        <v>0.99860816650212825</v>
      </c>
      <c r="I8" s="33" t="s">
        <v>103</v>
      </c>
      <c r="J8" s="35">
        <v>30000</v>
      </c>
      <c r="K8" s="24"/>
    </row>
    <row r="9" spans="1:11" ht="17.25" thickBot="1" x14ac:dyDescent="0.35">
      <c r="A9" s="47"/>
      <c r="B9" s="29"/>
      <c r="C9" s="29"/>
      <c r="D9" s="4">
        <v>39347</v>
      </c>
      <c r="E9" s="32"/>
      <c r="F9" s="4">
        <v>1</v>
      </c>
      <c r="G9" s="15">
        <v>24</v>
      </c>
      <c r="H9" s="5">
        <f t="shared" si="0"/>
        <v>0.99939004244287999</v>
      </c>
      <c r="I9" s="34"/>
      <c r="J9" s="36"/>
      <c r="K9" s="25"/>
    </row>
    <row r="10" spans="1:11" x14ac:dyDescent="0.3">
      <c r="A10" s="46"/>
      <c r="B10" s="28">
        <v>44057</v>
      </c>
      <c r="C10" s="30" t="s">
        <v>102</v>
      </c>
      <c r="D10" s="1">
        <v>61789</v>
      </c>
      <c r="E10" s="31" t="s">
        <v>106</v>
      </c>
      <c r="F10" s="1">
        <v>0</v>
      </c>
      <c r="G10" s="14">
        <v>46</v>
      </c>
      <c r="H10" s="2">
        <f t="shared" si="0"/>
        <v>0.99925553091974295</v>
      </c>
      <c r="I10" s="33" t="s">
        <v>104</v>
      </c>
      <c r="J10" s="35">
        <v>21000</v>
      </c>
      <c r="K10" s="24"/>
    </row>
    <row r="11" spans="1:11" ht="17.25" thickBot="1" x14ac:dyDescent="0.35">
      <c r="A11" s="47"/>
      <c r="B11" s="29"/>
      <c r="C11" s="29"/>
      <c r="D11" s="4">
        <v>39347</v>
      </c>
      <c r="E11" s="32"/>
      <c r="F11" s="4">
        <v>1</v>
      </c>
      <c r="G11" s="16">
        <v>99</v>
      </c>
      <c r="H11" s="5">
        <f t="shared" si="0"/>
        <v>0.99748392507688011</v>
      </c>
      <c r="I11" s="34"/>
      <c r="J11" s="36"/>
      <c r="K11" s="25"/>
    </row>
    <row r="12" spans="1:11" x14ac:dyDescent="0.3">
      <c r="A12" s="61"/>
      <c r="B12" s="28">
        <v>44043</v>
      </c>
      <c r="C12" s="30" t="s">
        <v>2</v>
      </c>
      <c r="D12" s="1">
        <v>21365</v>
      </c>
      <c r="E12" s="31" t="s">
        <v>74</v>
      </c>
      <c r="F12" s="1">
        <v>0</v>
      </c>
      <c r="G12" s="14">
        <v>214</v>
      </c>
      <c r="H12" s="2">
        <f t="shared" ref="H12:H15" si="1">1-(G12/D12)</f>
        <v>0.98998361806693191</v>
      </c>
      <c r="I12" s="33" t="s">
        <v>76</v>
      </c>
      <c r="J12" s="35" t="s">
        <v>78</v>
      </c>
      <c r="K12" s="24"/>
    </row>
    <row r="13" spans="1:11" ht="17.25" thickBot="1" x14ac:dyDescent="0.35">
      <c r="A13" s="62"/>
      <c r="B13" s="29"/>
      <c r="C13" s="29"/>
      <c r="D13" s="4">
        <v>25032</v>
      </c>
      <c r="E13" s="32"/>
      <c r="F13" s="4">
        <v>1</v>
      </c>
      <c r="G13" s="15">
        <v>115</v>
      </c>
      <c r="H13" s="5">
        <f t="shared" si="1"/>
        <v>0.99540588047299461</v>
      </c>
      <c r="I13" s="34"/>
      <c r="J13" s="36"/>
      <c r="K13" s="25"/>
    </row>
    <row r="14" spans="1:11" x14ac:dyDescent="0.3">
      <c r="A14" s="61"/>
      <c r="B14" s="28">
        <v>44043</v>
      </c>
      <c r="C14" s="30" t="s">
        <v>2</v>
      </c>
      <c r="D14" s="1">
        <v>21365</v>
      </c>
      <c r="E14" s="31" t="s">
        <v>75</v>
      </c>
      <c r="F14" s="1">
        <v>0</v>
      </c>
      <c r="G14" s="14">
        <v>107</v>
      </c>
      <c r="H14" s="2">
        <f t="shared" si="1"/>
        <v>0.99499180903346596</v>
      </c>
      <c r="I14" s="33" t="s">
        <v>77</v>
      </c>
      <c r="J14" s="35" t="s">
        <v>79</v>
      </c>
      <c r="K14" s="24"/>
    </row>
    <row r="15" spans="1:11" ht="17.25" thickBot="1" x14ac:dyDescent="0.35">
      <c r="A15" s="62"/>
      <c r="B15" s="29"/>
      <c r="C15" s="29"/>
      <c r="D15" s="4">
        <v>25032</v>
      </c>
      <c r="E15" s="32"/>
      <c r="F15" s="4">
        <v>1</v>
      </c>
      <c r="G15" s="16">
        <v>270</v>
      </c>
      <c r="H15" s="5">
        <f t="shared" si="1"/>
        <v>0.98921380632790024</v>
      </c>
      <c r="I15" s="34"/>
      <c r="J15" s="36"/>
      <c r="K15" s="25"/>
    </row>
    <row r="16" spans="1:11" x14ac:dyDescent="0.3">
      <c r="A16" s="61"/>
      <c r="B16" s="28">
        <v>44043</v>
      </c>
      <c r="C16" s="30" t="s">
        <v>2</v>
      </c>
      <c r="D16" s="1">
        <v>21365</v>
      </c>
      <c r="E16" s="31" t="s">
        <v>58</v>
      </c>
      <c r="F16" s="1">
        <v>0</v>
      </c>
      <c r="G16" s="20">
        <v>178</v>
      </c>
      <c r="H16" s="2">
        <f t="shared" ref="H16:H33" si="2">1-(G16/D16)</f>
        <v>0.99166861689679386</v>
      </c>
      <c r="I16" s="33" t="s">
        <v>61</v>
      </c>
      <c r="J16" s="35" t="s">
        <v>52</v>
      </c>
      <c r="K16" s="24"/>
    </row>
    <row r="17" spans="1:11" ht="17.25" thickBot="1" x14ac:dyDescent="0.35">
      <c r="A17" s="62"/>
      <c r="B17" s="29"/>
      <c r="C17" s="29"/>
      <c r="D17" s="4">
        <v>25032</v>
      </c>
      <c r="E17" s="32"/>
      <c r="F17" s="4">
        <v>1</v>
      </c>
      <c r="G17" s="21">
        <v>94</v>
      </c>
      <c r="H17" s="5">
        <f t="shared" si="2"/>
        <v>0.99624480664749127</v>
      </c>
      <c r="I17" s="34"/>
      <c r="J17" s="36"/>
      <c r="K17" s="25"/>
    </row>
    <row r="18" spans="1:11" x14ac:dyDescent="0.3">
      <c r="A18" s="61"/>
      <c r="B18" s="28">
        <v>44043</v>
      </c>
      <c r="C18" s="30" t="s">
        <v>2</v>
      </c>
      <c r="D18" s="1">
        <v>21365</v>
      </c>
      <c r="E18" s="31" t="s">
        <v>59</v>
      </c>
      <c r="F18" s="1">
        <v>0</v>
      </c>
      <c r="G18" s="14">
        <v>293</v>
      </c>
      <c r="H18" s="2">
        <f t="shared" si="2"/>
        <v>0.98628598174584603</v>
      </c>
      <c r="I18" s="33" t="s">
        <v>62</v>
      </c>
      <c r="J18" s="35" t="s">
        <v>63</v>
      </c>
      <c r="K18" s="24"/>
    </row>
    <row r="19" spans="1:11" ht="17.25" thickBot="1" x14ac:dyDescent="0.35">
      <c r="A19" s="62"/>
      <c r="B19" s="29"/>
      <c r="C19" s="29"/>
      <c r="D19" s="4">
        <v>25032</v>
      </c>
      <c r="E19" s="32"/>
      <c r="F19" s="4">
        <v>1</v>
      </c>
      <c r="G19" s="15">
        <v>116</v>
      </c>
      <c r="H19" s="5">
        <f t="shared" si="2"/>
        <v>0.99536593160754239</v>
      </c>
      <c r="I19" s="34"/>
      <c r="J19" s="36"/>
      <c r="K19" s="25"/>
    </row>
    <row r="20" spans="1:11" x14ac:dyDescent="0.3">
      <c r="A20" s="61"/>
      <c r="B20" s="28">
        <v>44043</v>
      </c>
      <c r="C20" s="30" t="s">
        <v>44</v>
      </c>
      <c r="D20" s="1">
        <v>10260</v>
      </c>
      <c r="E20" s="31" t="s">
        <v>68</v>
      </c>
      <c r="F20" s="1">
        <v>0</v>
      </c>
      <c r="G20" s="20">
        <v>344</v>
      </c>
      <c r="H20" s="2">
        <f t="shared" ref="H20:H23" si="3">1-(G20/D20)</f>
        <v>0.96647173489278748</v>
      </c>
      <c r="I20" s="33" t="s">
        <v>70</v>
      </c>
      <c r="J20" s="35" t="s">
        <v>72</v>
      </c>
      <c r="K20" s="24"/>
    </row>
    <row r="21" spans="1:11" ht="17.25" thickBot="1" x14ac:dyDescent="0.35">
      <c r="A21" s="62"/>
      <c r="B21" s="29"/>
      <c r="C21" s="29"/>
      <c r="D21" s="4">
        <v>19921</v>
      </c>
      <c r="E21" s="32"/>
      <c r="F21" s="4">
        <v>1</v>
      </c>
      <c r="G21" s="21">
        <v>46</v>
      </c>
      <c r="H21" s="5">
        <f t="shared" si="3"/>
        <v>0.9976908789719392</v>
      </c>
      <c r="I21" s="34"/>
      <c r="J21" s="36"/>
      <c r="K21" s="25"/>
    </row>
    <row r="22" spans="1:11" x14ac:dyDescent="0.3">
      <c r="A22" s="61"/>
      <c r="B22" s="28">
        <v>44043</v>
      </c>
      <c r="C22" s="30" t="s">
        <v>44</v>
      </c>
      <c r="D22" s="1">
        <v>10260</v>
      </c>
      <c r="E22" s="31" t="s">
        <v>69</v>
      </c>
      <c r="F22" s="1">
        <v>0</v>
      </c>
      <c r="G22" s="14">
        <v>362</v>
      </c>
      <c r="H22" s="2">
        <f t="shared" si="3"/>
        <v>0.9647173489278752</v>
      </c>
      <c r="I22" s="33" t="s">
        <v>71</v>
      </c>
      <c r="J22" s="35" t="s">
        <v>73</v>
      </c>
      <c r="K22" s="24"/>
    </row>
    <row r="23" spans="1:11" ht="17.25" thickBot="1" x14ac:dyDescent="0.35">
      <c r="A23" s="62"/>
      <c r="B23" s="29"/>
      <c r="C23" s="29"/>
      <c r="D23" s="4">
        <v>19921</v>
      </c>
      <c r="E23" s="32"/>
      <c r="F23" s="4">
        <v>1</v>
      </c>
      <c r="G23" s="17">
        <v>60</v>
      </c>
      <c r="H23" s="5">
        <f t="shared" si="3"/>
        <v>0.99698810300687712</v>
      </c>
      <c r="I23" s="34"/>
      <c r="J23" s="36"/>
      <c r="K23" s="25"/>
    </row>
    <row r="24" spans="1:11" x14ac:dyDescent="0.3">
      <c r="A24" s="61"/>
      <c r="B24" s="28">
        <v>44043</v>
      </c>
      <c r="C24" s="30" t="s">
        <v>44</v>
      </c>
      <c r="D24" s="1">
        <v>10260</v>
      </c>
      <c r="E24" s="31" t="s">
        <v>58</v>
      </c>
      <c r="F24" s="1">
        <v>0</v>
      </c>
      <c r="G24" s="22">
        <v>344</v>
      </c>
      <c r="H24" s="2">
        <f t="shared" si="2"/>
        <v>0.96647173489278748</v>
      </c>
      <c r="I24" s="33" t="s">
        <v>67</v>
      </c>
      <c r="J24" s="35" t="s">
        <v>64</v>
      </c>
      <c r="K24" s="24"/>
    </row>
    <row r="25" spans="1:11" ht="17.25" thickBot="1" x14ac:dyDescent="0.35">
      <c r="A25" s="62"/>
      <c r="B25" s="29"/>
      <c r="C25" s="29"/>
      <c r="D25" s="4">
        <v>19921</v>
      </c>
      <c r="E25" s="32"/>
      <c r="F25" s="4">
        <v>1</v>
      </c>
      <c r="G25" s="23">
        <v>55</v>
      </c>
      <c r="H25" s="5">
        <f t="shared" si="2"/>
        <v>0.99723909442297076</v>
      </c>
      <c r="I25" s="34"/>
      <c r="J25" s="36"/>
      <c r="K25" s="25"/>
    </row>
    <row r="26" spans="1:11" x14ac:dyDescent="0.3">
      <c r="A26" s="61"/>
      <c r="B26" s="28">
        <v>44043</v>
      </c>
      <c r="C26" s="30" t="s">
        <v>44</v>
      </c>
      <c r="D26" s="1">
        <v>10260</v>
      </c>
      <c r="E26" s="31" t="s">
        <v>60</v>
      </c>
      <c r="F26" s="1">
        <v>0</v>
      </c>
      <c r="G26" s="14">
        <v>362</v>
      </c>
      <c r="H26" s="2">
        <f t="shared" si="2"/>
        <v>0.9647173489278752</v>
      </c>
      <c r="I26" s="33" t="s">
        <v>66</v>
      </c>
      <c r="J26" s="35" t="s">
        <v>65</v>
      </c>
      <c r="K26" s="24"/>
    </row>
    <row r="27" spans="1:11" ht="17.25" thickBot="1" x14ac:dyDescent="0.35">
      <c r="A27" s="62"/>
      <c r="B27" s="29"/>
      <c r="C27" s="29"/>
      <c r="D27" s="4">
        <v>19921</v>
      </c>
      <c r="E27" s="32"/>
      <c r="F27" s="4">
        <v>1</v>
      </c>
      <c r="G27" s="15">
        <v>73</v>
      </c>
      <c r="H27" s="5">
        <f t="shared" si="2"/>
        <v>0.99633552532503389</v>
      </c>
      <c r="I27" s="34"/>
      <c r="J27" s="36"/>
      <c r="K27" s="25"/>
    </row>
    <row r="28" spans="1:11" x14ac:dyDescent="0.3">
      <c r="A28" s="41"/>
      <c r="B28" s="28">
        <v>44041</v>
      </c>
      <c r="C28" s="30" t="s">
        <v>90</v>
      </c>
      <c r="D28" s="1">
        <v>2000</v>
      </c>
      <c r="E28" s="59" t="s">
        <v>82</v>
      </c>
      <c r="F28" s="1">
        <v>0</v>
      </c>
      <c r="G28" s="20">
        <v>0</v>
      </c>
      <c r="H28" s="2">
        <f t="shared" ref="H28:H29" si="4">1-(G28/D28)</f>
        <v>1</v>
      </c>
      <c r="I28" s="33" t="s">
        <v>87</v>
      </c>
      <c r="J28" s="35" t="s">
        <v>91</v>
      </c>
      <c r="K28" s="8"/>
    </row>
    <row r="29" spans="1:11" ht="17.25" thickBot="1" x14ac:dyDescent="0.35">
      <c r="A29" s="42"/>
      <c r="B29" s="29"/>
      <c r="C29" s="29"/>
      <c r="D29" s="4">
        <v>1501</v>
      </c>
      <c r="E29" s="60"/>
      <c r="F29" s="4">
        <v>1</v>
      </c>
      <c r="G29" s="21">
        <v>2</v>
      </c>
      <c r="H29" s="5">
        <f t="shared" si="4"/>
        <v>0.9986675549633578</v>
      </c>
      <c r="I29" s="34"/>
      <c r="J29" s="36"/>
      <c r="K29" s="9"/>
    </row>
    <row r="30" spans="1:11" x14ac:dyDescent="0.3">
      <c r="A30" s="41"/>
      <c r="B30" s="28">
        <v>44041</v>
      </c>
      <c r="C30" s="30" t="s">
        <v>2</v>
      </c>
      <c r="D30" s="1">
        <v>21359</v>
      </c>
      <c r="E30" s="59" t="s">
        <v>82</v>
      </c>
      <c r="F30" s="1">
        <v>0</v>
      </c>
      <c r="G30" s="20">
        <v>14</v>
      </c>
      <c r="H30" s="2">
        <f t="shared" si="2"/>
        <v>0.99934453860199446</v>
      </c>
      <c r="I30" s="33" t="s">
        <v>87</v>
      </c>
      <c r="J30" s="35" t="s">
        <v>83</v>
      </c>
      <c r="K30" s="8"/>
    </row>
    <row r="31" spans="1:11" ht="17.25" thickBot="1" x14ac:dyDescent="0.35">
      <c r="A31" s="42"/>
      <c r="B31" s="29"/>
      <c r="C31" s="29"/>
      <c r="D31" s="4">
        <v>25032</v>
      </c>
      <c r="E31" s="60"/>
      <c r="F31" s="4">
        <v>1</v>
      </c>
      <c r="G31" s="21">
        <v>56</v>
      </c>
      <c r="H31" s="5">
        <f t="shared" si="2"/>
        <v>0.99776286353467558</v>
      </c>
      <c r="I31" s="34"/>
      <c r="J31" s="36"/>
      <c r="K31" s="9"/>
    </row>
    <row r="32" spans="1:11" x14ac:dyDescent="0.3">
      <c r="A32" s="41"/>
      <c r="B32" s="28">
        <v>44041</v>
      </c>
      <c r="C32" s="30" t="s">
        <v>2</v>
      </c>
      <c r="D32" s="1">
        <v>21365</v>
      </c>
      <c r="E32" s="31" t="s">
        <v>84</v>
      </c>
      <c r="F32" s="1">
        <v>0</v>
      </c>
      <c r="G32" s="11">
        <v>27</v>
      </c>
      <c r="H32" s="2">
        <f t="shared" si="2"/>
        <v>0.99873625087760354</v>
      </c>
      <c r="I32" s="33" t="s">
        <v>86</v>
      </c>
      <c r="J32" s="35" t="s">
        <v>85</v>
      </c>
      <c r="K32" s="8"/>
    </row>
    <row r="33" spans="1:11" ht="17.25" thickBot="1" x14ac:dyDescent="0.35">
      <c r="A33" s="42"/>
      <c r="B33" s="29"/>
      <c r="C33" s="29"/>
      <c r="D33" s="4">
        <v>25032</v>
      </c>
      <c r="E33" s="32"/>
      <c r="F33" s="4">
        <v>1</v>
      </c>
      <c r="G33" s="12">
        <v>40</v>
      </c>
      <c r="H33" s="5">
        <f t="shared" si="2"/>
        <v>0.99840204538191113</v>
      </c>
      <c r="I33" s="34"/>
      <c r="J33" s="36"/>
      <c r="K33" s="9"/>
    </row>
    <row r="34" spans="1:11" x14ac:dyDescent="0.3">
      <c r="A34" s="41"/>
      <c r="B34" s="28">
        <v>44041</v>
      </c>
      <c r="C34" s="30" t="s">
        <v>41</v>
      </c>
      <c r="D34" s="1">
        <v>21365</v>
      </c>
      <c r="E34" s="31" t="s">
        <v>54</v>
      </c>
      <c r="F34" s="1">
        <v>0</v>
      </c>
      <c r="G34" s="18">
        <v>27</v>
      </c>
      <c r="H34" s="2">
        <f t="shared" ref="H34:H35" si="5">1-(G34/D34)</f>
        <v>0.99873625087760354</v>
      </c>
      <c r="I34" s="33" t="s">
        <v>51</v>
      </c>
      <c r="J34" s="35" t="s">
        <v>52</v>
      </c>
      <c r="K34" s="8"/>
    </row>
    <row r="35" spans="1:11" ht="17.25" thickBot="1" x14ac:dyDescent="0.35">
      <c r="A35" s="42"/>
      <c r="B35" s="29"/>
      <c r="C35" s="29"/>
      <c r="D35" s="4">
        <v>25032</v>
      </c>
      <c r="E35" s="32"/>
      <c r="F35" s="4">
        <v>1</v>
      </c>
      <c r="G35" s="19">
        <v>62</v>
      </c>
      <c r="H35" s="5">
        <f t="shared" si="5"/>
        <v>0.99752317034196225</v>
      </c>
      <c r="I35" s="34"/>
      <c r="J35" s="36"/>
      <c r="K35" s="9"/>
    </row>
    <row r="36" spans="1:11" x14ac:dyDescent="0.3">
      <c r="A36" s="41"/>
      <c r="B36" s="28">
        <v>44041</v>
      </c>
      <c r="C36" s="30" t="s">
        <v>41</v>
      </c>
      <c r="D36" s="1">
        <v>21365</v>
      </c>
      <c r="E36" s="31" t="s">
        <v>55</v>
      </c>
      <c r="F36" s="1">
        <v>0</v>
      </c>
      <c r="G36" s="14">
        <v>76</v>
      </c>
      <c r="H36" s="2">
        <f t="shared" ref="H36:H49" si="6">1-(G36/D36)</f>
        <v>0.99644278024806932</v>
      </c>
      <c r="I36" s="33" t="s">
        <v>50</v>
      </c>
      <c r="J36" s="35" t="s">
        <v>53</v>
      </c>
      <c r="K36" s="8"/>
    </row>
    <row r="37" spans="1:11" ht="17.25" thickBot="1" x14ac:dyDescent="0.35">
      <c r="A37" s="42"/>
      <c r="B37" s="29"/>
      <c r="C37" s="29"/>
      <c r="D37" s="4">
        <v>25032</v>
      </c>
      <c r="E37" s="32"/>
      <c r="F37" s="4">
        <v>1</v>
      </c>
      <c r="G37" s="15">
        <v>85</v>
      </c>
      <c r="H37" s="5">
        <f t="shared" si="6"/>
        <v>0.99660434643656115</v>
      </c>
      <c r="I37" s="34"/>
      <c r="J37" s="36"/>
      <c r="K37" s="9"/>
    </row>
    <row r="38" spans="1:11" x14ac:dyDescent="0.3">
      <c r="A38" s="26"/>
      <c r="B38" s="28">
        <v>44041</v>
      </c>
      <c r="C38" s="30" t="s">
        <v>44</v>
      </c>
      <c r="D38" s="1">
        <v>10293</v>
      </c>
      <c r="E38" s="37" t="s">
        <v>92</v>
      </c>
      <c r="F38" s="1">
        <v>0</v>
      </c>
      <c r="G38" s="20">
        <v>81</v>
      </c>
      <c r="H38" s="2">
        <f t="shared" si="6"/>
        <v>0.99213057417662487</v>
      </c>
      <c r="I38" s="33" t="s">
        <v>100</v>
      </c>
      <c r="J38" s="35" t="s">
        <v>95</v>
      </c>
      <c r="K38" s="8"/>
    </row>
    <row r="39" spans="1:11" ht="17.25" thickBot="1" x14ac:dyDescent="0.35">
      <c r="A39" s="27"/>
      <c r="B39" s="29"/>
      <c r="C39" s="29"/>
      <c r="D39" s="4">
        <v>19888</v>
      </c>
      <c r="E39" s="38"/>
      <c r="F39" s="4">
        <v>1</v>
      </c>
      <c r="G39" s="21">
        <v>17</v>
      </c>
      <c r="H39" s="5">
        <f t="shared" si="6"/>
        <v>0.99914521319388572</v>
      </c>
      <c r="I39" s="34"/>
      <c r="J39" s="36"/>
      <c r="K39" s="9"/>
    </row>
    <row r="40" spans="1:11" x14ac:dyDescent="0.3">
      <c r="A40" s="26"/>
      <c r="B40" s="28">
        <v>44041</v>
      </c>
      <c r="C40" s="30" t="s">
        <v>44</v>
      </c>
      <c r="D40" s="1">
        <v>10260</v>
      </c>
      <c r="E40" s="39" t="s">
        <v>93</v>
      </c>
      <c r="F40" s="1">
        <v>0</v>
      </c>
      <c r="G40" s="20">
        <v>45</v>
      </c>
      <c r="H40" s="2">
        <f t="shared" si="6"/>
        <v>0.99561403508771928</v>
      </c>
      <c r="I40" s="33" t="s">
        <v>98</v>
      </c>
      <c r="J40" s="35" t="s">
        <v>96</v>
      </c>
      <c r="K40" s="8"/>
    </row>
    <row r="41" spans="1:11" ht="17.25" thickBot="1" x14ac:dyDescent="0.35">
      <c r="A41" s="27"/>
      <c r="B41" s="29"/>
      <c r="C41" s="29"/>
      <c r="D41" s="4">
        <v>19921</v>
      </c>
      <c r="E41" s="40"/>
      <c r="F41" s="4">
        <v>1</v>
      </c>
      <c r="G41" s="12">
        <v>41</v>
      </c>
      <c r="H41" s="5">
        <f t="shared" si="6"/>
        <v>0.99794187038803273</v>
      </c>
      <c r="I41" s="34"/>
      <c r="J41" s="36"/>
      <c r="K41" s="9"/>
    </row>
    <row r="42" spans="1:11" x14ac:dyDescent="0.3">
      <c r="A42" s="26"/>
      <c r="B42" s="28">
        <v>44041</v>
      </c>
      <c r="C42" s="30" t="s">
        <v>44</v>
      </c>
      <c r="D42" s="1">
        <v>10260</v>
      </c>
      <c r="E42" s="31" t="s">
        <v>94</v>
      </c>
      <c r="F42" s="1">
        <v>0</v>
      </c>
      <c r="G42" s="18">
        <v>53</v>
      </c>
      <c r="H42" s="2">
        <f t="shared" ref="H42:H43" si="7">1-(G42/D42)</f>
        <v>0.99483430799220274</v>
      </c>
      <c r="I42" s="33" t="s">
        <v>99</v>
      </c>
      <c r="J42" s="35" t="s">
        <v>97</v>
      </c>
      <c r="K42" s="8"/>
    </row>
    <row r="43" spans="1:11" ht="17.25" thickBot="1" x14ac:dyDescent="0.35">
      <c r="A43" s="27"/>
      <c r="B43" s="29"/>
      <c r="C43" s="29"/>
      <c r="D43" s="4">
        <v>19921</v>
      </c>
      <c r="E43" s="32"/>
      <c r="F43" s="4">
        <v>1</v>
      </c>
      <c r="G43" s="19">
        <v>42</v>
      </c>
      <c r="H43" s="5">
        <f t="shared" si="7"/>
        <v>0.997891672104814</v>
      </c>
      <c r="I43" s="34"/>
      <c r="J43" s="36"/>
      <c r="K43" s="9"/>
    </row>
    <row r="44" spans="1:11" x14ac:dyDescent="0.3">
      <c r="A44" s="41"/>
      <c r="B44" s="28">
        <v>44041</v>
      </c>
      <c r="C44" s="30" t="s">
        <v>44</v>
      </c>
      <c r="D44" s="1">
        <v>10293</v>
      </c>
      <c r="E44" s="59" t="s">
        <v>80</v>
      </c>
      <c r="F44" s="1">
        <v>0</v>
      </c>
      <c r="G44" s="20">
        <v>15</v>
      </c>
      <c r="H44" s="2">
        <f t="shared" ref="H44:H45" si="8">1-(G44/D44)</f>
        <v>0.99854269892159719</v>
      </c>
      <c r="I44" s="33" t="s">
        <v>81</v>
      </c>
      <c r="J44" s="35" t="s">
        <v>48</v>
      </c>
      <c r="K44" s="8"/>
    </row>
    <row r="45" spans="1:11" ht="17.25" thickBot="1" x14ac:dyDescent="0.35">
      <c r="A45" s="42"/>
      <c r="B45" s="29"/>
      <c r="C45" s="29"/>
      <c r="D45" s="4">
        <v>19888</v>
      </c>
      <c r="E45" s="60"/>
      <c r="F45" s="4">
        <v>1</v>
      </c>
      <c r="G45" s="21">
        <v>39</v>
      </c>
      <c r="H45" s="5">
        <f t="shared" si="8"/>
        <v>0.99803901850362031</v>
      </c>
      <c r="I45" s="34"/>
      <c r="J45" s="36"/>
      <c r="K45" s="9"/>
    </row>
    <row r="46" spans="1:11" x14ac:dyDescent="0.3">
      <c r="A46" s="41"/>
      <c r="B46" s="28">
        <v>44041</v>
      </c>
      <c r="C46" s="30" t="s">
        <v>44</v>
      </c>
      <c r="D46" s="1">
        <v>10260</v>
      </c>
      <c r="E46" s="31" t="s">
        <v>88</v>
      </c>
      <c r="F46" s="1">
        <v>0</v>
      </c>
      <c r="G46" s="20">
        <v>88</v>
      </c>
      <c r="H46" s="2">
        <f t="shared" ref="H46:H47" si="9">1-(G46/D46)</f>
        <v>0.99142300194931776</v>
      </c>
      <c r="I46" s="33" t="s">
        <v>89</v>
      </c>
      <c r="J46" s="35" t="s">
        <v>48</v>
      </c>
      <c r="K46" s="8"/>
    </row>
    <row r="47" spans="1:11" ht="17.25" thickBot="1" x14ac:dyDescent="0.35">
      <c r="A47" s="42"/>
      <c r="B47" s="29"/>
      <c r="C47" s="29"/>
      <c r="D47" s="4">
        <v>19921</v>
      </c>
      <c r="E47" s="32"/>
      <c r="F47" s="4">
        <v>1</v>
      </c>
      <c r="G47" s="12">
        <v>61</v>
      </c>
      <c r="H47" s="5">
        <f t="shared" si="9"/>
        <v>0.9969379047236584</v>
      </c>
      <c r="I47" s="34"/>
      <c r="J47" s="36"/>
      <c r="K47" s="9"/>
    </row>
    <row r="48" spans="1:11" x14ac:dyDescent="0.3">
      <c r="A48" s="41"/>
      <c r="B48" s="28">
        <v>44041</v>
      </c>
      <c r="C48" s="30" t="s">
        <v>44</v>
      </c>
      <c r="D48" s="1">
        <v>10260</v>
      </c>
      <c r="E48" s="31" t="s">
        <v>56</v>
      </c>
      <c r="F48" s="1">
        <v>0</v>
      </c>
      <c r="G48" s="18">
        <v>53</v>
      </c>
      <c r="H48" s="2">
        <f t="shared" si="6"/>
        <v>0.99483430799220274</v>
      </c>
      <c r="I48" s="33" t="s">
        <v>49</v>
      </c>
      <c r="J48" s="35" t="s">
        <v>48</v>
      </c>
      <c r="K48" s="8"/>
    </row>
    <row r="49" spans="1:12" ht="17.25" thickBot="1" x14ac:dyDescent="0.35">
      <c r="A49" s="42"/>
      <c r="B49" s="29"/>
      <c r="C49" s="29"/>
      <c r="D49" s="4">
        <v>19921</v>
      </c>
      <c r="E49" s="32"/>
      <c r="F49" s="4">
        <v>1</v>
      </c>
      <c r="G49" s="19">
        <v>87</v>
      </c>
      <c r="H49" s="5">
        <f t="shared" si="6"/>
        <v>0.99563274935997192</v>
      </c>
      <c r="I49" s="34"/>
      <c r="J49" s="36"/>
      <c r="K49" s="9"/>
    </row>
    <row r="50" spans="1:12" x14ac:dyDescent="0.3">
      <c r="A50" s="41"/>
      <c r="B50" s="28">
        <v>44041</v>
      </c>
      <c r="C50" s="30" t="s">
        <v>44</v>
      </c>
      <c r="D50" s="1">
        <v>10260</v>
      </c>
      <c r="E50" s="31" t="s">
        <v>57</v>
      </c>
      <c r="F50" s="1">
        <v>0</v>
      </c>
      <c r="G50" s="14">
        <v>87</v>
      </c>
      <c r="H50" s="2">
        <f t="shared" ref="H50:H51" si="10">1-(G50/D50)</f>
        <v>0.99152046783625736</v>
      </c>
      <c r="I50" s="33" t="s">
        <v>49</v>
      </c>
      <c r="J50" s="35" t="s">
        <v>48</v>
      </c>
      <c r="K50" s="8"/>
    </row>
    <row r="51" spans="1:12" ht="17.25" thickBot="1" x14ac:dyDescent="0.35">
      <c r="A51" s="42"/>
      <c r="B51" s="29"/>
      <c r="C51" s="29"/>
      <c r="D51" s="4">
        <v>19921</v>
      </c>
      <c r="E51" s="32"/>
      <c r="F51" s="4">
        <v>1</v>
      </c>
      <c r="G51" s="15">
        <v>81</v>
      </c>
      <c r="H51" s="5">
        <f t="shared" si="10"/>
        <v>0.99593393905928418</v>
      </c>
      <c r="I51" s="34"/>
      <c r="J51" s="36"/>
      <c r="K51" s="9"/>
    </row>
    <row r="52" spans="1:12" x14ac:dyDescent="0.3">
      <c r="A52" s="41"/>
      <c r="B52" s="28">
        <v>44039</v>
      </c>
      <c r="C52" s="30" t="s">
        <v>44</v>
      </c>
      <c r="D52" s="1">
        <v>10260</v>
      </c>
      <c r="E52" s="31" t="s">
        <v>45</v>
      </c>
      <c r="F52" s="1">
        <v>0</v>
      </c>
      <c r="G52" s="14">
        <v>580</v>
      </c>
      <c r="H52" s="2">
        <f t="shared" ref="H52:H53" si="11">1-(G52/D52)</f>
        <v>0.94346978557504868</v>
      </c>
      <c r="I52" s="33" t="s">
        <v>46</v>
      </c>
      <c r="J52" s="35" t="s">
        <v>47</v>
      </c>
      <c r="K52" s="8"/>
    </row>
    <row r="53" spans="1:12" ht="17.25" thickBot="1" x14ac:dyDescent="0.35">
      <c r="A53" s="42"/>
      <c r="B53" s="29"/>
      <c r="C53" s="29"/>
      <c r="D53" s="4">
        <v>19921</v>
      </c>
      <c r="E53" s="32"/>
      <c r="F53" s="4">
        <v>1</v>
      </c>
      <c r="G53" s="15">
        <f>(564-562)</f>
        <v>2</v>
      </c>
      <c r="H53" s="5">
        <f t="shared" si="11"/>
        <v>0.99989960343356254</v>
      </c>
      <c r="I53" s="34"/>
      <c r="J53" s="36"/>
      <c r="K53" s="9"/>
    </row>
    <row r="54" spans="1:12" x14ac:dyDescent="0.3">
      <c r="A54" s="41"/>
      <c r="B54" s="28">
        <v>43963</v>
      </c>
      <c r="C54" s="30" t="s">
        <v>41</v>
      </c>
      <c r="D54" s="1">
        <v>21365</v>
      </c>
      <c r="E54" s="31" t="s">
        <v>33</v>
      </c>
      <c r="F54" s="1">
        <v>0</v>
      </c>
      <c r="G54" s="14">
        <v>31</v>
      </c>
      <c r="H54" s="2">
        <f t="shared" ref="H54:H55" si="12">1-(G54/D54)</f>
        <v>0.99854902878539664</v>
      </c>
      <c r="I54" s="33" t="s">
        <v>43</v>
      </c>
      <c r="J54" s="35" t="s">
        <v>40</v>
      </c>
      <c r="K54" s="8"/>
    </row>
    <row r="55" spans="1:12" ht="17.25" thickBot="1" x14ac:dyDescent="0.35">
      <c r="A55" s="42"/>
      <c r="B55" s="29"/>
      <c r="C55" s="29"/>
      <c r="D55" s="4">
        <f>24969+63</f>
        <v>25032</v>
      </c>
      <c r="E55" s="32"/>
      <c r="F55" s="4">
        <v>1</v>
      </c>
      <c r="G55" s="15">
        <v>63</v>
      </c>
      <c r="H55" s="5">
        <f t="shared" si="12"/>
        <v>0.99748322147651003</v>
      </c>
      <c r="I55" s="34"/>
      <c r="J55" s="36"/>
      <c r="K55" s="9"/>
    </row>
    <row r="56" spans="1:12" x14ac:dyDescent="0.3">
      <c r="A56" s="41"/>
      <c r="B56" s="28">
        <v>43963</v>
      </c>
      <c r="C56" s="30" t="s">
        <v>39</v>
      </c>
      <c r="D56" s="1">
        <v>3500</v>
      </c>
      <c r="E56" s="31" t="s">
        <v>33</v>
      </c>
      <c r="F56" s="1">
        <v>0</v>
      </c>
      <c r="G56" s="14">
        <v>1</v>
      </c>
      <c r="H56" s="2">
        <f t="shared" ref="H56:H57" si="13">1-(G56/D56)</f>
        <v>0.99971428571428567</v>
      </c>
      <c r="I56" s="33" t="s">
        <v>42</v>
      </c>
      <c r="J56" s="35" t="s">
        <v>40</v>
      </c>
      <c r="K56" s="8"/>
    </row>
    <row r="57" spans="1:12" ht="17.25" thickBot="1" x14ac:dyDescent="0.35">
      <c r="A57" s="42"/>
      <c r="B57" s="29"/>
      <c r="C57" s="29"/>
      <c r="D57" s="4">
        <v>3002</v>
      </c>
      <c r="E57" s="32"/>
      <c r="F57" s="4">
        <v>1</v>
      </c>
      <c r="G57" s="15">
        <v>13</v>
      </c>
      <c r="H57" s="5">
        <f t="shared" si="13"/>
        <v>0.9956695536309127</v>
      </c>
      <c r="I57" s="34"/>
      <c r="J57" s="36"/>
      <c r="K57" s="9"/>
    </row>
    <row r="58" spans="1:12" x14ac:dyDescent="0.3">
      <c r="A58" s="41"/>
      <c r="B58" s="28">
        <v>43911</v>
      </c>
      <c r="C58" s="30" t="s">
        <v>35</v>
      </c>
      <c r="D58" s="1">
        <v>3500</v>
      </c>
      <c r="E58" s="31" t="s">
        <v>33</v>
      </c>
      <c r="F58" s="1">
        <v>0</v>
      </c>
      <c r="G58" s="14">
        <v>8</v>
      </c>
      <c r="H58" s="2">
        <f t="shared" ref="H58:H75" si="14">1-(G58/D58)</f>
        <v>0.99771428571428566</v>
      </c>
      <c r="I58" s="33" t="s">
        <v>37</v>
      </c>
      <c r="J58" s="35" t="s">
        <v>36</v>
      </c>
      <c r="K58" s="8"/>
    </row>
    <row r="59" spans="1:12" ht="17.25" thickBot="1" x14ac:dyDescent="0.35">
      <c r="A59" s="42"/>
      <c r="B59" s="29"/>
      <c r="C59" s="29"/>
      <c r="D59" s="4">
        <v>3002</v>
      </c>
      <c r="E59" s="32"/>
      <c r="F59" s="4">
        <v>1</v>
      </c>
      <c r="G59" s="15">
        <v>12</v>
      </c>
      <c r="H59" s="5">
        <f t="shared" si="14"/>
        <v>0.99600266489007327</v>
      </c>
      <c r="I59" s="34"/>
      <c r="J59" s="36"/>
      <c r="K59" s="9"/>
    </row>
    <row r="60" spans="1:12" x14ac:dyDescent="0.3">
      <c r="A60" s="41"/>
      <c r="B60" s="28">
        <v>43910</v>
      </c>
      <c r="C60" s="28" t="s">
        <v>2</v>
      </c>
      <c r="D60" s="1">
        <v>21365</v>
      </c>
      <c r="E60" s="31" t="s">
        <v>33</v>
      </c>
      <c r="F60" s="1">
        <v>0</v>
      </c>
      <c r="G60" s="14">
        <v>24</v>
      </c>
      <c r="H60" s="2">
        <f t="shared" si="14"/>
        <v>0.99887666744675874</v>
      </c>
      <c r="I60" s="33"/>
      <c r="J60" s="35" t="s">
        <v>34</v>
      </c>
      <c r="K60" s="8">
        <v>48</v>
      </c>
    </row>
    <row r="61" spans="1:12" ht="17.25" thickBot="1" x14ac:dyDescent="0.35">
      <c r="A61" s="42"/>
      <c r="B61" s="29"/>
      <c r="C61" s="29"/>
      <c r="D61" s="4">
        <v>25032</v>
      </c>
      <c r="E61" s="32"/>
      <c r="F61" s="4">
        <v>1</v>
      </c>
      <c r="G61" s="15">
        <v>52</v>
      </c>
      <c r="H61" s="5">
        <f t="shared" si="14"/>
        <v>0.99792265899648447</v>
      </c>
      <c r="I61" s="34"/>
      <c r="J61" s="36"/>
      <c r="K61" s="9"/>
    </row>
    <row r="62" spans="1:12" x14ac:dyDescent="0.3">
      <c r="A62" s="41"/>
      <c r="B62" s="28">
        <v>43908</v>
      </c>
      <c r="C62" s="28" t="s">
        <v>2</v>
      </c>
      <c r="D62" s="1">
        <v>21365</v>
      </c>
      <c r="E62" s="31" t="s">
        <v>8</v>
      </c>
      <c r="F62" s="1">
        <v>0</v>
      </c>
      <c r="G62" s="1">
        <v>83</v>
      </c>
      <c r="H62" s="2">
        <f t="shared" si="14"/>
        <v>0.99611514158670722</v>
      </c>
      <c r="I62" s="31" t="s">
        <v>3</v>
      </c>
      <c r="J62" s="48" t="s">
        <v>30</v>
      </c>
      <c r="K62" s="3" t="s">
        <v>9</v>
      </c>
      <c r="L62" t="s">
        <v>25</v>
      </c>
    </row>
    <row r="63" spans="1:12" ht="17.25" thickBot="1" x14ac:dyDescent="0.35">
      <c r="A63" s="42"/>
      <c r="B63" s="29"/>
      <c r="C63" s="29"/>
      <c r="D63" s="4">
        <v>25032</v>
      </c>
      <c r="E63" s="32"/>
      <c r="F63" s="4">
        <v>1</v>
      </c>
      <c r="G63" s="12">
        <v>24</v>
      </c>
      <c r="H63" s="5">
        <f t="shared" si="14"/>
        <v>0.99904122722914668</v>
      </c>
      <c r="I63" s="32"/>
      <c r="J63" s="49"/>
      <c r="K63" s="6" t="s">
        <v>4</v>
      </c>
      <c r="L63" t="s">
        <v>26</v>
      </c>
    </row>
    <row r="64" spans="1:12" x14ac:dyDescent="0.3">
      <c r="A64" s="41"/>
      <c r="B64" s="28">
        <v>43908</v>
      </c>
      <c r="C64" s="28" t="s">
        <v>2</v>
      </c>
      <c r="D64" s="1">
        <v>21365</v>
      </c>
      <c r="E64" s="31" t="s">
        <v>7</v>
      </c>
      <c r="F64" s="1">
        <v>0</v>
      </c>
      <c r="G64" s="11">
        <v>37</v>
      </c>
      <c r="H64" s="2">
        <f t="shared" si="14"/>
        <v>0.99826819564708635</v>
      </c>
      <c r="I64" s="31" t="s">
        <v>6</v>
      </c>
      <c r="J64" s="52" t="s">
        <v>38</v>
      </c>
      <c r="K64" s="3"/>
      <c r="L64" t="s">
        <v>23</v>
      </c>
    </row>
    <row r="65" spans="1:12" ht="17.25" thickBot="1" x14ac:dyDescent="0.35">
      <c r="A65" s="42"/>
      <c r="B65" s="29"/>
      <c r="C65" s="29"/>
      <c r="D65" s="4">
        <v>25032</v>
      </c>
      <c r="E65" s="32"/>
      <c r="F65" s="4">
        <v>1</v>
      </c>
      <c r="G65" s="4">
        <v>127</v>
      </c>
      <c r="H65" s="5">
        <f t="shared" si="14"/>
        <v>0.99492649408756795</v>
      </c>
      <c r="I65" s="32"/>
      <c r="J65" s="53"/>
      <c r="K65" s="6"/>
      <c r="L65" t="s">
        <v>27</v>
      </c>
    </row>
    <row r="66" spans="1:12" x14ac:dyDescent="0.3">
      <c r="A66" s="41"/>
      <c r="B66" s="28">
        <v>43908</v>
      </c>
      <c r="C66" s="28" t="s">
        <v>2</v>
      </c>
      <c r="D66" s="1">
        <v>21365</v>
      </c>
      <c r="E66" s="31" t="s">
        <v>21</v>
      </c>
      <c r="F66" s="1">
        <v>0</v>
      </c>
      <c r="G66" s="10">
        <v>11</v>
      </c>
      <c r="H66" s="2">
        <f t="shared" si="14"/>
        <v>0.99948513924643112</v>
      </c>
      <c r="I66" s="31" t="s">
        <v>22</v>
      </c>
      <c r="J66" s="50" t="s">
        <v>24</v>
      </c>
      <c r="K66" s="3"/>
      <c r="L66" t="s">
        <v>28</v>
      </c>
    </row>
    <row r="67" spans="1:12" ht="17.25" thickBot="1" x14ac:dyDescent="0.35">
      <c r="A67" s="42"/>
      <c r="B67" s="29"/>
      <c r="C67" s="29"/>
      <c r="D67" s="4">
        <v>25032</v>
      </c>
      <c r="E67" s="32"/>
      <c r="F67" s="4">
        <v>1</v>
      </c>
      <c r="G67" s="4">
        <v>111</v>
      </c>
      <c r="H67" s="5">
        <f t="shared" si="14"/>
        <v>0.9955656759348035</v>
      </c>
      <c r="I67" s="32"/>
      <c r="J67" s="49"/>
      <c r="K67" s="6"/>
      <c r="L67" t="s">
        <v>29</v>
      </c>
    </row>
    <row r="68" spans="1:12" x14ac:dyDescent="0.3">
      <c r="A68" s="41"/>
      <c r="B68" s="56">
        <v>43897</v>
      </c>
      <c r="C68" s="28" t="s">
        <v>2</v>
      </c>
      <c r="D68" s="1">
        <v>21365</v>
      </c>
      <c r="E68" s="31" t="s">
        <v>32</v>
      </c>
      <c r="F68" s="1">
        <v>0</v>
      </c>
      <c r="G68" s="1">
        <v>138</v>
      </c>
      <c r="H68" s="2">
        <f t="shared" si="14"/>
        <v>0.9935408378188626</v>
      </c>
      <c r="I68" s="31" t="s">
        <v>10</v>
      </c>
      <c r="J68" s="58" t="s">
        <v>31</v>
      </c>
      <c r="K68" s="3">
        <v>45</v>
      </c>
    </row>
    <row r="69" spans="1:12" ht="17.25" thickBot="1" x14ac:dyDescent="0.35">
      <c r="A69" s="42"/>
      <c r="B69" s="57"/>
      <c r="C69" s="29"/>
      <c r="D69" s="4">
        <v>25032</v>
      </c>
      <c r="E69" s="32"/>
      <c r="F69" s="4">
        <v>1</v>
      </c>
      <c r="G69" s="13">
        <v>101</v>
      </c>
      <c r="H69" s="5">
        <f t="shared" si="14"/>
        <v>0.99596516458932571</v>
      </c>
      <c r="I69" s="32"/>
      <c r="J69" s="32"/>
      <c r="K69" s="6">
        <v>14</v>
      </c>
    </row>
    <row r="70" spans="1:12" x14ac:dyDescent="0.3">
      <c r="A70" s="41"/>
      <c r="B70" s="28"/>
      <c r="C70" s="28" t="s">
        <v>2</v>
      </c>
      <c r="D70" s="1">
        <v>21365</v>
      </c>
      <c r="E70" s="31"/>
      <c r="F70" s="1">
        <v>0</v>
      </c>
      <c r="G70" s="1"/>
      <c r="H70" s="2">
        <f t="shared" si="14"/>
        <v>1</v>
      </c>
      <c r="I70" s="31"/>
      <c r="J70" s="31"/>
      <c r="K70" s="3"/>
    </row>
    <row r="71" spans="1:12" ht="17.25" thickBot="1" x14ac:dyDescent="0.35">
      <c r="A71" s="42"/>
      <c r="B71" s="29"/>
      <c r="C71" s="29"/>
      <c r="D71" s="4">
        <v>25032</v>
      </c>
      <c r="E71" s="32"/>
      <c r="F71" s="4">
        <v>1</v>
      </c>
      <c r="G71" s="4"/>
      <c r="H71" s="5">
        <f t="shared" si="14"/>
        <v>1</v>
      </c>
      <c r="I71" s="32"/>
      <c r="J71" s="32"/>
      <c r="K71" s="6"/>
    </row>
    <row r="72" spans="1:12" x14ac:dyDescent="0.3">
      <c r="A72" s="41"/>
      <c r="B72" s="28"/>
      <c r="C72" s="28" t="s">
        <v>2</v>
      </c>
      <c r="D72" s="1">
        <v>21365</v>
      </c>
      <c r="E72" s="31"/>
      <c r="F72" s="1">
        <v>0</v>
      </c>
      <c r="G72" s="1"/>
      <c r="H72" s="2">
        <f t="shared" si="14"/>
        <v>1</v>
      </c>
      <c r="I72" s="31"/>
      <c r="J72" s="31"/>
      <c r="K72" s="3"/>
    </row>
    <row r="73" spans="1:12" ht="17.25" thickBot="1" x14ac:dyDescent="0.35">
      <c r="A73" s="42"/>
      <c r="B73" s="29"/>
      <c r="C73" s="29"/>
      <c r="D73" s="4">
        <v>25032</v>
      </c>
      <c r="E73" s="32"/>
      <c r="F73" s="4">
        <v>1</v>
      </c>
      <c r="G73" s="4"/>
      <c r="H73" s="5">
        <f t="shared" si="14"/>
        <v>1</v>
      </c>
      <c r="I73" s="32"/>
      <c r="J73" s="32"/>
      <c r="K73" s="6"/>
    </row>
    <row r="74" spans="1:12" x14ac:dyDescent="0.3">
      <c r="A74" s="41"/>
      <c r="B74" s="28"/>
      <c r="C74" s="28" t="s">
        <v>2</v>
      </c>
      <c r="D74" s="1">
        <v>21365</v>
      </c>
      <c r="E74" s="31"/>
      <c r="F74" s="1">
        <v>0</v>
      </c>
      <c r="G74" s="1"/>
      <c r="H74" s="2">
        <f t="shared" si="14"/>
        <v>1</v>
      </c>
      <c r="I74" s="31"/>
      <c r="J74" s="31"/>
      <c r="K74" s="3"/>
    </row>
    <row r="75" spans="1:12" ht="17.25" thickBot="1" x14ac:dyDescent="0.35">
      <c r="A75" s="42"/>
      <c r="B75" s="29"/>
      <c r="C75" s="29"/>
      <c r="D75" s="4">
        <v>25032</v>
      </c>
      <c r="E75" s="32"/>
      <c r="F75" s="4">
        <v>1</v>
      </c>
      <c r="G75" s="4"/>
      <c r="H75" s="5">
        <f t="shared" si="14"/>
        <v>1</v>
      </c>
      <c r="I75" s="32"/>
      <c r="J75" s="32"/>
      <c r="K75" s="6"/>
    </row>
  </sheetData>
  <mergeCells count="215">
    <mergeCell ref="A8:A9"/>
    <mergeCell ref="B8:B9"/>
    <mergeCell ref="C8:C9"/>
    <mergeCell ref="E8:E9"/>
    <mergeCell ref="I8:I9"/>
    <mergeCell ref="J8:J9"/>
    <mergeCell ref="A10:A11"/>
    <mergeCell ref="B10:B11"/>
    <mergeCell ref="C10:C11"/>
    <mergeCell ref="E10:E11"/>
    <mergeCell ref="I10:I11"/>
    <mergeCell ref="J10:J11"/>
    <mergeCell ref="I32:I33"/>
    <mergeCell ref="J32:J33"/>
    <mergeCell ref="A46:A47"/>
    <mergeCell ref="B46:B47"/>
    <mergeCell ref="C46:C47"/>
    <mergeCell ref="E46:E47"/>
    <mergeCell ref="I46:I47"/>
    <mergeCell ref="J46:J47"/>
    <mergeCell ref="A28:A29"/>
    <mergeCell ref="B28:B29"/>
    <mergeCell ref="C28:C29"/>
    <mergeCell ref="E28:E29"/>
    <mergeCell ref="I28:I29"/>
    <mergeCell ref="J28:J29"/>
    <mergeCell ref="A34:A35"/>
    <mergeCell ref="B34:B35"/>
    <mergeCell ref="C34:C35"/>
    <mergeCell ref="E34:E35"/>
    <mergeCell ref="I34:I35"/>
    <mergeCell ref="J34:J35"/>
    <mergeCell ref="C36:C37"/>
    <mergeCell ref="E36:E37"/>
    <mergeCell ref="I36:I37"/>
    <mergeCell ref="J36:J37"/>
    <mergeCell ref="I12:I13"/>
    <mergeCell ref="J12:J13"/>
    <mergeCell ref="A14:A15"/>
    <mergeCell ref="B14:B15"/>
    <mergeCell ref="C14:C15"/>
    <mergeCell ref="E14:E15"/>
    <mergeCell ref="I14:I15"/>
    <mergeCell ref="J14:J15"/>
    <mergeCell ref="A44:A45"/>
    <mergeCell ref="B44:B45"/>
    <mergeCell ref="C44:C45"/>
    <mergeCell ref="E44:E45"/>
    <mergeCell ref="I44:I45"/>
    <mergeCell ref="J44:J45"/>
    <mergeCell ref="A30:A31"/>
    <mergeCell ref="B30:B31"/>
    <mergeCell ref="C30:C31"/>
    <mergeCell ref="E30:E31"/>
    <mergeCell ref="I30:I31"/>
    <mergeCell ref="J30:J31"/>
    <mergeCell ref="A32:A33"/>
    <mergeCell ref="B32:B33"/>
    <mergeCell ref="C32:C33"/>
    <mergeCell ref="E32:E33"/>
    <mergeCell ref="I26:I27"/>
    <mergeCell ref="J26:J27"/>
    <mergeCell ref="A20:A21"/>
    <mergeCell ref="B20:B21"/>
    <mergeCell ref="C20:C21"/>
    <mergeCell ref="E20:E21"/>
    <mergeCell ref="I20:I21"/>
    <mergeCell ref="J20:J21"/>
    <mergeCell ref="A22:A23"/>
    <mergeCell ref="B22:B23"/>
    <mergeCell ref="C22:C23"/>
    <mergeCell ref="E22:E23"/>
    <mergeCell ref="I22:I23"/>
    <mergeCell ref="J22:J23"/>
    <mergeCell ref="J16:J17"/>
    <mergeCell ref="A18:A19"/>
    <mergeCell ref="B18:B19"/>
    <mergeCell ref="C18:C19"/>
    <mergeCell ref="E18:E19"/>
    <mergeCell ref="I18:I19"/>
    <mergeCell ref="J18:J19"/>
    <mergeCell ref="A24:A25"/>
    <mergeCell ref="B24:B25"/>
    <mergeCell ref="C24:C25"/>
    <mergeCell ref="E24:E25"/>
    <mergeCell ref="I24:I25"/>
    <mergeCell ref="J24:J25"/>
    <mergeCell ref="J74:J75"/>
    <mergeCell ref="A72:A73"/>
    <mergeCell ref="B72:B73"/>
    <mergeCell ref="C72:C73"/>
    <mergeCell ref="E72:E73"/>
    <mergeCell ref="I72:I73"/>
    <mergeCell ref="J72:J73"/>
    <mergeCell ref="A74:A75"/>
    <mergeCell ref="B74:B75"/>
    <mergeCell ref="C74:C75"/>
    <mergeCell ref="E74:E75"/>
    <mergeCell ref="I74:I75"/>
    <mergeCell ref="J70:J71"/>
    <mergeCell ref="A68:A69"/>
    <mergeCell ref="B68:B69"/>
    <mergeCell ref="C68:C69"/>
    <mergeCell ref="E68:E69"/>
    <mergeCell ref="I68:I69"/>
    <mergeCell ref="J68:J69"/>
    <mergeCell ref="A70:A71"/>
    <mergeCell ref="B70:B71"/>
    <mergeCell ref="C70:C71"/>
    <mergeCell ref="E70:E71"/>
    <mergeCell ref="I70:I71"/>
    <mergeCell ref="J66:J67"/>
    <mergeCell ref="A2:K2"/>
    <mergeCell ref="A62:A63"/>
    <mergeCell ref="A64:A65"/>
    <mergeCell ref="B64:B65"/>
    <mergeCell ref="C64:C65"/>
    <mergeCell ref="E64:E65"/>
    <mergeCell ref="I64:I65"/>
    <mergeCell ref="J64:J65"/>
    <mergeCell ref="A60:A61"/>
    <mergeCell ref="B60:B61"/>
    <mergeCell ref="H6:H7"/>
    <mergeCell ref="I6:I7"/>
    <mergeCell ref="J6:J7"/>
    <mergeCell ref="K6:K7"/>
    <mergeCell ref="I62:I63"/>
    <mergeCell ref="A66:A67"/>
    <mergeCell ref="B66:B67"/>
    <mergeCell ref="C66:C67"/>
    <mergeCell ref="E66:E67"/>
    <mergeCell ref="I66:I67"/>
    <mergeCell ref="I54:I55"/>
    <mergeCell ref="J54:J55"/>
    <mergeCell ref="A58:A59"/>
    <mergeCell ref="J62:J63"/>
    <mergeCell ref="C6:D6"/>
    <mergeCell ref="B62:B63"/>
    <mergeCell ref="C62:C63"/>
    <mergeCell ref="E62:E63"/>
    <mergeCell ref="E6:E7"/>
    <mergeCell ref="B6:B7"/>
    <mergeCell ref="I56:I57"/>
    <mergeCell ref="J56:J57"/>
    <mergeCell ref="C60:C61"/>
    <mergeCell ref="E60:E61"/>
    <mergeCell ref="I60:I61"/>
    <mergeCell ref="J60:J61"/>
    <mergeCell ref="J58:J59"/>
    <mergeCell ref="B54:B55"/>
    <mergeCell ref="C54:C55"/>
    <mergeCell ref="B58:B59"/>
    <mergeCell ref="C58:C59"/>
    <mergeCell ref="E58:E59"/>
    <mergeCell ref="I58:I59"/>
    <mergeCell ref="B16:B17"/>
    <mergeCell ref="C16:C17"/>
    <mergeCell ref="E16:E17"/>
    <mergeCell ref="I16:I17"/>
    <mergeCell ref="A6:A7"/>
    <mergeCell ref="F6:F7"/>
    <mergeCell ref="G6:G7"/>
    <mergeCell ref="A56:A57"/>
    <mergeCell ref="B56:B57"/>
    <mergeCell ref="C56:C57"/>
    <mergeCell ref="E56:E57"/>
    <mergeCell ref="A54:A55"/>
    <mergeCell ref="E54:E55"/>
    <mergeCell ref="A52:A53"/>
    <mergeCell ref="B52:B53"/>
    <mergeCell ref="C52:C53"/>
    <mergeCell ref="E52:E53"/>
    <mergeCell ref="A36:A37"/>
    <mergeCell ref="B36:B37"/>
    <mergeCell ref="A16:A17"/>
    <mergeCell ref="A26:A27"/>
    <mergeCell ref="B26:B27"/>
    <mergeCell ref="C26:C27"/>
    <mergeCell ref="E26:E27"/>
    <mergeCell ref="A12:A13"/>
    <mergeCell ref="B12:B13"/>
    <mergeCell ref="C12:C13"/>
    <mergeCell ref="E12:E13"/>
    <mergeCell ref="I52:I53"/>
    <mergeCell ref="J52:J53"/>
    <mergeCell ref="A50:A51"/>
    <mergeCell ref="B50:B51"/>
    <mergeCell ref="C50:C51"/>
    <mergeCell ref="E50:E51"/>
    <mergeCell ref="I50:I51"/>
    <mergeCell ref="J50:J51"/>
    <mergeCell ref="J48:J49"/>
    <mergeCell ref="A48:A49"/>
    <mergeCell ref="B48:B49"/>
    <mergeCell ref="C48:C49"/>
    <mergeCell ref="E48:E49"/>
    <mergeCell ref="I48:I49"/>
    <mergeCell ref="A42:A43"/>
    <mergeCell ref="B42:B43"/>
    <mergeCell ref="C42:C43"/>
    <mergeCell ref="E42:E43"/>
    <mergeCell ref="I42:I43"/>
    <mergeCell ref="J42:J43"/>
    <mergeCell ref="A38:A39"/>
    <mergeCell ref="B38:B39"/>
    <mergeCell ref="C38:C39"/>
    <mergeCell ref="E38:E39"/>
    <mergeCell ref="I38:I39"/>
    <mergeCell ref="J38:J39"/>
    <mergeCell ref="A40:A41"/>
    <mergeCell ref="B40:B41"/>
    <mergeCell ref="C40:C41"/>
    <mergeCell ref="E40:E41"/>
    <mergeCell ref="I40:I41"/>
    <mergeCell ref="J40:J41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2020-08-14T10:05:33Z</dcterms:modified>
</cp:coreProperties>
</file>