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11" i="1"/>
  <c r="H10" i="1"/>
  <c r="H13" i="1"/>
  <c r="H12" i="1"/>
  <c r="H15" i="1"/>
  <c r="H14" i="1"/>
  <c r="H17" i="1"/>
  <c r="H16" i="1"/>
  <c r="H19" i="1" l="1"/>
  <c r="H18" i="1"/>
  <c r="H21" i="1"/>
  <c r="H20" i="1"/>
  <c r="H23" i="1"/>
  <c r="H22" i="1"/>
  <c r="H25" i="1"/>
  <c r="H24" i="1"/>
  <c r="H27" i="1"/>
  <c r="H26" i="1"/>
  <c r="H29" i="1"/>
  <c r="H28" i="1"/>
  <c r="H31" i="1"/>
  <c r="H30" i="1"/>
  <c r="H33" i="1"/>
  <c r="H32" i="1"/>
  <c r="H35" i="1"/>
  <c r="H34" i="1"/>
  <c r="H37" i="1"/>
  <c r="H36" i="1"/>
  <c r="H39" i="1"/>
  <c r="H38" i="1"/>
  <c r="H41" i="1"/>
  <c r="H40" i="1"/>
  <c r="H43" i="1"/>
  <c r="H42" i="1"/>
  <c r="H45" i="1"/>
  <c r="H44" i="1"/>
  <c r="H47" i="1"/>
  <c r="H46" i="1"/>
  <c r="H51" i="1"/>
  <c r="H50" i="1"/>
  <c r="H53" i="1"/>
  <c r="H52" i="1"/>
  <c r="H49" i="1"/>
  <c r="H48" i="1"/>
  <c r="H57" i="1" l="1"/>
  <c r="H56" i="1"/>
  <c r="H55" i="1"/>
  <c r="H54" i="1"/>
  <c r="H65" i="1"/>
  <c r="H64" i="1"/>
  <c r="H63" i="1"/>
  <c r="H62" i="1"/>
  <c r="H69" i="1"/>
  <c r="H68" i="1"/>
  <c r="H67" i="1"/>
  <c r="H66" i="1"/>
  <c r="H59" i="1"/>
  <c r="H58" i="1"/>
  <c r="H61" i="1"/>
  <c r="H60" i="1"/>
  <c r="H73" i="1"/>
  <c r="H72" i="1"/>
  <c r="H71" i="1"/>
  <c r="H70" i="1"/>
  <c r="H75" i="1"/>
  <c r="H74" i="1"/>
  <c r="H77" i="1"/>
  <c r="H76" i="1"/>
  <c r="H81" i="1" l="1"/>
  <c r="H80" i="1"/>
  <c r="H79" i="1"/>
  <c r="H78" i="1"/>
  <c r="H113" i="1" l="1"/>
  <c r="H112" i="1"/>
  <c r="H111" i="1"/>
  <c r="H110" i="1"/>
  <c r="H109" i="1"/>
  <c r="H108" i="1"/>
  <c r="H99" i="1" l="1"/>
  <c r="H98" i="1"/>
  <c r="H117" i="1"/>
  <c r="H116" i="1"/>
  <c r="H103" i="1"/>
  <c r="H102" i="1"/>
  <c r="H101" i="1"/>
  <c r="H100" i="1"/>
  <c r="H115" i="1"/>
  <c r="H114" i="1"/>
  <c r="H85" i="1"/>
  <c r="H84" i="1"/>
  <c r="H83" i="1"/>
  <c r="H82" i="1"/>
  <c r="H93" i="1"/>
  <c r="H92" i="1"/>
  <c r="H91" i="1"/>
  <c r="H90" i="1"/>
  <c r="H97" i="1"/>
  <c r="H96" i="1"/>
  <c r="H95" i="1"/>
  <c r="H94" i="1"/>
  <c r="H89" i="1"/>
  <c r="H88" i="1"/>
  <c r="H87" i="1"/>
  <c r="H86" i="1"/>
  <c r="H119" i="1" l="1"/>
  <c r="H118" i="1"/>
  <c r="H105" i="1"/>
  <c r="H104" i="1"/>
  <c r="H107" i="1"/>
  <c r="H106" i="1"/>
  <c r="H121" i="1"/>
  <c r="H120" i="1"/>
  <c r="G123" i="1"/>
  <c r="H123" i="1" s="1"/>
  <c r="H122" i="1"/>
  <c r="D125" i="1" l="1"/>
  <c r="H125" i="1"/>
  <c r="H124" i="1"/>
  <c r="H127" i="1" l="1"/>
  <c r="H126" i="1"/>
  <c r="H129" i="1" l="1"/>
  <c r="H128" i="1"/>
  <c r="H131" i="1"/>
  <c r="H130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</calcChain>
</file>

<file path=xl/sharedStrings.xml><?xml version="1.0" encoding="utf-8"?>
<sst xmlns="http://schemas.openxmlformats.org/spreadsheetml/2006/main" count="279" uniqueCount="188">
  <si>
    <t>구분</t>
    <phoneticPr fontId="3" type="noConversion"/>
  </si>
  <si>
    <t>모델별 성능보고서</t>
    <phoneticPr fontId="3" type="noConversion"/>
  </si>
  <si>
    <t>4phase</t>
    <phoneticPr fontId="3" type="noConversion"/>
  </si>
  <si>
    <t>/incorrect_20200318_v2_15000</t>
    <phoneticPr fontId="3" type="noConversion"/>
  </si>
  <si>
    <t>24/25032</t>
    <phoneticPr fontId="3" type="noConversion"/>
  </si>
  <si>
    <t>fail rate</t>
    <phoneticPr fontId="3" type="noConversion"/>
  </si>
  <si>
    <t>/incorrect_20200318_14000</t>
    <phoneticPr fontId="3" type="noConversion"/>
  </si>
  <si>
    <t>lenet32x40_3_ive_20200318_4phase_fine_lr0001_iter_14000.caffemodel</t>
    <phoneticPr fontId="3" type="noConversion"/>
  </si>
  <si>
    <t>lenet32x40_3_ive_20200318_4phase_fine_lr0001_iter_v2_15000.caffemodel</t>
    <phoneticPr fontId="3" type="noConversion"/>
  </si>
  <si>
    <t>83/21365</t>
    <phoneticPr fontId="3" type="noConversion"/>
  </si>
  <si>
    <t>/incorrect_20200307_23500</t>
    <phoneticPr fontId="3" type="noConversion"/>
  </si>
  <si>
    <t>date</t>
    <phoneticPr fontId="3" type="noConversion"/>
  </si>
  <si>
    <t>data set</t>
    <phoneticPr fontId="3" type="noConversion"/>
  </si>
  <si>
    <t>name</t>
    <phoneticPr fontId="3" type="noConversion"/>
  </si>
  <si>
    <t>numbers</t>
    <phoneticPr fontId="3" type="noConversion"/>
  </si>
  <si>
    <t>model name</t>
    <phoneticPr fontId="3" type="noConversion"/>
  </si>
  <si>
    <t>class</t>
    <phoneticPr fontId="3" type="noConversion"/>
  </si>
  <si>
    <t>fail #</t>
    <phoneticPr fontId="3" type="noConversion"/>
  </si>
  <si>
    <t>accuracy</t>
    <phoneticPr fontId="3" type="noConversion"/>
  </si>
  <si>
    <t>path2store</t>
    <phoneticPr fontId="3" type="noConversion"/>
  </si>
  <si>
    <t>memo</t>
    <phoneticPr fontId="3" type="noConversion"/>
  </si>
  <si>
    <t>lenet32x40_3_ive_20200318_4phase_fine_lr0001_iter_v1_8000.caffemodel</t>
    <phoneticPr fontId="3" type="noConversion"/>
  </si>
  <si>
    <t>/incorrect_20200318_v1_8000</t>
    <phoneticPr fontId="3" type="noConversion"/>
  </si>
  <si>
    <t>2020-03-07 위에</t>
    <phoneticPr fontId="3" type="noConversion"/>
  </si>
  <si>
    <r>
      <t xml:space="preserve">fine-tuning with 20200228_4Phase_fine_lr0005_iter_15000.caffemodel only on </t>
    </r>
    <r>
      <rPr>
        <sz val="11"/>
        <color rgb="FFFF0000"/>
        <rFont val="맑은 고딕"/>
        <family val="3"/>
        <charset val="129"/>
        <scheme val="minor"/>
      </rPr>
      <t>new data</t>
    </r>
    <r>
      <rPr>
        <sz val="11"/>
        <color theme="1"/>
        <rFont val="맑은 고딕"/>
        <family val="2"/>
        <scheme val="minor"/>
      </rPr>
      <t xml:space="preserve"> 
새데이터로만 
.</t>
    </r>
    <phoneticPr fontId="3" type="noConversion"/>
  </si>
  <si>
    <t>0.005로 Lr 바꿔서 실시한 weight 위에</t>
    <phoneticPr fontId="3" type="noConversion"/>
  </si>
  <si>
    <t xml:space="preserve">결가적으로 현재 최고버전보다 않좋다. </t>
    <phoneticPr fontId="3" type="noConversion"/>
  </si>
  <si>
    <t>않좋아지는 형국이니.. 더이상 이러한 방법으로는 안됨.</t>
    <phoneticPr fontId="3" type="noConversion"/>
  </si>
  <si>
    <t>0의 경우는 확실히 줄었으나 1의경우 너무 안좋아 짐</t>
    <phoneticPr fontId="3" type="noConversion"/>
  </si>
  <si>
    <t>base를 섞지 않은 상태 즉 새데이터만을 가지고 훈련</t>
    <phoneticPr fontId="3" type="noConversion"/>
  </si>
  <si>
    <t xml:space="preserve">base+새데이터 on 20200302 weights
20200228_4phase_testonly_lr0005_iter_15000.caffemodel
20200228_fine이 없는 것을 놓고 진행했어야 함.. 그게 20200228 전 단계… </t>
    <phoneticPr fontId="3" type="noConversion"/>
  </si>
  <si>
    <t xml:space="preserve">기본적으로 만들어진 weight을 기본으로 lr=0.001을 가지고 find-tuning을 한 것으로 현재까지 제일 좋은 성능을 보여줌
</t>
    <phoneticPr fontId="3" type="noConversion"/>
  </si>
  <si>
    <t>lenet32x40_3_ive_20200307_4phase_fine_lr0001_iter_23500.caffemodel</t>
    <phoneticPr fontId="3" type="noConversion"/>
  </si>
  <si>
    <t>lenet32x40_3_ive_20200318_4phase_lr0001_iter_v3_28000.caffemodel</t>
    <phoneticPr fontId="3" type="noConversion"/>
  </si>
  <si>
    <t xml:space="preserve">새로운 데이터+base로 처음부터 lr=0.001
no weights </t>
    <phoneticPr fontId="3" type="noConversion"/>
  </si>
  <si>
    <t>4phase/
0318</t>
    <phoneticPr fontId="3" type="noConversion"/>
  </si>
  <si>
    <t xml:space="preserve">0318/0319/0320 에 적용
no weights </t>
    <phoneticPr fontId="3" type="noConversion"/>
  </si>
  <si>
    <t>incorrect_20200318_v3_28000_0318</t>
    <phoneticPr fontId="3" type="noConversion"/>
  </si>
  <si>
    <t>incorrect data only on 20200307 weights</t>
    <phoneticPr fontId="3" type="noConversion"/>
  </si>
  <si>
    <t>4phase/
0318only</t>
    <phoneticPr fontId="3" type="noConversion"/>
  </si>
  <si>
    <t>0318/0319/0320 에 적용
no weights  (03-21 버전과 동등이상 임)</t>
    <phoneticPr fontId="3" type="noConversion"/>
  </si>
  <si>
    <t>4phase</t>
    <phoneticPr fontId="3" type="noConversion"/>
  </si>
  <si>
    <t>incorrect_20200512_v3_28000_0318</t>
    <phoneticPr fontId="3" type="noConversion"/>
  </si>
  <si>
    <t>incorrect_20200512_v3_all_data</t>
    <phoneticPr fontId="3" type="noConversion"/>
  </si>
  <si>
    <t>realdata
(gather_dataset_20200608)</t>
    <phoneticPr fontId="3" type="noConversion"/>
  </si>
  <si>
    <t>lenet40x32_3_ive_2020512_4phase_lr0001_v3_iter_24000.caffemodel</t>
    <phoneticPr fontId="3" type="noConversion"/>
  </si>
  <si>
    <t>incorrect_20200608_data_20200727_40x32</t>
    <phoneticPr fontId="3" type="noConversion"/>
  </si>
  <si>
    <t>가로세로 오류로 새로운 크기적용
realdata (tather_dataset_20200608 적용)</t>
    <phoneticPr fontId="3" type="noConversion"/>
  </si>
  <si>
    <t>realdata (tather_dataset_20200608 적용) 를 
augmentation 하고 기존 데이터와 합쳐서 training.</t>
    <phoneticPr fontId="3" type="noConversion"/>
  </si>
  <si>
    <t>incorrect_20200729_data_20200727_40x32</t>
    <phoneticPr fontId="3" type="noConversion"/>
  </si>
  <si>
    <t>incorrect_20200729_data_20200727_40x32</t>
    <phoneticPr fontId="3" type="noConversion"/>
  </si>
  <si>
    <t>incorrect_20200729_data_20200727_40x32_30000</t>
    <phoneticPr fontId="3" type="noConversion"/>
  </si>
  <si>
    <t>4phase에 대한 결과 with 30000</t>
    <phoneticPr fontId="3" type="noConversion"/>
  </si>
  <si>
    <t>4phase에 대한 결과 with 18500</t>
    <phoneticPr fontId="3" type="noConversion"/>
  </si>
  <si>
    <t>lenet40x32_3_ive_20200729_4phase_lr0001_v3_iter_30000.caffemodel</t>
    <phoneticPr fontId="3" type="noConversion"/>
  </si>
  <si>
    <t>lenet40x32_3_ive_20200729_4phase_lr0001_v3_iter_18500.caffemodel</t>
    <phoneticPr fontId="3" type="noConversion"/>
  </si>
  <si>
    <t>lenet40x32_3_ive_20200729_4phase_lr0001_v3_iter_30000.caffemodel</t>
    <phoneticPr fontId="3" type="noConversion"/>
  </si>
  <si>
    <t>lenet40x32_3_ive_20200729_4phase_lr0001_v3_iter_18500.caffemodel</t>
    <phoneticPr fontId="3" type="noConversion"/>
  </si>
  <si>
    <t>lenet40x32_3_ive_20200731_4phase_lr0001_v3_iter_30000.caffemodel</t>
    <phoneticPr fontId="3" type="noConversion"/>
  </si>
  <si>
    <t>lenet40x32_3_ive_20200731_4phase_lr0001_v3_iter_26500.caffemodel</t>
    <phoneticPr fontId="3" type="noConversion"/>
  </si>
  <si>
    <t>lenet40x32_3_ive_20200731_4phase_lr0001_v3_iter_26500.caffemodel</t>
    <phoneticPr fontId="3" type="noConversion"/>
  </si>
  <si>
    <t>incorrect_20200731_v3_all_data_30000</t>
    <phoneticPr fontId="3" type="noConversion"/>
  </si>
  <si>
    <t>incorrect_20200731_v3_all_data_26500</t>
    <phoneticPr fontId="3" type="noConversion"/>
  </si>
  <si>
    <t>4phase에 대한 결과 with 26500</t>
    <phoneticPr fontId="3" type="noConversion"/>
  </si>
  <si>
    <t>realdata (tather_dataset_20200608 적용) 를 
augmentation 기존 데이터와 합쳐서 + noise and training.</t>
    <phoneticPr fontId="3" type="noConversion"/>
  </si>
  <si>
    <t>realdata (tather_dataset_20200608 적용) 를 
augmentation 하고 기존 데이터와 합쳐서 + noise and training.</t>
    <phoneticPr fontId="3" type="noConversion"/>
  </si>
  <si>
    <t>incorrect_20200731_data_noise_40x32_26500</t>
    <phoneticPr fontId="3" type="noConversion"/>
  </si>
  <si>
    <t>incorrect_20200731_data_noise_40x32_30000</t>
    <phoneticPr fontId="3" type="noConversion"/>
  </si>
  <si>
    <t>lenet40x32_3_ive_20200731_4phase_lr0001_v3_iter_60000.caffemodel</t>
    <phoneticPr fontId="3" type="noConversion"/>
  </si>
  <si>
    <t>lenet40x32_3_ive_20200731_4phase_lr0001_v3_iter_56500.caffemodel</t>
    <phoneticPr fontId="3" type="noConversion"/>
  </si>
  <si>
    <t>incorrect_20200731_data_noise_40x32_60000</t>
    <phoneticPr fontId="3" type="noConversion"/>
  </si>
  <si>
    <t>incorrect_20200731_data_noise_40x32_56500</t>
    <phoneticPr fontId="3" type="noConversion"/>
  </si>
  <si>
    <t>realdata (tather_dataset_20200608 적용) 를 
augmentation 기존 데이터와 합쳐서 
+ noise and training (60000).</t>
    <phoneticPr fontId="3" type="noConversion"/>
  </si>
  <si>
    <t>realdata (tather_dataset_20200608 적용) 를 
augmentation 하고 기존 데이터와 합쳐서 
+ noise and training (60000).</t>
    <phoneticPr fontId="3" type="noConversion"/>
  </si>
  <si>
    <t>lenet40x32_3_ive_20200731_4phase_lr0001_v3_iter_60000.caffemodel</t>
    <phoneticPr fontId="3" type="noConversion"/>
  </si>
  <si>
    <t>lenet40x32_3_ive_20200731_4phase_lr0001_v3_iter_56500.caffemodel</t>
    <phoneticPr fontId="3" type="noConversion"/>
  </si>
  <si>
    <t>incorrect_20200731_v3_all_data_60000</t>
    <phoneticPr fontId="3" type="noConversion"/>
  </si>
  <si>
    <t>incorrect_20200731_v3_all_data_56500</t>
    <phoneticPr fontId="3" type="noConversion"/>
  </si>
  <si>
    <t>4phase에 대한 결과 with 60000</t>
    <phoneticPr fontId="3" type="noConversion"/>
  </si>
  <si>
    <t>4phase에 대한 결과 with 56500</t>
    <phoneticPr fontId="3" type="noConversion"/>
  </si>
  <si>
    <t>lenet40x32_3_ive_20200729_4phase_lr0001_v3_iter_60000.caffemodel</t>
    <phoneticPr fontId="3" type="noConversion"/>
  </si>
  <si>
    <t>incorrect_20200729_data_20200727_40x32_60000</t>
    <phoneticPr fontId="3" type="noConversion"/>
  </si>
  <si>
    <t>lenet40x32_3_ive_20200729_4phase_lr0001_v3_iter_60000.caffemodel</t>
    <phoneticPr fontId="3" type="noConversion"/>
  </si>
  <si>
    <t>4phase에 대한 결과 with 60000 (99.65%)</t>
    <phoneticPr fontId="3" type="noConversion"/>
  </si>
  <si>
    <t>lenet40x32_3_ive_20200729_4phase_lr0001_v3_iter_58500.caffemodel</t>
    <phoneticPr fontId="3" type="noConversion"/>
  </si>
  <si>
    <t>4phase에 대한 결과 with 58500 (99.76%)</t>
    <phoneticPr fontId="3" type="noConversion"/>
  </si>
  <si>
    <t>incorrect_20200629_v3_all_data_58500</t>
    <phoneticPr fontId="3" type="noConversion"/>
  </si>
  <si>
    <t>incorrect_20200629_v3_all_data_60000</t>
    <phoneticPr fontId="3" type="noConversion"/>
  </si>
  <si>
    <t>lenet40x32_3_ive_20200729_4phase_lr0001_v3_iter_58500.caffemodel</t>
    <phoneticPr fontId="3" type="noConversion"/>
  </si>
  <si>
    <t>incorrect_20200729_data_40x32_58500</t>
    <phoneticPr fontId="3" type="noConversion"/>
  </si>
  <si>
    <t>4phase
(19-20)</t>
    <phoneticPr fontId="3" type="noConversion"/>
  </si>
  <si>
    <t>4phase 19-20에 대한 결과 with 60000 (99.65%)</t>
    <phoneticPr fontId="3" type="noConversion"/>
  </si>
  <si>
    <t>lenet40x32_3_ive_20200729_4phase_lr0001_v3_iter_60000.caffemodel</t>
    <phoneticPr fontId="3" type="noConversion"/>
  </si>
  <si>
    <t>lenet40x32_3_ive_20200729_4phase_lr0001_v3_iter_40000.caffemodel</t>
    <phoneticPr fontId="3" type="noConversion"/>
  </si>
  <si>
    <t>lenet40x32_3_ive_20200729_4phase_lr0001_v3_iter_32500.caffemodel</t>
    <phoneticPr fontId="3" type="noConversion"/>
  </si>
  <si>
    <t>3channels</t>
    <phoneticPr fontId="3" type="noConversion"/>
  </si>
  <si>
    <t>3channels</t>
    <phoneticPr fontId="3" type="noConversion"/>
  </si>
  <si>
    <t>3channels</t>
    <phoneticPr fontId="3" type="noConversion"/>
  </si>
  <si>
    <t>incorrect_20200729_40000</t>
    <phoneticPr fontId="3" type="noConversion"/>
  </si>
  <si>
    <t>incorrect_32500</t>
    <phoneticPr fontId="3" type="noConversion"/>
  </si>
  <si>
    <t>incorrect_20200729_data_60000</t>
    <phoneticPr fontId="3" type="noConversion"/>
  </si>
  <si>
    <t>br04</t>
    <phoneticPr fontId="3" type="noConversion"/>
  </si>
  <si>
    <t>br04</t>
    <phoneticPr fontId="3" type="noConversion"/>
  </si>
  <si>
    <t>incorrect_3chs_br04_30000_br04</t>
    <phoneticPr fontId="3" type="noConversion"/>
  </si>
  <si>
    <t>incorrect_3chs_br04_21000_br04</t>
    <phoneticPr fontId="3" type="noConversion"/>
  </si>
  <si>
    <t>lenet40x32_3_ive_20200812_4phase_lr0001_v3_3chs_iter_30000.caffemodel</t>
    <phoneticPr fontId="3" type="noConversion"/>
  </si>
  <si>
    <t>lenet40x32_4_ive_20200816_4phase_lr0001_v3_3chs_iter_16500.caffemodel</t>
    <phoneticPr fontId="3" type="noConversion"/>
  </si>
  <si>
    <t>incorrect_3chs_br04_16500_br04_conv</t>
    <phoneticPr fontId="3" type="noConversion"/>
  </si>
  <si>
    <t>lenet40x32_4_ive_20200816_4phase_lr0001_v3_3chs_iter_30000.caffemodel</t>
    <phoneticPr fontId="3" type="noConversion"/>
  </si>
  <si>
    <t>incorrect_3chs_br04_30000_br04_conv</t>
    <phoneticPr fontId="3" type="noConversion"/>
  </si>
  <si>
    <t>lenet40x32_3_ive_20200812_4phase_lr0001_v3__3chs_iter_21000.caffemodel</t>
    <phoneticPr fontId="3" type="noConversion"/>
  </si>
  <si>
    <t>vpd_model_20200812_20200817</t>
    <phoneticPr fontId="3" type="noConversion"/>
  </si>
  <si>
    <t>vpd_model_20200812_20200817</t>
    <phoneticPr fontId="3" type="noConversion"/>
  </si>
  <si>
    <t>vpd_model_20200820_20200817</t>
    <phoneticPr fontId="3" type="noConversion"/>
  </si>
  <si>
    <t>lenet40x32_4_ive_20200820_4phase_lr0001_v3_3chs_iter_13500.caffemodel</t>
    <phoneticPr fontId="3" type="noConversion"/>
  </si>
  <si>
    <t>30000(17000: 987/)</t>
    <phoneticPr fontId="3" type="noConversion"/>
  </si>
  <si>
    <t>lenet40x32_3_ive_20200820_4phase_lr0001_v3_3chs_iter_30000.caffemodel</t>
    <phoneticPr fontId="3" type="noConversion"/>
  </si>
  <si>
    <t>lenet40x32_4_ive_20200820_4phase_lr0001_v3_3chs_iter_30000.caffemodel</t>
    <phoneticPr fontId="3" type="noConversion"/>
  </si>
  <si>
    <t>lenet40x32_3_ive_20200820_4phase_lr0001_v3_3chs_iter_23500.caffemodel</t>
    <phoneticPr fontId="3" type="noConversion"/>
  </si>
  <si>
    <t>incorrect_20200820_3_3chs_br04_23500_br04</t>
    <phoneticPr fontId="3" type="noConversion"/>
  </si>
  <si>
    <t>incorrect_3chs_br04_13500_br04_conv</t>
    <phoneticPr fontId="3" type="noConversion"/>
  </si>
  <si>
    <t>lenet40x32_3_ive_20200820_4phase_lr0001_v3_3chs_iter_60000.caffemodel</t>
    <phoneticPr fontId="3" type="noConversion"/>
  </si>
  <si>
    <t>lenet40x32_3_ive_20200820_4phase_lr0001_v3_3chs_iter_47000.caffemodel</t>
    <phoneticPr fontId="3" type="noConversion"/>
  </si>
  <si>
    <t>incorrect_3_3chs_br04_60000_br04</t>
    <phoneticPr fontId="3" type="noConversion"/>
  </si>
  <si>
    <t>incorrect_20200820_3_3chs_br04_47000_br04</t>
    <phoneticPr fontId="3" type="noConversion"/>
  </si>
  <si>
    <t>incorrect_3_3chs_br04_30000_br04</t>
    <phoneticPr fontId="3" type="noConversion"/>
  </si>
  <si>
    <t>incorrect_3chs_br04_60000_br04_conv</t>
    <phoneticPr fontId="3" type="noConversion"/>
  </si>
  <si>
    <t>lenet40x32_4_ive_20200820_4phase_lr0001_v3_3chs_iter_60000.caffemodel</t>
    <phoneticPr fontId="3" type="noConversion"/>
  </si>
  <si>
    <t>lenet40x32_4_ive_20200820_4phase_lr0001_v3_3chs_iter_49500.caffemodel</t>
    <phoneticPr fontId="3" type="noConversion"/>
  </si>
  <si>
    <t>vpd_images_model_v20200826_20200903_131042</t>
    <phoneticPr fontId="3" type="noConversion"/>
  </si>
  <si>
    <t>lenet40x32_4_ive_202000905_4phase_lr0001_v3_3chs_iter_100000.caffemodel</t>
    <phoneticPr fontId="3" type="noConversion"/>
  </si>
  <si>
    <t>lenet40x32_4_ive_202000905_4phase_lr0001_v3_3chs_iter_60000.caffemodel</t>
    <phoneticPr fontId="3" type="noConversion"/>
  </si>
  <si>
    <t>10만번 돌린것 중에 60000번째</t>
    <phoneticPr fontId="3" type="noConversion"/>
  </si>
  <si>
    <t>10만번돌린것중에 10만번째 (균형?)</t>
    <phoneticPr fontId="3" type="noConversion"/>
  </si>
  <si>
    <t>lenet40x32_4_ive_20200816_4phase_lr0001_v3_3chs_iter_30000.caffemodel</t>
    <phoneticPr fontId="3" type="noConversion"/>
  </si>
  <si>
    <t>incorrect_20200816_lr0001_4_3chs_br04_30000</t>
    <phoneticPr fontId="3" type="noConversion"/>
  </si>
  <si>
    <t>lenet40x32_4_ive_20200820_4phase_lr0001_v3_3chs_iter_30000.caffemodel</t>
    <phoneticPr fontId="3" type="noConversion"/>
  </si>
  <si>
    <t>incorrect_20200820_lr0001_4_3chs_br04_30000</t>
    <phoneticPr fontId="3" type="noConversion"/>
  </si>
  <si>
    <t>incorrect_20200820_lr0001_4_3chs_br04_60000</t>
    <phoneticPr fontId="3" type="noConversion"/>
  </si>
  <si>
    <t>lenet40x32_4_ive_20200826_4phase_lr00001_v3_3chs_iter_60000.caffemodel</t>
    <phoneticPr fontId="3" type="noConversion"/>
  </si>
  <si>
    <t>incorrect_20200826_lr00001_4_3chs_br04_60000</t>
    <phoneticPr fontId="3" type="noConversion"/>
  </si>
  <si>
    <t>lenet40x32_4_ive_20200826_4phase_lr0001_v3_3chs_iter_60000.caffemodel</t>
    <phoneticPr fontId="3" type="noConversion"/>
  </si>
  <si>
    <t>incorrect_20200826_lr0001_4_3chs_br04_60000</t>
    <phoneticPr fontId="3" type="noConversion"/>
  </si>
  <si>
    <t>lenet40x32_4_ive_20200826_4phase_lr001_v3_3chs_iter_30000.caffemodel</t>
    <phoneticPr fontId="3" type="noConversion"/>
  </si>
  <si>
    <t>incorrect_20200826_lr001_4_3chs_br04_30000</t>
    <phoneticPr fontId="3" type="noConversion"/>
  </si>
  <si>
    <t>incorrect_202000905_lr0001_4_3chs_br04_60000</t>
    <phoneticPr fontId="3" type="noConversion"/>
  </si>
  <si>
    <t>incorrect_202000905_lr0001_4_3chs_br04_100000</t>
    <phoneticPr fontId="3" type="noConversion"/>
  </si>
  <si>
    <t>lenet40x32_4_ive_20200905_4phase_lr0001_v3_3chs_iter_100000.caffemodel</t>
    <phoneticPr fontId="3" type="noConversion"/>
  </si>
  <si>
    <t>lenet40x32_4_ive_20200905_4phase_lr0001_v3_3chs_iter_60000.caffemodel</t>
    <phoneticPr fontId="3" type="noConversion"/>
  </si>
  <si>
    <t>incorrect_3chs_br04_60000_br04_conv_100000</t>
    <phoneticPr fontId="3" type="noConversion"/>
  </si>
  <si>
    <t>lenet40x32_4_ive_20200907_4phase_lr0001_v3_3chs_iter_100000.caffemodel</t>
    <phoneticPr fontId="3" type="noConversion"/>
  </si>
  <si>
    <t>incorrect_202000907_lr0001_4_3chs_br04_100000</t>
    <phoneticPr fontId="3" type="noConversion"/>
  </si>
  <si>
    <t>100000(20200907 training 한 model)</t>
    <phoneticPr fontId="3" type="noConversion"/>
  </si>
  <si>
    <t>모두 0.6이하임</t>
    <phoneticPr fontId="3" type="noConversion"/>
  </si>
  <si>
    <t>incorrect_202000907_lr0001_4_3chs_br04_70000</t>
    <phoneticPr fontId="3" type="noConversion"/>
  </si>
  <si>
    <t>lenet40x32_4_ive_20200907_4phase_lr0001_v3_3chs_iter_70000.caffemodel</t>
    <phoneticPr fontId="3" type="noConversion"/>
  </si>
  <si>
    <t>lenet40x32_4_ive_20200907_4phase_lr0001_v3_3chs_ga0001_iter_70000.caffemodel</t>
    <phoneticPr fontId="3" type="noConversion"/>
  </si>
  <si>
    <t>lenet40x32_4_ive_20200907_4phase_lr0001_v3_3chs_ga00001_iter_200000.caffemodel</t>
    <phoneticPr fontId="3" type="noConversion"/>
  </si>
  <si>
    <t>incorrect_202000907_lr0001_4_3chs_br04_ga00001_200000</t>
    <phoneticPr fontId="3" type="noConversion"/>
  </si>
  <si>
    <t>200000(gamma=0.0001 smoother)</t>
    <phoneticPr fontId="3" type="noConversion"/>
  </si>
  <si>
    <t>lenet40x32_4_ive_20200907_4phase_lr0001_v3_3chs_ga00001_iter_191500.caffemodel</t>
    <phoneticPr fontId="3" type="noConversion"/>
  </si>
  <si>
    <t>incorrect_202000907_lr0001_4_3chs_br04_ga00001_191500</t>
    <phoneticPr fontId="3" type="noConversion"/>
  </si>
  <si>
    <t>lenet40x32_4_ive_20200907_4phase_lr0001_v3_3chs_ga00001_iter_60000.caffemodel</t>
    <phoneticPr fontId="3" type="noConversion"/>
  </si>
  <si>
    <t>incorrect_202000907_lr0001_4_3chs_br04_ga00001_60000</t>
    <phoneticPr fontId="3" type="noConversion"/>
  </si>
  <si>
    <t>60000(gamma=0.0001 smoother)</t>
    <phoneticPr fontId="3" type="noConversion"/>
  </si>
  <si>
    <t>incorrect_202000907_lr0001_4_3chs_br04_ga00001_30000</t>
    <phoneticPr fontId="3" type="noConversion"/>
  </si>
  <si>
    <t>30000(gamma=0.0001 smoother)</t>
    <phoneticPr fontId="3" type="noConversion"/>
  </si>
  <si>
    <t>lenet40x32_4_ive_20200907_4phase_lr0001_v3_3chs_ga00001_iter_30000.caffemodel</t>
    <phoneticPr fontId="3" type="noConversion"/>
  </si>
  <si>
    <t>lenet40x32_4_ive_20200907_4phase_lr0001_v3_3chs_ga00001_iter_144000.caffemodel</t>
    <phoneticPr fontId="3" type="noConversion"/>
  </si>
  <si>
    <t>incorrect_202000907_lr0001_4_3chs_br04_ga00001_144000</t>
    <phoneticPr fontId="3" type="noConversion"/>
  </si>
  <si>
    <t>1440000(gamma=0.0001 smoother)</t>
    <phoneticPr fontId="3" type="noConversion"/>
  </si>
  <si>
    <t xml:space="preserve">191500(gamma=0.0001 smoother)
89/500 with batch 512 </t>
    <phoneticPr fontId="3" type="noConversion"/>
  </si>
  <si>
    <t>vpd_images_model_v20200910_20200912_183335</t>
    <phoneticPr fontId="3" type="noConversion"/>
  </si>
  <si>
    <t>lenet40x32_4_ive_20200916_4phase_lr0001_v3_3chs_ga00001_b512_200000_br04_iter_200000</t>
    <phoneticPr fontId="3" type="noConversion"/>
  </si>
  <si>
    <t>incorrect_20200916_lr00001_4_3chs_b512_br04_High_200000</t>
    <phoneticPr fontId="3" type="noConversion"/>
  </si>
  <si>
    <t>200000 (0.8 적용시)</t>
    <phoneticPr fontId="3" type="noConversion"/>
  </si>
  <si>
    <t>lenet40x32_4_ive_20200916_4phase_lr0001_v3_3chs_ga00001_b512_200000_br04_iter_186000</t>
    <phoneticPr fontId="3" type="noConversion"/>
  </si>
  <si>
    <t>incorrect_20200916_lr00001_4_3chs_b512_br04_High_186000</t>
    <phoneticPr fontId="3" type="noConversion"/>
  </si>
  <si>
    <t>186000 (0.8 적용시)</t>
    <phoneticPr fontId="3" type="noConversion"/>
  </si>
  <si>
    <t>lenet40x32_4_ive_20200916_4phase_lr0001_v3_3chs_ga00001_b512_200000_br04_iter_186500</t>
    <phoneticPr fontId="3" type="noConversion"/>
  </si>
  <si>
    <t>incorrect_20200916_lr00001_4_3chs_b512_br04_High_186500</t>
    <phoneticPr fontId="3" type="noConversion"/>
  </si>
  <si>
    <t>186500 (0.8 적용시)</t>
    <phoneticPr fontId="3" type="noConversion"/>
  </si>
  <si>
    <t>lenet40x32_4_ive_20200916_4phase_lr0001_v3_3chs_ga00001_b512_200000_br04_SVG_iter_186500</t>
    <phoneticPr fontId="3" type="noConversion"/>
  </si>
  <si>
    <t>incorrect_20200916_lr00001_4_3chs_b512_br04_SVG_165000</t>
    <phoneticPr fontId="3" type="noConversion"/>
  </si>
  <si>
    <t>165000 (0.8 적용시)</t>
    <phoneticPr fontId="3" type="noConversion"/>
  </si>
  <si>
    <t>lenet40x32_4_ive_20200916_4phase_lr0001_v3_3chs_ga00001_b512_200000_br04_SVG_iter_200000</t>
    <phoneticPr fontId="3" type="noConversion"/>
  </si>
  <si>
    <t>incorrect_20200916_lr00001_4_3chs_b512_br04_SVG_200000</t>
    <phoneticPr fontId="3" type="noConversion"/>
  </si>
  <si>
    <t>200000 (0.8 적용시)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</si>
</sst>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%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FC00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19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3" xfId="0" applyBorder="1" applyAlignment="1">
      <alignment vertical="center"/>
    </xf>
    <xf numFmtId="176" fontId="0" fillId="0" borderId="3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7" fillId="6" borderId="19" xfId="5" applyFill="1" applyAlignment="1">
      <alignment vertical="center"/>
    </xf>
    <xf numFmtId="0" fontId="8" fillId="6" borderId="5" xfId="4" applyFont="1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6" fillId="7" borderId="14" xfId="4" applyBorder="1" applyAlignment="1">
      <alignment vertical="center"/>
    </xf>
    <xf numFmtId="0" fontId="6" fillId="7" borderId="15" xfId="4" applyBorder="1" applyAlignment="1">
      <alignment vertical="center"/>
    </xf>
    <xf numFmtId="0" fontId="0" fillId="15" borderId="3" xfId="0" applyFill="1" applyBorder="1" applyAlignment="1">
      <alignment vertical="center"/>
    </xf>
    <xf numFmtId="0" fontId="0" fillId="15" borderId="5" xfId="0" applyFill="1" applyBorder="1" applyAlignment="1">
      <alignment vertical="center"/>
    </xf>
    <xf numFmtId="0" fontId="7" fillId="8" borderId="19" xfId="5" applyAlignment="1">
      <alignment vertical="center"/>
    </xf>
    <xf numFmtId="0" fontId="7" fillId="8" borderId="26" xfId="5" applyBorder="1" applyAlignment="1">
      <alignment vertical="center"/>
    </xf>
    <xf numFmtId="0" fontId="7" fillId="8" borderId="27" xfId="5" applyBorder="1" applyAlignment="1">
      <alignment vertical="center"/>
    </xf>
    <xf numFmtId="0" fontId="6" fillId="15" borderId="10" xfId="4" applyFill="1" applyBorder="1" applyAlignment="1">
      <alignment horizontal="center" vertical="center"/>
    </xf>
    <xf numFmtId="0" fontId="6" fillId="15" borderId="11" xfId="4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7" xfId="3" applyFont="1" applyBorder="1" applyAlignment="1">
      <alignment horizontal="center" vertical="center" wrapText="1"/>
    </xf>
    <xf numFmtId="0" fontId="0" fillId="3" borderId="18" xfId="3" applyFont="1" applyBorder="1" applyAlignment="1">
      <alignment horizontal="center" vertical="center"/>
    </xf>
    <xf numFmtId="0" fontId="6" fillId="15" borderId="20" xfId="4" applyFill="1" applyBorder="1" applyAlignment="1">
      <alignment horizontal="center" vertical="center"/>
    </xf>
    <xf numFmtId="0" fontId="6" fillId="15" borderId="21" xfId="4" applyFill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6" fillId="0" borderId="10" xfId="4" applyFill="1" applyBorder="1" applyAlignment="1">
      <alignment horizontal="center" vertical="center"/>
    </xf>
    <xf numFmtId="0" fontId="6" fillId="0" borderId="11" xfId="4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6" fillId="5" borderId="10" xfId="4" applyFill="1" applyBorder="1" applyAlignment="1">
      <alignment horizontal="center" vertical="center"/>
    </xf>
    <xf numFmtId="0" fontId="6" fillId="5" borderId="11" xfId="4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1" xfId="3" applyFont="1" applyAlignment="1">
      <alignment horizontal="center" vertical="center" wrapText="1"/>
    </xf>
    <xf numFmtId="0" fontId="0" fillId="3" borderId="1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5" xfId="2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6" xfId="3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12" borderId="10" xfId="6" applyBorder="1" applyAlignment="1">
      <alignment horizontal="center" vertical="center"/>
    </xf>
    <xf numFmtId="0" fontId="9" fillId="12" borderId="11" xfId="6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6" fillId="7" borderId="20" xfId="4" applyBorder="1" applyAlignment="1">
      <alignment horizontal="center" vertical="center"/>
    </xf>
    <xf numFmtId="0" fontId="6" fillId="7" borderId="21" xfId="4" applyBorder="1" applyAlignment="1">
      <alignment horizontal="center" vertical="center"/>
    </xf>
    <xf numFmtId="0" fontId="10" fillId="14" borderId="20" xfId="4" applyFont="1" applyFill="1" applyBorder="1" applyAlignment="1">
      <alignment horizontal="center" vertical="center"/>
    </xf>
    <xf numFmtId="0" fontId="10" fillId="14" borderId="21" xfId="4" applyFont="1" applyFill="1" applyBorder="1" applyAlignment="1">
      <alignment horizontal="center" vertical="center"/>
    </xf>
    <xf numFmtId="0" fontId="0" fillId="3" borderId="28" xfId="3" applyFont="1" applyBorder="1" applyAlignment="1">
      <alignment horizontal="center" vertical="center" wrapText="1"/>
    </xf>
    <xf numFmtId="0" fontId="0" fillId="3" borderId="29" xfId="3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</cellXfs>
  <cellStyles count="7">
    <cellStyle name="Bad" xfId="4" builtinId="27"/>
    <cellStyle name="Good" xfId="2" builtinId="26"/>
    <cellStyle name="Input" xfId="5" builtinId="20"/>
    <cellStyle name="Neutral" xfId="6" builtinId="28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5"/>
  <sheetViews>
    <sheetView tabSelected="1" topLeftCell="D4" workbookViewId="0">
      <selection activeCell="J10" sqref="J10:J11"/>
    </sheetView>
  </sheetViews>
  <sheetFormatPr defaultRowHeight="16.5" x14ac:dyDescent="0.3"/>
  <cols>
    <col min="1" max="1" width="5.375" customWidth="1"/>
    <col min="2" max="2" width="11.125" bestFit="1" customWidth="1"/>
    <col min="3" max="3" width="19.5" customWidth="1"/>
    <col min="5" max="5" width="62.625" customWidth="1"/>
    <col min="6" max="6" width="6.375" customWidth="1"/>
    <col min="7" max="7" width="5.375" customWidth="1"/>
    <col min="8" max="8" width="14.625" customWidth="1"/>
    <col min="9" max="9" width="39.875" customWidth="1"/>
    <col min="10" max="10" width="49.625" customWidth="1"/>
  </cols>
  <sheetData>
    <row r="2" spans="1:11" x14ac:dyDescent="0.3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5" spans="1:11" ht="17.25" thickBot="1" x14ac:dyDescent="0.35"/>
    <row r="6" spans="1:11" x14ac:dyDescent="0.3">
      <c r="A6" s="68" t="s">
        <v>0</v>
      </c>
      <c r="B6" s="36" t="s">
        <v>11</v>
      </c>
      <c r="C6" s="36" t="s">
        <v>12</v>
      </c>
      <c r="D6" s="36"/>
      <c r="E6" s="36" t="s">
        <v>15</v>
      </c>
      <c r="F6" s="36" t="s">
        <v>16</v>
      </c>
      <c r="G6" s="36" t="s">
        <v>17</v>
      </c>
      <c r="H6" s="36" t="s">
        <v>18</v>
      </c>
      <c r="I6" s="36" t="s">
        <v>19</v>
      </c>
      <c r="J6" s="36" t="s">
        <v>20</v>
      </c>
      <c r="K6" s="65" t="s">
        <v>5</v>
      </c>
    </row>
    <row r="7" spans="1:11" ht="17.25" thickBot="1" x14ac:dyDescent="0.35">
      <c r="A7" s="69"/>
      <c r="B7" s="64"/>
      <c r="C7" s="7" t="s">
        <v>13</v>
      </c>
      <c r="D7" s="7" t="s">
        <v>14</v>
      </c>
      <c r="E7" s="64"/>
      <c r="F7" s="64"/>
      <c r="G7" s="64"/>
      <c r="H7" s="64"/>
      <c r="I7" s="64"/>
      <c r="J7" s="64"/>
      <c r="K7" s="66"/>
    </row>
    <row r="8" spans="1:11" ht="16.5" customHeight="1" x14ac:dyDescent="0.3">
      <c r="A8" s="31"/>
      <c r="B8" s="88">
        <v>44090</v>
      </c>
      <c r="C8" s="86" t="s">
        <v>172</v>
      </c>
      <c r="D8" s="26">
        <v>3134</v>
      </c>
      <c r="E8" s="84" t="s">
        <v>185</v>
      </c>
      <c r="F8" s="1">
        <v>0</v>
      </c>
      <c r="G8" s="14">
        <v>0</v>
      </c>
      <c r="H8" s="2">
        <f t="shared" ref="H8:H9" si="0">1-(G8/D8)</f>
        <v>1</v>
      </c>
      <c r="I8" s="82" t="s">
        <v>186</v>
      </c>
      <c r="J8" s="80" t="s">
        <v>187</v>
      </c>
      <c r="K8" s="28" t="s">
        <v>153</v>
      </c>
    </row>
    <row r="9" spans="1:11" ht="17.25" thickBot="1" x14ac:dyDescent="0.35">
      <c r="A9" s="32"/>
      <c r="B9" s="89"/>
      <c r="C9" s="87"/>
      <c r="D9" s="27">
        <v>6865</v>
      </c>
      <c r="E9" s="85"/>
      <c r="F9" s="4">
        <v>1</v>
      </c>
      <c r="G9" s="15">
        <v>52</v>
      </c>
      <c r="H9" s="5">
        <f t="shared" si="0"/>
        <v>0.99242534595775678</v>
      </c>
      <c r="I9" s="83"/>
      <c r="J9" s="81"/>
      <c r="K9" s="28"/>
    </row>
    <row r="10" spans="1:11" ht="16.5" customHeight="1" x14ac:dyDescent="0.3">
      <c r="A10" s="31"/>
      <c r="B10" s="88">
        <v>44090</v>
      </c>
      <c r="C10" s="86" t="s">
        <v>172</v>
      </c>
      <c r="D10" s="26">
        <v>3134</v>
      </c>
      <c r="E10" s="84" t="s">
        <v>182</v>
      </c>
      <c r="F10" s="1">
        <v>0</v>
      </c>
      <c r="G10" s="14">
        <v>1</v>
      </c>
      <c r="H10" s="2">
        <f t="shared" ref="H10:H11" si="1">1-(G10/D10)</f>
        <v>0.99968091895341415</v>
      </c>
      <c r="I10" s="82" t="s">
        <v>183</v>
      </c>
      <c r="J10" s="80" t="s">
        <v>184</v>
      </c>
      <c r="K10" s="28" t="s">
        <v>153</v>
      </c>
    </row>
    <row r="11" spans="1:11" ht="17.25" thickBot="1" x14ac:dyDescent="0.35">
      <c r="A11" s="32"/>
      <c r="B11" s="89"/>
      <c r="C11" s="87"/>
      <c r="D11" s="27">
        <v>6865</v>
      </c>
      <c r="E11" s="85"/>
      <c r="F11" s="4">
        <v>1</v>
      </c>
      <c r="G11" s="15">
        <v>39</v>
      </c>
      <c r="H11" s="5">
        <f t="shared" si="1"/>
        <v>0.99431900946831753</v>
      </c>
      <c r="I11" s="83"/>
      <c r="J11" s="81"/>
      <c r="K11" s="28"/>
    </row>
    <row r="12" spans="1:11" ht="16.5" customHeight="1" x14ac:dyDescent="0.3">
      <c r="A12" s="31"/>
      <c r="B12" s="88">
        <v>44090</v>
      </c>
      <c r="C12" s="86" t="s">
        <v>172</v>
      </c>
      <c r="D12" s="26">
        <v>3134</v>
      </c>
      <c r="E12" s="84" t="s">
        <v>179</v>
      </c>
      <c r="F12" s="1">
        <v>0</v>
      </c>
      <c r="G12" s="14">
        <v>2</v>
      </c>
      <c r="H12" s="2">
        <f t="shared" ref="H12:H13" si="2">1-(G12/D12)</f>
        <v>0.99936183790682831</v>
      </c>
      <c r="I12" s="82" t="s">
        <v>180</v>
      </c>
      <c r="J12" s="80" t="s">
        <v>181</v>
      </c>
      <c r="K12" s="28" t="s">
        <v>153</v>
      </c>
    </row>
    <row r="13" spans="1:11" ht="17.25" thickBot="1" x14ac:dyDescent="0.35">
      <c r="A13" s="32"/>
      <c r="B13" s="89"/>
      <c r="C13" s="87"/>
      <c r="D13" s="27">
        <v>6865</v>
      </c>
      <c r="E13" s="85"/>
      <c r="F13" s="4">
        <v>1</v>
      </c>
      <c r="G13" s="15">
        <v>34</v>
      </c>
      <c r="H13" s="5">
        <f t="shared" si="2"/>
        <v>0.99504734158776398</v>
      </c>
      <c r="I13" s="83"/>
      <c r="J13" s="81"/>
      <c r="K13" s="28"/>
    </row>
    <row r="14" spans="1:11" ht="16.5" customHeight="1" x14ac:dyDescent="0.3">
      <c r="A14" s="31"/>
      <c r="B14" s="88">
        <v>44090</v>
      </c>
      <c r="C14" s="86" t="s">
        <v>172</v>
      </c>
      <c r="D14" s="26">
        <v>3134</v>
      </c>
      <c r="E14" s="84" t="s">
        <v>176</v>
      </c>
      <c r="F14" s="1">
        <v>0</v>
      </c>
      <c r="G14" s="14">
        <v>2</v>
      </c>
      <c r="H14" s="2">
        <f t="shared" ref="H14:H15" si="3">1-(G14/D14)</f>
        <v>0.99936183790682831</v>
      </c>
      <c r="I14" s="82" t="s">
        <v>177</v>
      </c>
      <c r="J14" s="80" t="s">
        <v>178</v>
      </c>
      <c r="K14" s="28" t="s">
        <v>153</v>
      </c>
    </row>
    <row r="15" spans="1:11" ht="17.25" thickBot="1" x14ac:dyDescent="0.35">
      <c r="A15" s="32"/>
      <c r="B15" s="89"/>
      <c r="C15" s="87"/>
      <c r="D15" s="27">
        <v>6865</v>
      </c>
      <c r="E15" s="85"/>
      <c r="F15" s="4">
        <v>1</v>
      </c>
      <c r="G15" s="15">
        <v>33</v>
      </c>
      <c r="H15" s="5">
        <f t="shared" si="3"/>
        <v>0.99519300801165334</v>
      </c>
      <c r="I15" s="83"/>
      <c r="J15" s="81"/>
      <c r="K15" s="28"/>
    </row>
    <row r="16" spans="1:11" x14ac:dyDescent="0.3">
      <c r="A16" s="31"/>
      <c r="B16" s="33">
        <v>44090</v>
      </c>
      <c r="C16" s="35" t="s">
        <v>172</v>
      </c>
      <c r="D16" s="26">
        <v>3134</v>
      </c>
      <c r="E16" s="36" t="s">
        <v>173</v>
      </c>
      <c r="F16" s="1">
        <v>0</v>
      </c>
      <c r="G16" s="14">
        <v>3</v>
      </c>
      <c r="H16" s="2">
        <f t="shared" ref="H16:H17" si="4">1-(G16/D16)</f>
        <v>0.99904275686024246</v>
      </c>
      <c r="I16" s="38" t="s">
        <v>174</v>
      </c>
      <c r="J16" s="40" t="s">
        <v>175</v>
      </c>
      <c r="K16" s="28" t="s">
        <v>153</v>
      </c>
    </row>
    <row r="17" spans="1:11" ht="17.25" thickBot="1" x14ac:dyDescent="0.35">
      <c r="A17" s="32"/>
      <c r="B17" s="34"/>
      <c r="C17" s="34"/>
      <c r="D17" s="27">
        <v>6865</v>
      </c>
      <c r="E17" s="37"/>
      <c r="F17" s="4">
        <v>1</v>
      </c>
      <c r="G17" s="15">
        <v>20</v>
      </c>
      <c r="H17" s="5">
        <f t="shared" si="4"/>
        <v>0.99708667152221409</v>
      </c>
      <c r="I17" s="39"/>
      <c r="J17" s="41"/>
      <c r="K17" s="28"/>
    </row>
    <row r="18" spans="1:11" x14ac:dyDescent="0.3">
      <c r="A18" s="31"/>
      <c r="B18" s="33">
        <v>44081</v>
      </c>
      <c r="C18" s="35" t="s">
        <v>129</v>
      </c>
      <c r="D18" s="26">
        <v>4564</v>
      </c>
      <c r="E18" s="36" t="s">
        <v>168</v>
      </c>
      <c r="F18" s="1">
        <v>0</v>
      </c>
      <c r="G18" s="14">
        <v>400</v>
      </c>
      <c r="H18" s="2">
        <f t="shared" ref="H18:H19" si="5">1-(G18/D18)</f>
        <v>0.91235758106923748</v>
      </c>
      <c r="I18" s="38" t="s">
        <v>169</v>
      </c>
      <c r="J18" s="40" t="s">
        <v>170</v>
      </c>
      <c r="K18" s="28" t="s">
        <v>153</v>
      </c>
    </row>
    <row r="19" spans="1:11" ht="17.25" thickBot="1" x14ac:dyDescent="0.35">
      <c r="A19" s="32"/>
      <c r="B19" s="34"/>
      <c r="C19" s="34"/>
      <c r="D19" s="27">
        <v>5436</v>
      </c>
      <c r="E19" s="37"/>
      <c r="F19" s="4">
        <v>1</v>
      </c>
      <c r="G19" s="15">
        <v>233</v>
      </c>
      <c r="H19" s="5">
        <f t="shared" si="5"/>
        <v>0.95713760117733626</v>
      </c>
      <c r="I19" s="39"/>
      <c r="J19" s="41"/>
      <c r="K19" s="28"/>
    </row>
    <row r="20" spans="1:11" x14ac:dyDescent="0.3">
      <c r="A20" s="31"/>
      <c r="B20" s="33">
        <v>44081</v>
      </c>
      <c r="C20" s="35" t="s">
        <v>129</v>
      </c>
      <c r="D20" s="26">
        <v>4564</v>
      </c>
      <c r="E20" s="36" t="s">
        <v>167</v>
      </c>
      <c r="F20" s="1">
        <v>0</v>
      </c>
      <c r="G20" s="14">
        <v>1098</v>
      </c>
      <c r="H20" s="2">
        <f t="shared" ref="H20:H21" si="6">1-(G20/D20)</f>
        <v>0.75942156003505701</v>
      </c>
      <c r="I20" s="38" t="s">
        <v>165</v>
      </c>
      <c r="J20" s="40" t="s">
        <v>166</v>
      </c>
      <c r="K20" s="28" t="s">
        <v>153</v>
      </c>
    </row>
    <row r="21" spans="1:11" ht="17.25" thickBot="1" x14ac:dyDescent="0.35">
      <c r="A21" s="32"/>
      <c r="B21" s="34"/>
      <c r="C21" s="34"/>
      <c r="D21" s="27">
        <v>5436</v>
      </c>
      <c r="E21" s="37"/>
      <c r="F21" s="4">
        <v>1</v>
      </c>
      <c r="G21" s="15">
        <v>164</v>
      </c>
      <c r="H21" s="5">
        <f t="shared" si="6"/>
        <v>0.9698307579102281</v>
      </c>
      <c r="I21" s="39"/>
      <c r="J21" s="41"/>
      <c r="K21" s="28"/>
    </row>
    <row r="22" spans="1:11" x14ac:dyDescent="0.3">
      <c r="A22" s="31"/>
      <c r="B22" s="33">
        <v>44081</v>
      </c>
      <c r="C22" s="35" t="s">
        <v>129</v>
      </c>
      <c r="D22" s="26">
        <v>4564</v>
      </c>
      <c r="E22" s="36" t="s">
        <v>162</v>
      </c>
      <c r="F22" s="1">
        <v>0</v>
      </c>
      <c r="G22" s="14">
        <v>226</v>
      </c>
      <c r="H22" s="2">
        <f t="shared" ref="H22:H23" si="7">1-(G22/D22)</f>
        <v>0.95048203330411918</v>
      </c>
      <c r="I22" s="38" t="s">
        <v>163</v>
      </c>
      <c r="J22" s="40" t="s">
        <v>164</v>
      </c>
      <c r="K22" s="28" t="s">
        <v>153</v>
      </c>
    </row>
    <row r="23" spans="1:11" ht="17.25" thickBot="1" x14ac:dyDescent="0.35">
      <c r="A23" s="32"/>
      <c r="B23" s="34"/>
      <c r="C23" s="34"/>
      <c r="D23" s="27">
        <v>5436</v>
      </c>
      <c r="E23" s="37"/>
      <c r="F23" s="4">
        <v>1</v>
      </c>
      <c r="G23" s="15">
        <v>446</v>
      </c>
      <c r="H23" s="5">
        <f t="shared" si="7"/>
        <v>0.91795437821927894</v>
      </c>
      <c r="I23" s="39"/>
      <c r="J23" s="41"/>
      <c r="K23" s="28"/>
    </row>
    <row r="24" spans="1:11" x14ac:dyDescent="0.3">
      <c r="A24" s="31"/>
      <c r="B24" s="33">
        <v>44081</v>
      </c>
      <c r="C24" s="35" t="s">
        <v>129</v>
      </c>
      <c r="D24" s="26">
        <v>4564</v>
      </c>
      <c r="E24" s="36" t="s">
        <v>160</v>
      </c>
      <c r="F24" s="1">
        <v>0</v>
      </c>
      <c r="G24" s="14">
        <v>261</v>
      </c>
      <c r="H24" s="2">
        <f t="shared" ref="H24:H25" si="8">1-(G24/D24)</f>
        <v>0.9428133216476775</v>
      </c>
      <c r="I24" s="38" t="s">
        <v>161</v>
      </c>
      <c r="J24" s="40" t="s">
        <v>171</v>
      </c>
      <c r="K24" s="28" t="s">
        <v>153</v>
      </c>
    </row>
    <row r="25" spans="1:11" ht="17.25" thickBot="1" x14ac:dyDescent="0.35">
      <c r="A25" s="32"/>
      <c r="B25" s="34"/>
      <c r="C25" s="34"/>
      <c r="D25" s="27">
        <v>5436</v>
      </c>
      <c r="E25" s="37"/>
      <c r="F25" s="4">
        <v>1</v>
      </c>
      <c r="G25" s="15">
        <v>908</v>
      </c>
      <c r="H25" s="5">
        <f t="shared" si="8"/>
        <v>0.83296541574687266</v>
      </c>
      <c r="I25" s="39"/>
      <c r="J25" s="41"/>
      <c r="K25" s="28"/>
    </row>
    <row r="26" spans="1:11" x14ac:dyDescent="0.3">
      <c r="A26" s="31"/>
      <c r="B26" s="33">
        <v>44081</v>
      </c>
      <c r="C26" s="35" t="s">
        <v>129</v>
      </c>
      <c r="D26" s="26">
        <v>4564</v>
      </c>
      <c r="E26" s="36" t="s">
        <v>157</v>
      </c>
      <c r="F26" s="1">
        <v>0</v>
      </c>
      <c r="G26" s="14">
        <v>241</v>
      </c>
      <c r="H26" s="2">
        <f t="shared" ref="H26:H27" si="9">1-(G26/D26)</f>
        <v>0.94719544259421562</v>
      </c>
      <c r="I26" s="38" t="s">
        <v>158</v>
      </c>
      <c r="J26" s="40" t="s">
        <v>159</v>
      </c>
      <c r="K26" s="28" t="s">
        <v>153</v>
      </c>
    </row>
    <row r="27" spans="1:11" ht="17.25" thickBot="1" x14ac:dyDescent="0.35">
      <c r="A27" s="32"/>
      <c r="B27" s="34"/>
      <c r="C27" s="34"/>
      <c r="D27" s="27">
        <v>5436</v>
      </c>
      <c r="E27" s="37"/>
      <c r="F27" s="4">
        <v>1</v>
      </c>
      <c r="G27" s="15">
        <v>763</v>
      </c>
      <c r="H27" s="5">
        <f t="shared" si="9"/>
        <v>0.85963944076526855</v>
      </c>
      <c r="I27" s="39"/>
      <c r="J27" s="41"/>
      <c r="K27" s="28"/>
    </row>
    <row r="28" spans="1:11" x14ac:dyDescent="0.3">
      <c r="A28" s="31"/>
      <c r="B28" s="33">
        <v>44081</v>
      </c>
      <c r="C28" s="35" t="s">
        <v>129</v>
      </c>
      <c r="D28" s="26">
        <v>4564</v>
      </c>
      <c r="E28" s="36" t="s">
        <v>156</v>
      </c>
      <c r="F28" s="1">
        <v>0</v>
      </c>
      <c r="G28" s="14">
        <v>489</v>
      </c>
      <c r="H28" s="2">
        <f t="shared" ref="H28:H29" si="10">1-(G28/D28)</f>
        <v>0.8928571428571429</v>
      </c>
      <c r="I28" s="38" t="s">
        <v>154</v>
      </c>
      <c r="J28" s="40" t="s">
        <v>152</v>
      </c>
      <c r="K28" s="28" t="s">
        <v>153</v>
      </c>
    </row>
    <row r="29" spans="1:11" ht="17.25" thickBot="1" x14ac:dyDescent="0.35">
      <c r="A29" s="32"/>
      <c r="B29" s="34"/>
      <c r="C29" s="34"/>
      <c r="D29" s="27">
        <v>5436</v>
      </c>
      <c r="E29" s="37"/>
      <c r="F29" s="4">
        <v>1</v>
      </c>
      <c r="G29" s="15">
        <v>214</v>
      </c>
      <c r="H29" s="5">
        <f t="shared" si="10"/>
        <v>0.96063281824871227</v>
      </c>
      <c r="I29" s="39"/>
      <c r="J29" s="41"/>
      <c r="K29" s="28"/>
    </row>
    <row r="30" spans="1:11" x14ac:dyDescent="0.3">
      <c r="A30" s="31"/>
      <c r="B30" s="33">
        <v>44081</v>
      </c>
      <c r="C30" s="35" t="s">
        <v>129</v>
      </c>
      <c r="D30" s="26">
        <v>4564</v>
      </c>
      <c r="E30" s="36" t="s">
        <v>155</v>
      </c>
      <c r="F30" s="1">
        <v>0</v>
      </c>
      <c r="G30" s="14">
        <v>117</v>
      </c>
      <c r="H30" s="2">
        <f t="shared" ref="H30:H31" si="11">1-(G30/D30)</f>
        <v>0.97436459246275198</v>
      </c>
      <c r="I30" s="38" t="s">
        <v>154</v>
      </c>
      <c r="J30" s="40" t="s">
        <v>152</v>
      </c>
      <c r="K30" s="28" t="s">
        <v>153</v>
      </c>
    </row>
    <row r="31" spans="1:11" ht="17.25" thickBot="1" x14ac:dyDescent="0.35">
      <c r="A31" s="32"/>
      <c r="B31" s="34"/>
      <c r="C31" s="34"/>
      <c r="D31" s="27">
        <v>5436</v>
      </c>
      <c r="E31" s="37"/>
      <c r="F31" s="4">
        <v>1</v>
      </c>
      <c r="G31" s="15">
        <v>785</v>
      </c>
      <c r="H31" s="5">
        <f t="shared" si="11"/>
        <v>0.85559234731420164</v>
      </c>
      <c r="I31" s="39"/>
      <c r="J31" s="41"/>
      <c r="K31" s="28"/>
    </row>
    <row r="32" spans="1:11" x14ac:dyDescent="0.3">
      <c r="A32" s="31"/>
      <c r="B32" s="33">
        <v>44081</v>
      </c>
      <c r="C32" s="35" t="s">
        <v>129</v>
      </c>
      <c r="D32" s="26">
        <v>4564</v>
      </c>
      <c r="E32" s="36" t="s">
        <v>150</v>
      </c>
      <c r="F32" s="1">
        <v>0</v>
      </c>
      <c r="G32" s="14">
        <v>141</v>
      </c>
      <c r="H32" s="2">
        <f t="shared" ref="H32:H33" si="12">1-(G32/D32)</f>
        <v>0.96910604732690619</v>
      </c>
      <c r="I32" s="38" t="s">
        <v>151</v>
      </c>
      <c r="J32" s="40" t="s">
        <v>152</v>
      </c>
      <c r="K32" s="28" t="s">
        <v>153</v>
      </c>
    </row>
    <row r="33" spans="1:11" ht="17.25" thickBot="1" x14ac:dyDescent="0.35">
      <c r="A33" s="32"/>
      <c r="B33" s="34"/>
      <c r="C33" s="34"/>
      <c r="D33" s="27">
        <v>5436</v>
      </c>
      <c r="E33" s="37"/>
      <c r="F33" s="4">
        <v>1</v>
      </c>
      <c r="G33" s="15">
        <v>736</v>
      </c>
      <c r="H33" s="5">
        <f t="shared" si="12"/>
        <v>0.86460632818248717</v>
      </c>
      <c r="I33" s="39"/>
      <c r="J33" s="41"/>
      <c r="K33" s="28"/>
    </row>
    <row r="34" spans="1:11" x14ac:dyDescent="0.3">
      <c r="A34" s="31"/>
      <c r="B34" s="33">
        <v>44081</v>
      </c>
      <c r="C34" s="35" t="s">
        <v>129</v>
      </c>
      <c r="D34" s="26">
        <v>4564</v>
      </c>
      <c r="E34" s="36" t="s">
        <v>147</v>
      </c>
      <c r="F34" s="1">
        <v>0</v>
      </c>
      <c r="G34" s="14">
        <v>267</v>
      </c>
      <c r="H34" s="2">
        <f t="shared" ref="H34:H35" si="13">1-(G34/D34)</f>
        <v>0.94149868536371606</v>
      </c>
      <c r="I34" s="38" t="s">
        <v>146</v>
      </c>
      <c r="J34" s="40">
        <v>100000</v>
      </c>
      <c r="K34" s="28"/>
    </row>
    <row r="35" spans="1:11" ht="17.25" thickBot="1" x14ac:dyDescent="0.35">
      <c r="A35" s="32"/>
      <c r="B35" s="34"/>
      <c r="C35" s="34"/>
      <c r="D35" s="27">
        <v>5436</v>
      </c>
      <c r="E35" s="37"/>
      <c r="F35" s="4">
        <v>1</v>
      </c>
      <c r="G35" s="15">
        <v>131</v>
      </c>
      <c r="H35" s="5">
        <f t="shared" si="13"/>
        <v>0.97590139808682852</v>
      </c>
      <c r="I35" s="39"/>
      <c r="J35" s="41"/>
      <c r="K35" s="28"/>
    </row>
    <row r="36" spans="1:11" x14ac:dyDescent="0.3">
      <c r="A36" s="31"/>
      <c r="B36" s="33">
        <v>44081</v>
      </c>
      <c r="C36" s="35" t="s">
        <v>129</v>
      </c>
      <c r="D36" s="26">
        <v>4564</v>
      </c>
      <c r="E36" s="36" t="s">
        <v>148</v>
      </c>
      <c r="F36" s="1">
        <v>0</v>
      </c>
      <c r="G36" s="14">
        <v>76</v>
      </c>
      <c r="H36" s="2">
        <f t="shared" ref="H36:H37" si="14">1-(G36/D36)</f>
        <v>0.9833479404031551</v>
      </c>
      <c r="I36" s="38" t="s">
        <v>145</v>
      </c>
      <c r="J36" s="40">
        <v>60000</v>
      </c>
      <c r="K36" s="24"/>
    </row>
    <row r="37" spans="1:11" ht="17.25" thickBot="1" x14ac:dyDescent="0.35">
      <c r="A37" s="32"/>
      <c r="B37" s="34"/>
      <c r="C37" s="34"/>
      <c r="D37" s="27">
        <v>5436</v>
      </c>
      <c r="E37" s="37"/>
      <c r="F37" s="4">
        <v>1</v>
      </c>
      <c r="G37" s="15">
        <v>399</v>
      </c>
      <c r="H37" s="5">
        <f t="shared" si="14"/>
        <v>0.92660044150110377</v>
      </c>
      <c r="I37" s="39"/>
      <c r="J37" s="41"/>
      <c r="K37" s="25"/>
    </row>
    <row r="38" spans="1:11" x14ac:dyDescent="0.3">
      <c r="A38" s="31"/>
      <c r="B38" s="33">
        <v>44081</v>
      </c>
      <c r="C38" s="35" t="s">
        <v>129</v>
      </c>
      <c r="D38" s="26">
        <v>4564</v>
      </c>
      <c r="E38" s="36" t="s">
        <v>143</v>
      </c>
      <c r="F38" s="1">
        <v>0</v>
      </c>
      <c r="G38" s="14">
        <v>527</v>
      </c>
      <c r="H38" s="2">
        <f t="shared" ref="H38:H39" si="15">1-(G38/D38)</f>
        <v>0.88453111305872045</v>
      </c>
      <c r="I38" s="38" t="s">
        <v>144</v>
      </c>
      <c r="J38" s="40">
        <v>30000</v>
      </c>
      <c r="K38" s="24"/>
    </row>
    <row r="39" spans="1:11" ht="17.25" thickBot="1" x14ac:dyDescent="0.35">
      <c r="A39" s="32"/>
      <c r="B39" s="34"/>
      <c r="C39" s="34"/>
      <c r="D39" s="27">
        <v>5436</v>
      </c>
      <c r="E39" s="37"/>
      <c r="F39" s="4">
        <v>1</v>
      </c>
      <c r="G39" s="15">
        <v>66</v>
      </c>
      <c r="H39" s="5">
        <f t="shared" si="15"/>
        <v>0.98785871964679917</v>
      </c>
      <c r="I39" s="39"/>
      <c r="J39" s="41"/>
      <c r="K39" s="25"/>
    </row>
    <row r="40" spans="1:11" x14ac:dyDescent="0.3">
      <c r="A40" s="31"/>
      <c r="B40" s="33">
        <v>44081</v>
      </c>
      <c r="C40" s="35" t="s">
        <v>129</v>
      </c>
      <c r="D40" s="26">
        <v>4564</v>
      </c>
      <c r="E40" s="36" t="s">
        <v>141</v>
      </c>
      <c r="F40" s="1">
        <v>0</v>
      </c>
      <c r="G40" s="14">
        <v>193</v>
      </c>
      <c r="H40" s="2">
        <f t="shared" ref="H40:H41" si="16">1-(G40/D40)</f>
        <v>0.95771253286590707</v>
      </c>
      <c r="I40" s="38" t="s">
        <v>142</v>
      </c>
      <c r="J40" s="40">
        <v>60000</v>
      </c>
      <c r="K40" s="24"/>
    </row>
    <row r="41" spans="1:11" ht="17.25" thickBot="1" x14ac:dyDescent="0.35">
      <c r="A41" s="32"/>
      <c r="B41" s="34"/>
      <c r="C41" s="34"/>
      <c r="D41" s="27">
        <v>5436</v>
      </c>
      <c r="E41" s="37"/>
      <c r="F41" s="4">
        <v>1</v>
      </c>
      <c r="G41" s="15">
        <v>319</v>
      </c>
      <c r="H41" s="5">
        <f t="shared" si="16"/>
        <v>0.94131714495952912</v>
      </c>
      <c r="I41" s="39"/>
      <c r="J41" s="41"/>
      <c r="K41" s="25"/>
    </row>
    <row r="42" spans="1:11" x14ac:dyDescent="0.3">
      <c r="A42" s="31"/>
      <c r="B42" s="33">
        <v>44081</v>
      </c>
      <c r="C42" s="35" t="s">
        <v>129</v>
      </c>
      <c r="D42" s="26">
        <v>4564</v>
      </c>
      <c r="E42" s="36" t="s">
        <v>139</v>
      </c>
      <c r="F42" s="1">
        <v>0</v>
      </c>
      <c r="G42" s="14">
        <v>500</v>
      </c>
      <c r="H42" s="2">
        <f t="shared" ref="H42:H43" si="17">1-(G42/D42)</f>
        <v>0.8904469763365469</v>
      </c>
      <c r="I42" s="38" t="s">
        <v>140</v>
      </c>
      <c r="J42" s="40">
        <v>60000</v>
      </c>
      <c r="K42" s="24"/>
    </row>
    <row r="43" spans="1:11" ht="17.25" thickBot="1" x14ac:dyDescent="0.35">
      <c r="A43" s="32"/>
      <c r="B43" s="34"/>
      <c r="C43" s="34"/>
      <c r="D43" s="27">
        <v>5436</v>
      </c>
      <c r="E43" s="37"/>
      <c r="F43" s="4">
        <v>1</v>
      </c>
      <c r="G43" s="15">
        <v>134</v>
      </c>
      <c r="H43" s="5">
        <f t="shared" si="17"/>
        <v>0.97534952170713762</v>
      </c>
      <c r="I43" s="39"/>
      <c r="J43" s="41"/>
      <c r="K43" s="25"/>
    </row>
    <row r="44" spans="1:11" x14ac:dyDescent="0.3">
      <c r="A44" s="31"/>
      <c r="B44" s="33">
        <v>44081</v>
      </c>
      <c r="C44" s="35" t="s">
        <v>129</v>
      </c>
      <c r="D44" s="26">
        <v>4564</v>
      </c>
      <c r="E44" s="36" t="s">
        <v>127</v>
      </c>
      <c r="F44" s="1">
        <v>0</v>
      </c>
      <c r="G44" s="14">
        <v>797</v>
      </c>
      <c r="H44" s="2">
        <f t="shared" ref="H44:H45" si="18">1-(G44/D44)</f>
        <v>0.82537248028045573</v>
      </c>
      <c r="I44" s="38" t="s">
        <v>138</v>
      </c>
      <c r="J44" s="40">
        <v>60000</v>
      </c>
      <c r="K44" s="24"/>
    </row>
    <row r="45" spans="1:11" ht="17.25" thickBot="1" x14ac:dyDescent="0.35">
      <c r="A45" s="32"/>
      <c r="B45" s="34"/>
      <c r="C45" s="34"/>
      <c r="D45" s="27">
        <v>5436</v>
      </c>
      <c r="E45" s="37"/>
      <c r="F45" s="4">
        <v>1</v>
      </c>
      <c r="G45" s="15">
        <v>122</v>
      </c>
      <c r="H45" s="5">
        <f t="shared" si="18"/>
        <v>0.97755702722590143</v>
      </c>
      <c r="I45" s="39"/>
      <c r="J45" s="41"/>
      <c r="K45" s="25"/>
    </row>
    <row r="46" spans="1:11" x14ac:dyDescent="0.3">
      <c r="A46" s="31"/>
      <c r="B46" s="33">
        <v>44081</v>
      </c>
      <c r="C46" s="35" t="s">
        <v>129</v>
      </c>
      <c r="D46" s="26">
        <v>4564</v>
      </c>
      <c r="E46" s="36" t="s">
        <v>136</v>
      </c>
      <c r="F46" s="1">
        <v>0</v>
      </c>
      <c r="G46" s="14">
        <v>931</v>
      </c>
      <c r="H46" s="2">
        <f t="shared" ref="H46:H47" si="19">1-(G46/D46)</f>
        <v>0.79601226993865026</v>
      </c>
      <c r="I46" s="38" t="s">
        <v>137</v>
      </c>
      <c r="J46" s="40">
        <v>30000</v>
      </c>
      <c r="K46" s="24"/>
    </row>
    <row r="47" spans="1:11" ht="17.25" thickBot="1" x14ac:dyDescent="0.35">
      <c r="A47" s="32"/>
      <c r="B47" s="34"/>
      <c r="C47" s="34"/>
      <c r="D47" s="27">
        <v>5436</v>
      </c>
      <c r="E47" s="37"/>
      <c r="F47" s="4">
        <v>1</v>
      </c>
      <c r="G47" s="15">
        <v>40</v>
      </c>
      <c r="H47" s="5">
        <f t="shared" si="19"/>
        <v>0.99264164827078738</v>
      </c>
      <c r="I47" s="39"/>
      <c r="J47" s="41"/>
      <c r="K47" s="25"/>
    </row>
    <row r="48" spans="1:11" x14ac:dyDescent="0.3">
      <c r="A48" s="31"/>
      <c r="B48" s="33">
        <v>44081</v>
      </c>
      <c r="C48" s="35" t="s">
        <v>129</v>
      </c>
      <c r="D48" s="26">
        <v>4564</v>
      </c>
      <c r="E48" s="36" t="s">
        <v>134</v>
      </c>
      <c r="F48" s="1">
        <v>0</v>
      </c>
      <c r="G48" s="14">
        <v>1212</v>
      </c>
      <c r="H48" s="2">
        <f t="shared" ref="H48:H53" si="20">1-(G48/D48)</f>
        <v>0.73444347063978965</v>
      </c>
      <c r="I48" s="38" t="s">
        <v>135</v>
      </c>
      <c r="J48" s="40">
        <v>30000</v>
      </c>
      <c r="K48" s="24"/>
    </row>
    <row r="49" spans="1:11" ht="17.25" thickBot="1" x14ac:dyDescent="0.35">
      <c r="A49" s="32"/>
      <c r="B49" s="34"/>
      <c r="C49" s="34"/>
      <c r="D49" s="27">
        <v>5436</v>
      </c>
      <c r="E49" s="37"/>
      <c r="F49" s="4">
        <v>1</v>
      </c>
      <c r="G49" s="15">
        <v>329</v>
      </c>
      <c r="H49" s="5">
        <f t="shared" si="20"/>
        <v>0.93947755702722591</v>
      </c>
      <c r="I49" s="39"/>
      <c r="J49" s="41"/>
      <c r="K49" s="25"/>
    </row>
    <row r="50" spans="1:11" x14ac:dyDescent="0.3">
      <c r="A50" s="42"/>
      <c r="B50" s="44">
        <v>44079</v>
      </c>
      <c r="C50" s="46" t="s">
        <v>113</v>
      </c>
      <c r="D50" s="26">
        <v>24620</v>
      </c>
      <c r="E50" s="36" t="s">
        <v>130</v>
      </c>
      <c r="F50" s="1">
        <v>0</v>
      </c>
      <c r="G50" s="14">
        <v>111</v>
      </c>
      <c r="H50" s="2">
        <f t="shared" ref="H50:H51" si="21">1-(G50/D50)</f>
        <v>0.99549147034930952</v>
      </c>
      <c r="I50" s="38" t="s">
        <v>149</v>
      </c>
      <c r="J50" s="40" t="s">
        <v>133</v>
      </c>
      <c r="K50" s="29"/>
    </row>
    <row r="51" spans="1:11" ht="17.25" thickBot="1" x14ac:dyDescent="0.35">
      <c r="A51" s="43"/>
      <c r="B51" s="45"/>
      <c r="C51" s="47"/>
      <c r="D51" s="27">
        <v>34349</v>
      </c>
      <c r="E51" s="37"/>
      <c r="F51" s="4">
        <v>1</v>
      </c>
      <c r="G51" s="15">
        <v>115</v>
      </c>
      <c r="H51" s="5">
        <f t="shared" si="21"/>
        <v>0.99665201315904395</v>
      </c>
      <c r="I51" s="39"/>
      <c r="J51" s="41"/>
      <c r="K51" s="30"/>
    </row>
    <row r="52" spans="1:11" x14ac:dyDescent="0.3">
      <c r="A52" s="42"/>
      <c r="B52" s="44">
        <v>44079</v>
      </c>
      <c r="C52" s="46" t="s">
        <v>113</v>
      </c>
      <c r="D52" s="26">
        <v>24620</v>
      </c>
      <c r="E52" s="36" t="s">
        <v>131</v>
      </c>
      <c r="F52" s="1">
        <v>0</v>
      </c>
      <c r="G52" s="14">
        <v>47</v>
      </c>
      <c r="H52" s="2">
        <f t="shared" si="20"/>
        <v>0.99809098294069865</v>
      </c>
      <c r="I52" s="38" t="s">
        <v>126</v>
      </c>
      <c r="J52" s="40" t="s">
        <v>132</v>
      </c>
      <c r="K52" s="24"/>
    </row>
    <row r="53" spans="1:11" ht="17.25" thickBot="1" x14ac:dyDescent="0.35">
      <c r="A53" s="43"/>
      <c r="B53" s="45"/>
      <c r="C53" s="47"/>
      <c r="D53" s="27">
        <v>34349</v>
      </c>
      <c r="E53" s="37"/>
      <c r="F53" s="4">
        <v>1</v>
      </c>
      <c r="G53" s="15">
        <v>519</v>
      </c>
      <c r="H53" s="5">
        <f t="shared" si="20"/>
        <v>0.98489038982211996</v>
      </c>
      <c r="I53" s="39"/>
      <c r="J53" s="41"/>
      <c r="K53" s="25"/>
    </row>
    <row r="54" spans="1:11" x14ac:dyDescent="0.3">
      <c r="A54" s="76"/>
      <c r="B54" s="44">
        <v>44063</v>
      </c>
      <c r="C54" s="46" t="s">
        <v>113</v>
      </c>
      <c r="D54" s="26">
        <v>24620</v>
      </c>
      <c r="E54" s="36" t="s">
        <v>127</v>
      </c>
      <c r="F54" s="1">
        <v>0</v>
      </c>
      <c r="G54" s="14">
        <v>120</v>
      </c>
      <c r="H54" s="2">
        <f t="shared" ref="H54:H57" si="22">1-(G54/D54)</f>
        <v>0.99512591389114546</v>
      </c>
      <c r="I54" s="38" t="s">
        <v>126</v>
      </c>
      <c r="J54" s="40">
        <v>60000</v>
      </c>
      <c r="K54" s="24"/>
    </row>
    <row r="55" spans="1:11" ht="17.25" thickBot="1" x14ac:dyDescent="0.35">
      <c r="A55" s="77"/>
      <c r="B55" s="45"/>
      <c r="C55" s="47"/>
      <c r="D55" s="27">
        <v>34349</v>
      </c>
      <c r="E55" s="37"/>
      <c r="F55" s="4">
        <v>1</v>
      </c>
      <c r="G55" s="15">
        <v>78</v>
      </c>
      <c r="H55" s="5">
        <f t="shared" si="22"/>
        <v>0.99772919153396022</v>
      </c>
      <c r="I55" s="39"/>
      <c r="J55" s="41"/>
      <c r="K55" s="25"/>
    </row>
    <row r="56" spans="1:11" x14ac:dyDescent="0.3">
      <c r="A56" s="76"/>
      <c r="B56" s="44">
        <v>44063</v>
      </c>
      <c r="C56" s="46" t="s">
        <v>113</v>
      </c>
      <c r="D56" s="1">
        <v>24612</v>
      </c>
      <c r="E56" s="36" t="s">
        <v>128</v>
      </c>
      <c r="F56" s="1">
        <v>0</v>
      </c>
      <c r="G56" s="14">
        <v>216</v>
      </c>
      <c r="H56" s="2">
        <f t="shared" si="22"/>
        <v>0.99122379327157484</v>
      </c>
      <c r="I56" s="38" t="s">
        <v>120</v>
      </c>
      <c r="J56" s="40">
        <v>49500</v>
      </c>
      <c r="K56" s="24"/>
    </row>
    <row r="57" spans="1:11" ht="17.25" thickBot="1" x14ac:dyDescent="0.35">
      <c r="A57" s="77"/>
      <c r="B57" s="45"/>
      <c r="C57" s="47"/>
      <c r="D57" s="4">
        <v>34357</v>
      </c>
      <c r="E57" s="37"/>
      <c r="F57" s="4">
        <v>1</v>
      </c>
      <c r="G57" s="15">
        <v>85</v>
      </c>
      <c r="H57" s="5">
        <f t="shared" si="22"/>
        <v>0.99752597723899061</v>
      </c>
      <c r="I57" s="39"/>
      <c r="J57" s="41"/>
      <c r="K57" s="25"/>
    </row>
    <row r="58" spans="1:11" x14ac:dyDescent="0.3">
      <c r="A58" s="76"/>
      <c r="B58" s="44">
        <v>44063</v>
      </c>
      <c r="C58" s="46" t="s">
        <v>113</v>
      </c>
      <c r="D58" s="26">
        <v>24620</v>
      </c>
      <c r="E58" s="52" t="s">
        <v>117</v>
      </c>
      <c r="F58" s="1">
        <v>0</v>
      </c>
      <c r="G58" s="14">
        <v>188</v>
      </c>
      <c r="H58" s="2">
        <f t="shared" ref="H58:H59" si="23">1-(G58/D58)</f>
        <v>0.99236393176279447</v>
      </c>
      <c r="I58" s="38" t="s">
        <v>109</v>
      </c>
      <c r="J58" s="40" t="s">
        <v>115</v>
      </c>
      <c r="K58" s="29"/>
    </row>
    <row r="59" spans="1:11" ht="17.25" thickBot="1" x14ac:dyDescent="0.35">
      <c r="A59" s="77"/>
      <c r="B59" s="45"/>
      <c r="C59" s="47"/>
      <c r="D59" s="27">
        <v>34349</v>
      </c>
      <c r="E59" s="53"/>
      <c r="F59" s="4">
        <v>1</v>
      </c>
      <c r="G59" s="15">
        <v>40</v>
      </c>
      <c r="H59" s="5">
        <f t="shared" si="23"/>
        <v>0.99883548283792833</v>
      </c>
      <c r="I59" s="39"/>
      <c r="J59" s="41"/>
      <c r="K59" s="30"/>
    </row>
    <row r="60" spans="1:11" x14ac:dyDescent="0.3">
      <c r="A60" s="76"/>
      <c r="B60" s="44">
        <v>44063</v>
      </c>
      <c r="C60" s="46" t="s">
        <v>113</v>
      </c>
      <c r="D60" s="1">
        <v>24612</v>
      </c>
      <c r="E60" s="36" t="s">
        <v>114</v>
      </c>
      <c r="F60" s="1">
        <v>0</v>
      </c>
      <c r="G60" s="14">
        <v>864</v>
      </c>
      <c r="H60" s="2">
        <f t="shared" ref="H60:H67" si="24">1-(G60/D60)</f>
        <v>0.96489517308629935</v>
      </c>
      <c r="I60" s="38" t="s">
        <v>120</v>
      </c>
      <c r="J60" s="40">
        <v>13500</v>
      </c>
      <c r="K60" s="24"/>
    </row>
    <row r="61" spans="1:11" ht="17.25" thickBot="1" x14ac:dyDescent="0.35">
      <c r="A61" s="77"/>
      <c r="B61" s="45"/>
      <c r="C61" s="47"/>
      <c r="D61" s="4">
        <v>34357</v>
      </c>
      <c r="E61" s="37"/>
      <c r="F61" s="4">
        <v>1</v>
      </c>
      <c r="G61" s="15">
        <v>37</v>
      </c>
      <c r="H61" s="5">
        <f t="shared" si="24"/>
        <v>0.99892307244520773</v>
      </c>
      <c r="I61" s="39"/>
      <c r="J61" s="41"/>
      <c r="K61" s="25"/>
    </row>
    <row r="62" spans="1:11" x14ac:dyDescent="0.3">
      <c r="A62" s="78"/>
      <c r="B62" s="44">
        <v>44063</v>
      </c>
      <c r="C62" s="46" t="s">
        <v>113</v>
      </c>
      <c r="D62" s="1">
        <v>24612</v>
      </c>
      <c r="E62" s="36" t="s">
        <v>121</v>
      </c>
      <c r="F62" s="1">
        <v>0</v>
      </c>
      <c r="G62" s="14">
        <v>377</v>
      </c>
      <c r="H62" s="2">
        <f t="shared" ref="H62:H65" si="25">1-(G62/D62)</f>
        <v>0.98468226881196164</v>
      </c>
      <c r="I62" s="38" t="s">
        <v>123</v>
      </c>
      <c r="J62" s="40">
        <v>60000</v>
      </c>
      <c r="K62" s="24"/>
    </row>
    <row r="63" spans="1:11" ht="17.25" thickBot="1" x14ac:dyDescent="0.35">
      <c r="A63" s="79"/>
      <c r="B63" s="45"/>
      <c r="C63" s="47"/>
      <c r="D63" s="4">
        <v>34357</v>
      </c>
      <c r="E63" s="37"/>
      <c r="F63" s="4">
        <v>1</v>
      </c>
      <c r="G63" s="15">
        <v>28</v>
      </c>
      <c r="H63" s="5">
        <f t="shared" si="25"/>
        <v>0.99918502779637342</v>
      </c>
      <c r="I63" s="39"/>
      <c r="J63" s="41"/>
      <c r="K63" s="25"/>
    </row>
    <row r="64" spans="1:11" x14ac:dyDescent="0.3">
      <c r="A64" s="78"/>
      <c r="B64" s="44">
        <v>44063</v>
      </c>
      <c r="C64" s="46" t="s">
        <v>113</v>
      </c>
      <c r="D64" s="1">
        <v>24612</v>
      </c>
      <c r="E64" s="36" t="s">
        <v>122</v>
      </c>
      <c r="F64" s="1">
        <v>0</v>
      </c>
      <c r="G64" s="14">
        <v>1218</v>
      </c>
      <c r="H64" s="2">
        <f t="shared" si="25"/>
        <v>0.95051194539249151</v>
      </c>
      <c r="I64" s="38" t="s">
        <v>124</v>
      </c>
      <c r="J64" s="40">
        <v>47000</v>
      </c>
      <c r="K64" s="24"/>
    </row>
    <row r="65" spans="1:11" ht="17.25" thickBot="1" x14ac:dyDescent="0.35">
      <c r="A65" s="79"/>
      <c r="B65" s="45"/>
      <c r="C65" s="47"/>
      <c r="D65" s="4">
        <v>34357</v>
      </c>
      <c r="E65" s="37"/>
      <c r="F65" s="4">
        <v>1</v>
      </c>
      <c r="G65" s="12">
        <v>21</v>
      </c>
      <c r="H65" s="5">
        <f t="shared" si="25"/>
        <v>0.99938877084728006</v>
      </c>
      <c r="I65" s="39"/>
      <c r="J65" s="41"/>
      <c r="K65" s="25"/>
    </row>
    <row r="66" spans="1:11" x14ac:dyDescent="0.3">
      <c r="A66" s="78"/>
      <c r="B66" s="44">
        <v>44063</v>
      </c>
      <c r="C66" s="46" t="s">
        <v>113</v>
      </c>
      <c r="D66" s="1">
        <v>24612</v>
      </c>
      <c r="E66" s="36" t="s">
        <v>116</v>
      </c>
      <c r="F66" s="1">
        <v>0</v>
      </c>
      <c r="G66" s="14">
        <v>849</v>
      </c>
      <c r="H66" s="2">
        <f t="shared" si="24"/>
        <v>0.9655046318868844</v>
      </c>
      <c r="I66" s="38" t="s">
        <v>125</v>
      </c>
      <c r="J66" s="40">
        <v>30000</v>
      </c>
      <c r="K66" s="24"/>
    </row>
    <row r="67" spans="1:11" ht="17.25" thickBot="1" x14ac:dyDescent="0.35">
      <c r="A67" s="79"/>
      <c r="B67" s="45"/>
      <c r="C67" s="47"/>
      <c r="D67" s="4">
        <v>34357</v>
      </c>
      <c r="E67" s="37"/>
      <c r="F67" s="4">
        <v>1</v>
      </c>
      <c r="G67" s="15">
        <v>14</v>
      </c>
      <c r="H67" s="5">
        <f t="shared" si="24"/>
        <v>0.99959251389818671</v>
      </c>
      <c r="I67" s="39"/>
      <c r="J67" s="41"/>
      <c r="K67" s="25"/>
    </row>
    <row r="68" spans="1:11" x14ac:dyDescent="0.3">
      <c r="A68" s="78"/>
      <c r="B68" s="44">
        <v>44063</v>
      </c>
      <c r="C68" s="46" t="s">
        <v>113</v>
      </c>
      <c r="D68" s="1">
        <v>24612</v>
      </c>
      <c r="E68" s="36" t="s">
        <v>118</v>
      </c>
      <c r="F68" s="1">
        <v>0</v>
      </c>
      <c r="G68" s="14">
        <v>2147</v>
      </c>
      <c r="H68" s="2">
        <f t="shared" ref="H68:H69" si="26">1-(G68/D68)</f>
        <v>0.9127661303429222</v>
      </c>
      <c r="I68" s="38" t="s">
        <v>119</v>
      </c>
      <c r="J68" s="40">
        <v>23500</v>
      </c>
      <c r="K68" s="24"/>
    </row>
    <row r="69" spans="1:11" ht="17.25" thickBot="1" x14ac:dyDescent="0.35">
      <c r="A69" s="79"/>
      <c r="B69" s="45"/>
      <c r="C69" s="47"/>
      <c r="D69" s="4">
        <v>34357</v>
      </c>
      <c r="E69" s="37"/>
      <c r="F69" s="4">
        <v>1</v>
      </c>
      <c r="G69" s="12">
        <v>12</v>
      </c>
      <c r="H69" s="5">
        <f t="shared" si="26"/>
        <v>0.99965072619844575</v>
      </c>
      <c r="I69" s="39"/>
      <c r="J69" s="41"/>
      <c r="K69" s="25"/>
    </row>
    <row r="70" spans="1:11" x14ac:dyDescent="0.3">
      <c r="A70" s="48"/>
      <c r="B70" s="33">
        <v>44063</v>
      </c>
      <c r="C70" s="35" t="s">
        <v>111</v>
      </c>
      <c r="D70" s="1">
        <v>24612</v>
      </c>
      <c r="E70" s="36" t="s">
        <v>108</v>
      </c>
      <c r="F70" s="1">
        <v>0</v>
      </c>
      <c r="G70" s="14">
        <v>1811</v>
      </c>
      <c r="H70" s="2">
        <f t="shared" ref="H70:H73" si="27">1-(G70/D70)</f>
        <v>0.92641800747602798</v>
      </c>
      <c r="I70" s="38" t="s">
        <v>109</v>
      </c>
      <c r="J70" s="40">
        <v>30000</v>
      </c>
      <c r="K70" s="24"/>
    </row>
    <row r="71" spans="1:11" ht="17.25" thickBot="1" x14ac:dyDescent="0.35">
      <c r="A71" s="49"/>
      <c r="B71" s="34"/>
      <c r="C71" s="34"/>
      <c r="D71" s="4">
        <v>34357</v>
      </c>
      <c r="E71" s="37"/>
      <c r="F71" s="4">
        <v>1</v>
      </c>
      <c r="G71" s="15">
        <v>2999</v>
      </c>
      <c r="H71" s="5">
        <f t="shared" si="27"/>
        <v>0.91271065576156241</v>
      </c>
      <c r="I71" s="39"/>
      <c r="J71" s="41"/>
      <c r="K71" s="25"/>
    </row>
    <row r="72" spans="1:11" x14ac:dyDescent="0.3">
      <c r="A72" s="48"/>
      <c r="B72" s="33">
        <v>44063</v>
      </c>
      <c r="C72" s="35" t="s">
        <v>112</v>
      </c>
      <c r="D72" s="1">
        <v>24612</v>
      </c>
      <c r="E72" s="36" t="s">
        <v>110</v>
      </c>
      <c r="F72" s="1">
        <v>0</v>
      </c>
      <c r="G72" s="14">
        <v>1223</v>
      </c>
      <c r="H72" s="2">
        <f t="shared" si="27"/>
        <v>0.95030879245896316</v>
      </c>
      <c r="I72" s="38" t="s">
        <v>104</v>
      </c>
      <c r="J72" s="40">
        <v>21000</v>
      </c>
      <c r="K72" s="24"/>
    </row>
    <row r="73" spans="1:11" ht="17.25" thickBot="1" x14ac:dyDescent="0.35">
      <c r="A73" s="49"/>
      <c r="B73" s="34"/>
      <c r="C73" s="34"/>
      <c r="D73" s="4">
        <v>34357</v>
      </c>
      <c r="E73" s="37"/>
      <c r="F73" s="4">
        <v>1</v>
      </c>
      <c r="G73" s="16">
        <v>6858</v>
      </c>
      <c r="H73" s="5">
        <f t="shared" si="27"/>
        <v>0.80039002241173562</v>
      </c>
      <c r="I73" s="39"/>
      <c r="J73" s="41"/>
      <c r="K73" s="25"/>
    </row>
    <row r="74" spans="1:11" x14ac:dyDescent="0.3">
      <c r="A74" s="48"/>
      <c r="B74" s="33">
        <v>44059</v>
      </c>
      <c r="C74" s="35" t="s">
        <v>101</v>
      </c>
      <c r="D74" s="1">
        <v>61789</v>
      </c>
      <c r="E74" s="36" t="s">
        <v>108</v>
      </c>
      <c r="F74" s="1">
        <v>0</v>
      </c>
      <c r="G74" s="14">
        <v>76</v>
      </c>
      <c r="H74" s="2">
        <f t="shared" ref="H74:H75" si="28">1-(G74/D74)</f>
        <v>0.9987700076065319</v>
      </c>
      <c r="I74" s="38" t="s">
        <v>109</v>
      </c>
      <c r="J74" s="40">
        <v>30000</v>
      </c>
      <c r="K74" s="24"/>
    </row>
    <row r="75" spans="1:11" ht="17.25" thickBot="1" x14ac:dyDescent="0.35">
      <c r="A75" s="49"/>
      <c r="B75" s="34"/>
      <c r="C75" s="34"/>
      <c r="D75" s="4">
        <v>39347</v>
      </c>
      <c r="E75" s="37"/>
      <c r="F75" s="4">
        <v>1</v>
      </c>
      <c r="G75" s="15">
        <v>15</v>
      </c>
      <c r="H75" s="5">
        <f t="shared" si="28"/>
        <v>0.99961877652679998</v>
      </c>
      <c r="I75" s="39"/>
      <c r="J75" s="41"/>
      <c r="K75" s="25"/>
    </row>
    <row r="76" spans="1:11" x14ac:dyDescent="0.3">
      <c r="A76" s="48"/>
      <c r="B76" s="33">
        <v>44059</v>
      </c>
      <c r="C76" s="35" t="s">
        <v>101</v>
      </c>
      <c r="D76" s="1">
        <v>61789</v>
      </c>
      <c r="E76" s="36" t="s">
        <v>106</v>
      </c>
      <c r="F76" s="1">
        <v>0</v>
      </c>
      <c r="G76" s="14">
        <v>89</v>
      </c>
      <c r="H76" s="2">
        <f t="shared" ref="H76:H77" si="29">1-(G76/D76)</f>
        <v>0.99855961417080707</v>
      </c>
      <c r="I76" s="38" t="s">
        <v>107</v>
      </c>
      <c r="J76" s="40">
        <v>16500</v>
      </c>
      <c r="K76" s="24"/>
    </row>
    <row r="77" spans="1:11" ht="17.25" thickBot="1" x14ac:dyDescent="0.35">
      <c r="A77" s="49"/>
      <c r="B77" s="34"/>
      <c r="C77" s="34"/>
      <c r="D77" s="4">
        <v>39347</v>
      </c>
      <c r="E77" s="37"/>
      <c r="F77" s="4">
        <v>1</v>
      </c>
      <c r="G77" s="15">
        <v>32</v>
      </c>
      <c r="H77" s="5">
        <f t="shared" si="29"/>
        <v>0.99918672325717339</v>
      </c>
      <c r="I77" s="39"/>
      <c r="J77" s="41"/>
      <c r="K77" s="25"/>
    </row>
    <row r="78" spans="1:11" x14ac:dyDescent="0.3">
      <c r="A78" s="48"/>
      <c r="B78" s="33">
        <v>44057</v>
      </c>
      <c r="C78" s="35" t="s">
        <v>101</v>
      </c>
      <c r="D78" s="1">
        <v>61789</v>
      </c>
      <c r="E78" s="36" t="s">
        <v>105</v>
      </c>
      <c r="F78" s="1">
        <v>0</v>
      </c>
      <c r="G78" s="14">
        <v>86</v>
      </c>
      <c r="H78" s="2">
        <f t="shared" ref="H78:H81" si="30">1-(G78/D78)</f>
        <v>0.99860816650212825</v>
      </c>
      <c r="I78" s="38" t="s">
        <v>103</v>
      </c>
      <c r="J78" s="40">
        <v>30000</v>
      </c>
      <c r="K78" s="24"/>
    </row>
    <row r="79" spans="1:11" ht="17.25" thickBot="1" x14ac:dyDescent="0.35">
      <c r="A79" s="49"/>
      <c r="B79" s="34"/>
      <c r="C79" s="34"/>
      <c r="D79" s="4">
        <v>39347</v>
      </c>
      <c r="E79" s="37"/>
      <c r="F79" s="4">
        <v>1</v>
      </c>
      <c r="G79" s="15">
        <v>24</v>
      </c>
      <c r="H79" s="5">
        <f t="shared" si="30"/>
        <v>0.99939004244287999</v>
      </c>
      <c r="I79" s="39"/>
      <c r="J79" s="41"/>
      <c r="K79" s="25"/>
    </row>
    <row r="80" spans="1:11" x14ac:dyDescent="0.3">
      <c r="A80" s="48"/>
      <c r="B80" s="33">
        <v>44057</v>
      </c>
      <c r="C80" s="35" t="s">
        <v>102</v>
      </c>
      <c r="D80" s="1">
        <v>61789</v>
      </c>
      <c r="E80" s="36" t="s">
        <v>110</v>
      </c>
      <c r="F80" s="1">
        <v>0</v>
      </c>
      <c r="G80" s="14">
        <v>46</v>
      </c>
      <c r="H80" s="2">
        <f t="shared" si="30"/>
        <v>0.99925553091974295</v>
      </c>
      <c r="I80" s="38" t="s">
        <v>104</v>
      </c>
      <c r="J80" s="40">
        <v>21000</v>
      </c>
      <c r="K80" s="24"/>
    </row>
    <row r="81" spans="1:11" ht="17.25" thickBot="1" x14ac:dyDescent="0.35">
      <c r="A81" s="49"/>
      <c r="B81" s="34"/>
      <c r="C81" s="34"/>
      <c r="D81" s="4">
        <v>39347</v>
      </c>
      <c r="E81" s="37"/>
      <c r="F81" s="4">
        <v>1</v>
      </c>
      <c r="G81" s="16">
        <v>99</v>
      </c>
      <c r="H81" s="5">
        <f t="shared" si="30"/>
        <v>0.99748392507688011</v>
      </c>
      <c r="I81" s="39"/>
      <c r="J81" s="41"/>
      <c r="K81" s="25"/>
    </row>
    <row r="82" spans="1:11" x14ac:dyDescent="0.3">
      <c r="A82" s="54"/>
      <c r="B82" s="33">
        <v>44043</v>
      </c>
      <c r="C82" s="35" t="s">
        <v>2</v>
      </c>
      <c r="D82" s="1">
        <v>21365</v>
      </c>
      <c r="E82" s="36" t="s">
        <v>74</v>
      </c>
      <c r="F82" s="1">
        <v>0</v>
      </c>
      <c r="G82" s="14">
        <v>214</v>
      </c>
      <c r="H82" s="2">
        <f t="shared" ref="H82:H85" si="31">1-(G82/D82)</f>
        <v>0.98998361806693191</v>
      </c>
      <c r="I82" s="38" t="s">
        <v>76</v>
      </c>
      <c r="J82" s="40" t="s">
        <v>78</v>
      </c>
      <c r="K82" s="24"/>
    </row>
    <row r="83" spans="1:11" ht="17.25" thickBot="1" x14ac:dyDescent="0.35">
      <c r="A83" s="55"/>
      <c r="B83" s="34"/>
      <c r="C83" s="34"/>
      <c r="D83" s="4">
        <v>25032</v>
      </c>
      <c r="E83" s="37"/>
      <c r="F83" s="4">
        <v>1</v>
      </c>
      <c r="G83" s="15">
        <v>115</v>
      </c>
      <c r="H83" s="5">
        <f t="shared" si="31"/>
        <v>0.99540588047299461</v>
      </c>
      <c r="I83" s="39"/>
      <c r="J83" s="41"/>
      <c r="K83" s="25"/>
    </row>
    <row r="84" spans="1:11" x14ac:dyDescent="0.3">
      <c r="A84" s="54"/>
      <c r="B84" s="33">
        <v>44043</v>
      </c>
      <c r="C84" s="35" t="s">
        <v>2</v>
      </c>
      <c r="D84" s="1">
        <v>21365</v>
      </c>
      <c r="E84" s="36" t="s">
        <v>75</v>
      </c>
      <c r="F84" s="1">
        <v>0</v>
      </c>
      <c r="G84" s="14">
        <v>107</v>
      </c>
      <c r="H84" s="2">
        <f t="shared" si="31"/>
        <v>0.99499180903346596</v>
      </c>
      <c r="I84" s="38" t="s">
        <v>77</v>
      </c>
      <c r="J84" s="40" t="s">
        <v>79</v>
      </c>
      <c r="K84" s="24"/>
    </row>
    <row r="85" spans="1:11" ht="17.25" thickBot="1" x14ac:dyDescent="0.35">
      <c r="A85" s="55"/>
      <c r="B85" s="34"/>
      <c r="C85" s="34"/>
      <c r="D85" s="4">
        <v>25032</v>
      </c>
      <c r="E85" s="37"/>
      <c r="F85" s="4">
        <v>1</v>
      </c>
      <c r="G85" s="16">
        <v>270</v>
      </c>
      <c r="H85" s="5">
        <f t="shared" si="31"/>
        <v>0.98921380632790024</v>
      </c>
      <c r="I85" s="39"/>
      <c r="J85" s="41"/>
      <c r="K85" s="25"/>
    </row>
    <row r="86" spans="1:11" x14ac:dyDescent="0.3">
      <c r="A86" s="54"/>
      <c r="B86" s="33">
        <v>44043</v>
      </c>
      <c r="C86" s="35" t="s">
        <v>2</v>
      </c>
      <c r="D86" s="1">
        <v>21365</v>
      </c>
      <c r="E86" s="36" t="s">
        <v>58</v>
      </c>
      <c r="F86" s="1">
        <v>0</v>
      </c>
      <c r="G86" s="20">
        <v>178</v>
      </c>
      <c r="H86" s="2">
        <f t="shared" ref="H86:H103" si="32">1-(G86/D86)</f>
        <v>0.99166861689679386</v>
      </c>
      <c r="I86" s="38" t="s">
        <v>61</v>
      </c>
      <c r="J86" s="40" t="s">
        <v>52</v>
      </c>
      <c r="K86" s="24"/>
    </row>
    <row r="87" spans="1:11" ht="17.25" thickBot="1" x14ac:dyDescent="0.35">
      <c r="A87" s="55"/>
      <c r="B87" s="34"/>
      <c r="C87" s="34"/>
      <c r="D87" s="4">
        <v>25032</v>
      </c>
      <c r="E87" s="37"/>
      <c r="F87" s="4">
        <v>1</v>
      </c>
      <c r="G87" s="21">
        <v>94</v>
      </c>
      <c r="H87" s="5">
        <f t="shared" si="32"/>
        <v>0.99624480664749127</v>
      </c>
      <c r="I87" s="39"/>
      <c r="J87" s="41"/>
      <c r="K87" s="25"/>
    </row>
    <row r="88" spans="1:11" x14ac:dyDescent="0.3">
      <c r="A88" s="54"/>
      <c r="B88" s="33">
        <v>44043</v>
      </c>
      <c r="C88" s="35" t="s">
        <v>2</v>
      </c>
      <c r="D88" s="1">
        <v>21365</v>
      </c>
      <c r="E88" s="36" t="s">
        <v>59</v>
      </c>
      <c r="F88" s="1">
        <v>0</v>
      </c>
      <c r="G88" s="14">
        <v>293</v>
      </c>
      <c r="H88" s="2">
        <f t="shared" si="32"/>
        <v>0.98628598174584603</v>
      </c>
      <c r="I88" s="38" t="s">
        <v>62</v>
      </c>
      <c r="J88" s="40" t="s">
        <v>63</v>
      </c>
      <c r="K88" s="24"/>
    </row>
    <row r="89" spans="1:11" ht="17.25" thickBot="1" x14ac:dyDescent="0.35">
      <c r="A89" s="55"/>
      <c r="B89" s="34"/>
      <c r="C89" s="34"/>
      <c r="D89" s="4">
        <v>25032</v>
      </c>
      <c r="E89" s="37"/>
      <c r="F89" s="4">
        <v>1</v>
      </c>
      <c r="G89" s="15">
        <v>116</v>
      </c>
      <c r="H89" s="5">
        <f t="shared" si="32"/>
        <v>0.99536593160754239</v>
      </c>
      <c r="I89" s="39"/>
      <c r="J89" s="41"/>
      <c r="K89" s="25"/>
    </row>
    <row r="90" spans="1:11" x14ac:dyDescent="0.3">
      <c r="A90" s="54"/>
      <c r="B90" s="33">
        <v>44043</v>
      </c>
      <c r="C90" s="35" t="s">
        <v>44</v>
      </c>
      <c r="D90" s="1">
        <v>10260</v>
      </c>
      <c r="E90" s="36" t="s">
        <v>68</v>
      </c>
      <c r="F90" s="1">
        <v>0</v>
      </c>
      <c r="G90" s="20">
        <v>344</v>
      </c>
      <c r="H90" s="2">
        <f t="shared" ref="H90:H93" si="33">1-(G90/D90)</f>
        <v>0.96647173489278748</v>
      </c>
      <c r="I90" s="38" t="s">
        <v>70</v>
      </c>
      <c r="J90" s="40" t="s">
        <v>72</v>
      </c>
      <c r="K90" s="24"/>
    </row>
    <row r="91" spans="1:11" ht="17.25" thickBot="1" x14ac:dyDescent="0.35">
      <c r="A91" s="55"/>
      <c r="B91" s="34"/>
      <c r="C91" s="34"/>
      <c r="D91" s="4">
        <v>19921</v>
      </c>
      <c r="E91" s="37"/>
      <c r="F91" s="4">
        <v>1</v>
      </c>
      <c r="G91" s="21">
        <v>46</v>
      </c>
      <c r="H91" s="5">
        <f t="shared" si="33"/>
        <v>0.9976908789719392</v>
      </c>
      <c r="I91" s="39"/>
      <c r="J91" s="41"/>
      <c r="K91" s="25"/>
    </row>
    <row r="92" spans="1:11" x14ac:dyDescent="0.3">
      <c r="A92" s="54"/>
      <c r="B92" s="33">
        <v>44043</v>
      </c>
      <c r="C92" s="35" t="s">
        <v>44</v>
      </c>
      <c r="D92" s="1">
        <v>10260</v>
      </c>
      <c r="E92" s="36" t="s">
        <v>69</v>
      </c>
      <c r="F92" s="1">
        <v>0</v>
      </c>
      <c r="G92" s="14">
        <v>362</v>
      </c>
      <c r="H92" s="2">
        <f t="shared" si="33"/>
        <v>0.9647173489278752</v>
      </c>
      <c r="I92" s="38" t="s">
        <v>71</v>
      </c>
      <c r="J92" s="40" t="s">
        <v>73</v>
      </c>
      <c r="K92" s="24"/>
    </row>
    <row r="93" spans="1:11" ht="17.25" thickBot="1" x14ac:dyDescent="0.35">
      <c r="A93" s="55"/>
      <c r="B93" s="34"/>
      <c r="C93" s="34"/>
      <c r="D93" s="4">
        <v>19921</v>
      </c>
      <c r="E93" s="37"/>
      <c r="F93" s="4">
        <v>1</v>
      </c>
      <c r="G93" s="17">
        <v>60</v>
      </c>
      <c r="H93" s="5">
        <f t="shared" si="33"/>
        <v>0.99698810300687712</v>
      </c>
      <c r="I93" s="39"/>
      <c r="J93" s="41"/>
      <c r="K93" s="25"/>
    </row>
    <row r="94" spans="1:11" x14ac:dyDescent="0.3">
      <c r="A94" s="54"/>
      <c r="B94" s="33">
        <v>44043</v>
      </c>
      <c r="C94" s="35" t="s">
        <v>44</v>
      </c>
      <c r="D94" s="1">
        <v>10260</v>
      </c>
      <c r="E94" s="36" t="s">
        <v>58</v>
      </c>
      <c r="F94" s="1">
        <v>0</v>
      </c>
      <c r="G94" s="22">
        <v>344</v>
      </c>
      <c r="H94" s="2">
        <f t="shared" si="32"/>
        <v>0.96647173489278748</v>
      </c>
      <c r="I94" s="38" t="s">
        <v>67</v>
      </c>
      <c r="J94" s="40" t="s">
        <v>64</v>
      </c>
      <c r="K94" s="24"/>
    </row>
    <row r="95" spans="1:11" ht="17.25" thickBot="1" x14ac:dyDescent="0.35">
      <c r="A95" s="55"/>
      <c r="B95" s="34"/>
      <c r="C95" s="34"/>
      <c r="D95" s="4">
        <v>19921</v>
      </c>
      <c r="E95" s="37"/>
      <c r="F95" s="4">
        <v>1</v>
      </c>
      <c r="G95" s="23">
        <v>55</v>
      </c>
      <c r="H95" s="5">
        <f t="shared" si="32"/>
        <v>0.99723909442297076</v>
      </c>
      <c r="I95" s="39"/>
      <c r="J95" s="41"/>
      <c r="K95" s="25"/>
    </row>
    <row r="96" spans="1:11" x14ac:dyDescent="0.3">
      <c r="A96" s="54"/>
      <c r="B96" s="33">
        <v>44043</v>
      </c>
      <c r="C96" s="35" t="s">
        <v>44</v>
      </c>
      <c r="D96" s="1">
        <v>10260</v>
      </c>
      <c r="E96" s="36" t="s">
        <v>60</v>
      </c>
      <c r="F96" s="1">
        <v>0</v>
      </c>
      <c r="G96" s="14">
        <v>362</v>
      </c>
      <c r="H96" s="2">
        <f t="shared" si="32"/>
        <v>0.9647173489278752</v>
      </c>
      <c r="I96" s="38" t="s">
        <v>66</v>
      </c>
      <c r="J96" s="40" t="s">
        <v>65</v>
      </c>
      <c r="K96" s="24"/>
    </row>
    <row r="97" spans="1:11" ht="17.25" thickBot="1" x14ac:dyDescent="0.35">
      <c r="A97" s="55"/>
      <c r="B97" s="34"/>
      <c r="C97" s="34"/>
      <c r="D97" s="4">
        <v>19921</v>
      </c>
      <c r="E97" s="37"/>
      <c r="F97" s="4">
        <v>1</v>
      </c>
      <c r="G97" s="15">
        <v>73</v>
      </c>
      <c r="H97" s="5">
        <f t="shared" si="32"/>
        <v>0.99633552532503389</v>
      </c>
      <c r="I97" s="39"/>
      <c r="J97" s="41"/>
      <c r="K97" s="25"/>
    </row>
    <row r="98" spans="1:11" x14ac:dyDescent="0.3">
      <c r="A98" s="50"/>
      <c r="B98" s="33">
        <v>44041</v>
      </c>
      <c r="C98" s="35" t="s">
        <v>90</v>
      </c>
      <c r="D98" s="1">
        <v>2000</v>
      </c>
      <c r="E98" s="52" t="s">
        <v>82</v>
      </c>
      <c r="F98" s="1">
        <v>0</v>
      </c>
      <c r="G98" s="20">
        <v>0</v>
      </c>
      <c r="H98" s="2">
        <f t="shared" ref="H98:H99" si="34">1-(G98/D98)</f>
        <v>1</v>
      </c>
      <c r="I98" s="38" t="s">
        <v>87</v>
      </c>
      <c r="J98" s="40" t="s">
        <v>91</v>
      </c>
      <c r="K98" s="8"/>
    </row>
    <row r="99" spans="1:11" ht="17.25" thickBot="1" x14ac:dyDescent="0.35">
      <c r="A99" s="51"/>
      <c r="B99" s="34"/>
      <c r="C99" s="34"/>
      <c r="D99" s="4">
        <v>1501</v>
      </c>
      <c r="E99" s="53"/>
      <c r="F99" s="4">
        <v>1</v>
      </c>
      <c r="G99" s="21">
        <v>2</v>
      </c>
      <c r="H99" s="5">
        <f t="shared" si="34"/>
        <v>0.9986675549633578</v>
      </c>
      <c r="I99" s="39"/>
      <c r="J99" s="41"/>
      <c r="K99" s="9"/>
    </row>
    <row r="100" spans="1:11" x14ac:dyDescent="0.3">
      <c r="A100" s="50"/>
      <c r="B100" s="33">
        <v>44041</v>
      </c>
      <c r="C100" s="35" t="s">
        <v>2</v>
      </c>
      <c r="D100" s="1">
        <v>21359</v>
      </c>
      <c r="E100" s="52" t="s">
        <v>82</v>
      </c>
      <c r="F100" s="1">
        <v>0</v>
      </c>
      <c r="G100" s="20">
        <v>14</v>
      </c>
      <c r="H100" s="2">
        <f t="shared" si="32"/>
        <v>0.99934453860199446</v>
      </c>
      <c r="I100" s="38" t="s">
        <v>87</v>
      </c>
      <c r="J100" s="40" t="s">
        <v>83</v>
      </c>
      <c r="K100" s="8"/>
    </row>
    <row r="101" spans="1:11" ht="17.25" thickBot="1" x14ac:dyDescent="0.35">
      <c r="A101" s="51"/>
      <c r="B101" s="34"/>
      <c r="C101" s="34"/>
      <c r="D101" s="4">
        <v>25032</v>
      </c>
      <c r="E101" s="53"/>
      <c r="F101" s="4">
        <v>1</v>
      </c>
      <c r="G101" s="21">
        <v>56</v>
      </c>
      <c r="H101" s="5">
        <f t="shared" si="32"/>
        <v>0.99776286353467558</v>
      </c>
      <c r="I101" s="39"/>
      <c r="J101" s="41"/>
      <c r="K101" s="9"/>
    </row>
    <row r="102" spans="1:11" x14ac:dyDescent="0.3">
      <c r="A102" s="50"/>
      <c r="B102" s="33">
        <v>44041</v>
      </c>
      <c r="C102" s="35" t="s">
        <v>2</v>
      </c>
      <c r="D102" s="1">
        <v>21365</v>
      </c>
      <c r="E102" s="36" t="s">
        <v>84</v>
      </c>
      <c r="F102" s="1">
        <v>0</v>
      </c>
      <c r="G102" s="11">
        <v>27</v>
      </c>
      <c r="H102" s="2">
        <f t="shared" si="32"/>
        <v>0.99873625087760354</v>
      </c>
      <c r="I102" s="38" t="s">
        <v>86</v>
      </c>
      <c r="J102" s="40" t="s">
        <v>85</v>
      </c>
      <c r="K102" s="8"/>
    </row>
    <row r="103" spans="1:11" ht="17.25" thickBot="1" x14ac:dyDescent="0.35">
      <c r="A103" s="51"/>
      <c r="B103" s="34"/>
      <c r="C103" s="34"/>
      <c r="D103" s="4">
        <v>25032</v>
      </c>
      <c r="E103" s="37"/>
      <c r="F103" s="4">
        <v>1</v>
      </c>
      <c r="G103" s="12">
        <v>40</v>
      </c>
      <c r="H103" s="5">
        <f t="shared" si="32"/>
        <v>0.99840204538191113</v>
      </c>
      <c r="I103" s="39"/>
      <c r="J103" s="41"/>
      <c r="K103" s="9"/>
    </row>
    <row r="104" spans="1:11" x14ac:dyDescent="0.3">
      <c r="A104" s="50"/>
      <c r="B104" s="33">
        <v>44041</v>
      </c>
      <c r="C104" s="35" t="s">
        <v>41</v>
      </c>
      <c r="D104" s="1">
        <v>21365</v>
      </c>
      <c r="E104" s="36" t="s">
        <v>54</v>
      </c>
      <c r="F104" s="1">
        <v>0</v>
      </c>
      <c r="G104" s="18">
        <v>27</v>
      </c>
      <c r="H104" s="2">
        <f t="shared" ref="H104:H105" si="35">1-(G104/D104)</f>
        <v>0.99873625087760354</v>
      </c>
      <c r="I104" s="38" t="s">
        <v>51</v>
      </c>
      <c r="J104" s="40" t="s">
        <v>52</v>
      </c>
      <c r="K104" s="8"/>
    </row>
    <row r="105" spans="1:11" ht="17.25" thickBot="1" x14ac:dyDescent="0.35">
      <c r="A105" s="51"/>
      <c r="B105" s="34"/>
      <c r="C105" s="34"/>
      <c r="D105" s="4">
        <v>25032</v>
      </c>
      <c r="E105" s="37"/>
      <c r="F105" s="4">
        <v>1</v>
      </c>
      <c r="G105" s="19">
        <v>62</v>
      </c>
      <c r="H105" s="5">
        <f t="shared" si="35"/>
        <v>0.99752317034196225</v>
      </c>
      <c r="I105" s="39"/>
      <c r="J105" s="41"/>
      <c r="K105" s="9"/>
    </row>
    <row r="106" spans="1:11" x14ac:dyDescent="0.3">
      <c r="A106" s="50"/>
      <c r="B106" s="33">
        <v>44041</v>
      </c>
      <c r="C106" s="35" t="s">
        <v>41</v>
      </c>
      <c r="D106" s="1">
        <v>21365</v>
      </c>
      <c r="E106" s="36" t="s">
        <v>55</v>
      </c>
      <c r="F106" s="1">
        <v>0</v>
      </c>
      <c r="G106" s="14">
        <v>76</v>
      </c>
      <c r="H106" s="2">
        <f t="shared" ref="H106:H119" si="36">1-(G106/D106)</f>
        <v>0.99644278024806932</v>
      </c>
      <c r="I106" s="38" t="s">
        <v>50</v>
      </c>
      <c r="J106" s="40" t="s">
        <v>53</v>
      </c>
      <c r="K106" s="8"/>
    </row>
    <row r="107" spans="1:11" ht="17.25" thickBot="1" x14ac:dyDescent="0.35">
      <c r="A107" s="51"/>
      <c r="B107" s="34"/>
      <c r="C107" s="34"/>
      <c r="D107" s="4">
        <v>25032</v>
      </c>
      <c r="E107" s="37"/>
      <c r="F107" s="4">
        <v>1</v>
      </c>
      <c r="G107" s="15">
        <v>85</v>
      </c>
      <c r="H107" s="5">
        <f t="shared" si="36"/>
        <v>0.99660434643656115</v>
      </c>
      <c r="I107" s="39"/>
      <c r="J107" s="41"/>
      <c r="K107" s="9"/>
    </row>
    <row r="108" spans="1:11" x14ac:dyDescent="0.3">
      <c r="A108" s="70"/>
      <c r="B108" s="33">
        <v>44041</v>
      </c>
      <c r="C108" s="35" t="s">
        <v>44</v>
      </c>
      <c r="D108" s="1">
        <v>10293</v>
      </c>
      <c r="E108" s="72" t="s">
        <v>92</v>
      </c>
      <c r="F108" s="1">
        <v>0</v>
      </c>
      <c r="G108" s="20">
        <v>81</v>
      </c>
      <c r="H108" s="2">
        <f t="shared" si="36"/>
        <v>0.99213057417662487</v>
      </c>
      <c r="I108" s="38" t="s">
        <v>100</v>
      </c>
      <c r="J108" s="40" t="s">
        <v>95</v>
      </c>
      <c r="K108" s="8"/>
    </row>
    <row r="109" spans="1:11" ht="17.25" thickBot="1" x14ac:dyDescent="0.35">
      <c r="A109" s="71"/>
      <c r="B109" s="34"/>
      <c r="C109" s="34"/>
      <c r="D109" s="4">
        <v>19888</v>
      </c>
      <c r="E109" s="73"/>
      <c r="F109" s="4">
        <v>1</v>
      </c>
      <c r="G109" s="21">
        <v>17</v>
      </c>
      <c r="H109" s="5">
        <f t="shared" si="36"/>
        <v>0.99914521319388572</v>
      </c>
      <c r="I109" s="39"/>
      <c r="J109" s="41"/>
      <c r="K109" s="9"/>
    </row>
    <row r="110" spans="1:11" x14ac:dyDescent="0.3">
      <c r="A110" s="70"/>
      <c r="B110" s="33">
        <v>44041</v>
      </c>
      <c r="C110" s="35" t="s">
        <v>44</v>
      </c>
      <c r="D110" s="1">
        <v>10260</v>
      </c>
      <c r="E110" s="74" t="s">
        <v>93</v>
      </c>
      <c r="F110" s="1">
        <v>0</v>
      </c>
      <c r="G110" s="20">
        <v>45</v>
      </c>
      <c r="H110" s="2">
        <f t="shared" si="36"/>
        <v>0.99561403508771928</v>
      </c>
      <c r="I110" s="38" t="s">
        <v>98</v>
      </c>
      <c r="J110" s="40" t="s">
        <v>96</v>
      </c>
      <c r="K110" s="8"/>
    </row>
    <row r="111" spans="1:11" ht="17.25" thickBot="1" x14ac:dyDescent="0.35">
      <c r="A111" s="71"/>
      <c r="B111" s="34"/>
      <c r="C111" s="34"/>
      <c r="D111" s="4">
        <v>19921</v>
      </c>
      <c r="E111" s="75"/>
      <c r="F111" s="4">
        <v>1</v>
      </c>
      <c r="G111" s="12">
        <v>41</v>
      </c>
      <c r="H111" s="5">
        <f t="shared" si="36"/>
        <v>0.99794187038803273</v>
      </c>
      <c r="I111" s="39"/>
      <c r="J111" s="41"/>
      <c r="K111" s="9"/>
    </row>
    <row r="112" spans="1:11" x14ac:dyDescent="0.3">
      <c r="A112" s="70"/>
      <c r="B112" s="33">
        <v>44041</v>
      </c>
      <c r="C112" s="35" t="s">
        <v>44</v>
      </c>
      <c r="D112" s="1">
        <v>10260</v>
      </c>
      <c r="E112" s="36" t="s">
        <v>94</v>
      </c>
      <c r="F112" s="1">
        <v>0</v>
      </c>
      <c r="G112" s="18">
        <v>53</v>
      </c>
      <c r="H112" s="2">
        <f t="shared" ref="H112:H113" si="37">1-(G112/D112)</f>
        <v>0.99483430799220274</v>
      </c>
      <c r="I112" s="38" t="s">
        <v>99</v>
      </c>
      <c r="J112" s="40" t="s">
        <v>97</v>
      </c>
      <c r="K112" s="8"/>
    </row>
    <row r="113" spans="1:11" ht="17.25" thickBot="1" x14ac:dyDescent="0.35">
      <c r="A113" s="71"/>
      <c r="B113" s="34"/>
      <c r="C113" s="34"/>
      <c r="D113" s="4">
        <v>19921</v>
      </c>
      <c r="E113" s="37"/>
      <c r="F113" s="4">
        <v>1</v>
      </c>
      <c r="G113" s="19">
        <v>42</v>
      </c>
      <c r="H113" s="5">
        <f t="shared" si="37"/>
        <v>0.997891672104814</v>
      </c>
      <c r="I113" s="39"/>
      <c r="J113" s="41"/>
      <c r="K113" s="9"/>
    </row>
    <row r="114" spans="1:11" x14ac:dyDescent="0.3">
      <c r="A114" s="50"/>
      <c r="B114" s="33">
        <v>44041</v>
      </c>
      <c r="C114" s="35" t="s">
        <v>44</v>
      </c>
      <c r="D114" s="1">
        <v>10293</v>
      </c>
      <c r="E114" s="52" t="s">
        <v>80</v>
      </c>
      <c r="F114" s="1">
        <v>0</v>
      </c>
      <c r="G114" s="20">
        <v>15</v>
      </c>
      <c r="H114" s="2">
        <f t="shared" ref="H114:H115" si="38">1-(G114/D114)</f>
        <v>0.99854269892159719</v>
      </c>
      <c r="I114" s="38" t="s">
        <v>81</v>
      </c>
      <c r="J114" s="40" t="s">
        <v>48</v>
      </c>
      <c r="K114" s="8"/>
    </row>
    <row r="115" spans="1:11" ht="17.25" thickBot="1" x14ac:dyDescent="0.35">
      <c r="A115" s="51"/>
      <c r="B115" s="34"/>
      <c r="C115" s="34"/>
      <c r="D115" s="4">
        <v>19888</v>
      </c>
      <c r="E115" s="53"/>
      <c r="F115" s="4">
        <v>1</v>
      </c>
      <c r="G115" s="21">
        <v>39</v>
      </c>
      <c r="H115" s="5">
        <f t="shared" si="38"/>
        <v>0.99803901850362031</v>
      </c>
      <c r="I115" s="39"/>
      <c r="J115" s="41"/>
      <c r="K115" s="9"/>
    </row>
    <row r="116" spans="1:11" x14ac:dyDescent="0.3">
      <c r="A116" s="50"/>
      <c r="B116" s="33">
        <v>44041</v>
      </c>
      <c r="C116" s="35" t="s">
        <v>44</v>
      </c>
      <c r="D116" s="1">
        <v>10260</v>
      </c>
      <c r="E116" s="36" t="s">
        <v>88</v>
      </c>
      <c r="F116" s="1">
        <v>0</v>
      </c>
      <c r="G116" s="20">
        <v>88</v>
      </c>
      <c r="H116" s="2">
        <f t="shared" ref="H116:H117" si="39">1-(G116/D116)</f>
        <v>0.99142300194931776</v>
      </c>
      <c r="I116" s="38" t="s">
        <v>89</v>
      </c>
      <c r="J116" s="40" t="s">
        <v>48</v>
      </c>
      <c r="K116" s="8"/>
    </row>
    <row r="117" spans="1:11" ht="17.25" thickBot="1" x14ac:dyDescent="0.35">
      <c r="A117" s="51"/>
      <c r="B117" s="34"/>
      <c r="C117" s="34"/>
      <c r="D117" s="4">
        <v>19921</v>
      </c>
      <c r="E117" s="37"/>
      <c r="F117" s="4">
        <v>1</v>
      </c>
      <c r="G117" s="12">
        <v>61</v>
      </c>
      <c r="H117" s="5">
        <f t="shared" si="39"/>
        <v>0.9969379047236584</v>
      </c>
      <c r="I117" s="39"/>
      <c r="J117" s="41"/>
      <c r="K117" s="9"/>
    </row>
    <row r="118" spans="1:11" x14ac:dyDescent="0.3">
      <c r="A118" s="50"/>
      <c r="B118" s="33">
        <v>44041</v>
      </c>
      <c r="C118" s="35" t="s">
        <v>44</v>
      </c>
      <c r="D118" s="1">
        <v>10260</v>
      </c>
      <c r="E118" s="36" t="s">
        <v>56</v>
      </c>
      <c r="F118" s="1">
        <v>0</v>
      </c>
      <c r="G118" s="18">
        <v>53</v>
      </c>
      <c r="H118" s="2">
        <f t="shared" si="36"/>
        <v>0.99483430799220274</v>
      </c>
      <c r="I118" s="38" t="s">
        <v>49</v>
      </c>
      <c r="J118" s="40" t="s">
        <v>48</v>
      </c>
      <c r="K118" s="8"/>
    </row>
    <row r="119" spans="1:11" ht="17.25" thickBot="1" x14ac:dyDescent="0.35">
      <c r="A119" s="51"/>
      <c r="B119" s="34"/>
      <c r="C119" s="34"/>
      <c r="D119" s="4">
        <v>19921</v>
      </c>
      <c r="E119" s="37"/>
      <c r="F119" s="4">
        <v>1</v>
      </c>
      <c r="G119" s="19">
        <v>87</v>
      </c>
      <c r="H119" s="5">
        <f t="shared" si="36"/>
        <v>0.99563274935997192</v>
      </c>
      <c r="I119" s="39"/>
      <c r="J119" s="41"/>
      <c r="K119" s="9"/>
    </row>
    <row r="120" spans="1:11" x14ac:dyDescent="0.3">
      <c r="A120" s="50"/>
      <c r="B120" s="33">
        <v>44041</v>
      </c>
      <c r="C120" s="35" t="s">
        <v>44</v>
      </c>
      <c r="D120" s="1">
        <v>10260</v>
      </c>
      <c r="E120" s="36" t="s">
        <v>57</v>
      </c>
      <c r="F120" s="1">
        <v>0</v>
      </c>
      <c r="G120" s="14">
        <v>87</v>
      </c>
      <c r="H120" s="2">
        <f t="shared" ref="H120:H121" si="40">1-(G120/D120)</f>
        <v>0.99152046783625736</v>
      </c>
      <c r="I120" s="38" t="s">
        <v>49</v>
      </c>
      <c r="J120" s="40" t="s">
        <v>48</v>
      </c>
      <c r="K120" s="8"/>
    </row>
    <row r="121" spans="1:11" ht="17.25" thickBot="1" x14ac:dyDescent="0.35">
      <c r="A121" s="51"/>
      <c r="B121" s="34"/>
      <c r="C121" s="34"/>
      <c r="D121" s="4">
        <v>19921</v>
      </c>
      <c r="E121" s="37"/>
      <c r="F121" s="4">
        <v>1</v>
      </c>
      <c r="G121" s="15">
        <v>81</v>
      </c>
      <c r="H121" s="5">
        <f t="shared" si="40"/>
        <v>0.99593393905928418</v>
      </c>
      <c r="I121" s="39"/>
      <c r="J121" s="41"/>
      <c r="K121" s="9"/>
    </row>
    <row r="122" spans="1:11" x14ac:dyDescent="0.3">
      <c r="A122" s="50"/>
      <c r="B122" s="33">
        <v>44039</v>
      </c>
      <c r="C122" s="35" t="s">
        <v>44</v>
      </c>
      <c r="D122" s="1">
        <v>10260</v>
      </c>
      <c r="E122" s="36" t="s">
        <v>45</v>
      </c>
      <c r="F122" s="1">
        <v>0</v>
      </c>
      <c r="G122" s="14">
        <v>580</v>
      </c>
      <c r="H122" s="2">
        <f t="shared" ref="H122:H123" si="41">1-(G122/D122)</f>
        <v>0.94346978557504868</v>
      </c>
      <c r="I122" s="38" t="s">
        <v>46</v>
      </c>
      <c r="J122" s="40" t="s">
        <v>47</v>
      </c>
      <c r="K122" s="8"/>
    </row>
    <row r="123" spans="1:11" ht="17.25" thickBot="1" x14ac:dyDescent="0.35">
      <c r="A123" s="51"/>
      <c r="B123" s="34"/>
      <c r="C123" s="34"/>
      <c r="D123" s="4">
        <v>19921</v>
      </c>
      <c r="E123" s="37"/>
      <c r="F123" s="4">
        <v>1</v>
      </c>
      <c r="G123" s="15">
        <f>(564-562)</f>
        <v>2</v>
      </c>
      <c r="H123" s="5">
        <f t="shared" si="41"/>
        <v>0.99989960343356254</v>
      </c>
      <c r="I123" s="39"/>
      <c r="J123" s="41"/>
      <c r="K123" s="9"/>
    </row>
    <row r="124" spans="1:11" x14ac:dyDescent="0.3">
      <c r="A124" s="50"/>
      <c r="B124" s="33">
        <v>43963</v>
      </c>
      <c r="C124" s="35" t="s">
        <v>41</v>
      </c>
      <c r="D124" s="1">
        <v>21365</v>
      </c>
      <c r="E124" s="36" t="s">
        <v>33</v>
      </c>
      <c r="F124" s="1">
        <v>0</v>
      </c>
      <c r="G124" s="14">
        <v>31</v>
      </c>
      <c r="H124" s="2">
        <f t="shared" ref="H124:H125" si="42">1-(G124/D124)</f>
        <v>0.99854902878539664</v>
      </c>
      <c r="I124" s="38" t="s">
        <v>43</v>
      </c>
      <c r="J124" s="40" t="s">
        <v>40</v>
      </c>
      <c r="K124" s="8"/>
    </row>
    <row r="125" spans="1:11" ht="17.25" thickBot="1" x14ac:dyDescent="0.35">
      <c r="A125" s="51"/>
      <c r="B125" s="34"/>
      <c r="C125" s="34"/>
      <c r="D125" s="4">
        <f>24969+63</f>
        <v>25032</v>
      </c>
      <c r="E125" s="37"/>
      <c r="F125" s="4">
        <v>1</v>
      </c>
      <c r="G125" s="15">
        <v>63</v>
      </c>
      <c r="H125" s="5">
        <f t="shared" si="42"/>
        <v>0.99748322147651003</v>
      </c>
      <c r="I125" s="39"/>
      <c r="J125" s="41"/>
      <c r="K125" s="9"/>
    </row>
    <row r="126" spans="1:11" x14ac:dyDescent="0.3">
      <c r="A126" s="50"/>
      <c r="B126" s="33">
        <v>43963</v>
      </c>
      <c r="C126" s="35" t="s">
        <v>39</v>
      </c>
      <c r="D126" s="1">
        <v>3500</v>
      </c>
      <c r="E126" s="36" t="s">
        <v>33</v>
      </c>
      <c r="F126" s="1">
        <v>0</v>
      </c>
      <c r="G126" s="14">
        <v>1</v>
      </c>
      <c r="H126" s="2">
        <f t="shared" ref="H126:H127" si="43">1-(G126/D126)</f>
        <v>0.99971428571428567</v>
      </c>
      <c r="I126" s="38" t="s">
        <v>42</v>
      </c>
      <c r="J126" s="40" t="s">
        <v>40</v>
      </c>
      <c r="K126" s="8"/>
    </row>
    <row r="127" spans="1:11" ht="17.25" thickBot="1" x14ac:dyDescent="0.35">
      <c r="A127" s="51"/>
      <c r="B127" s="34"/>
      <c r="C127" s="34"/>
      <c r="D127" s="4">
        <v>3002</v>
      </c>
      <c r="E127" s="37"/>
      <c r="F127" s="4">
        <v>1</v>
      </c>
      <c r="G127" s="15">
        <v>13</v>
      </c>
      <c r="H127" s="5">
        <f t="shared" si="43"/>
        <v>0.9956695536309127</v>
      </c>
      <c r="I127" s="39"/>
      <c r="J127" s="41"/>
      <c r="K127" s="9"/>
    </row>
    <row r="128" spans="1:11" x14ac:dyDescent="0.3">
      <c r="A128" s="50"/>
      <c r="B128" s="33">
        <v>43911</v>
      </c>
      <c r="C128" s="35" t="s">
        <v>35</v>
      </c>
      <c r="D128" s="1">
        <v>3500</v>
      </c>
      <c r="E128" s="36" t="s">
        <v>33</v>
      </c>
      <c r="F128" s="1">
        <v>0</v>
      </c>
      <c r="G128" s="14">
        <v>8</v>
      </c>
      <c r="H128" s="2">
        <f t="shared" ref="H128:H145" si="44">1-(G128/D128)</f>
        <v>0.99771428571428566</v>
      </c>
      <c r="I128" s="38" t="s">
        <v>37</v>
      </c>
      <c r="J128" s="40" t="s">
        <v>36</v>
      </c>
      <c r="K128" s="8"/>
    </row>
    <row r="129" spans="1:12" ht="17.25" thickBot="1" x14ac:dyDescent="0.35">
      <c r="A129" s="51"/>
      <c r="B129" s="34"/>
      <c r="C129" s="34"/>
      <c r="D129" s="4">
        <v>3002</v>
      </c>
      <c r="E129" s="37"/>
      <c r="F129" s="4">
        <v>1</v>
      </c>
      <c r="G129" s="15">
        <v>12</v>
      </c>
      <c r="H129" s="5">
        <f t="shared" si="44"/>
        <v>0.99600266489007327</v>
      </c>
      <c r="I129" s="39"/>
      <c r="J129" s="41"/>
      <c r="K129" s="9"/>
    </row>
    <row r="130" spans="1:12" x14ac:dyDescent="0.3">
      <c r="A130" s="50"/>
      <c r="B130" s="33">
        <v>43910</v>
      </c>
      <c r="C130" s="33" t="s">
        <v>2</v>
      </c>
      <c r="D130" s="1">
        <v>21365</v>
      </c>
      <c r="E130" s="36" t="s">
        <v>33</v>
      </c>
      <c r="F130" s="1">
        <v>0</v>
      </c>
      <c r="G130" s="14">
        <v>24</v>
      </c>
      <c r="H130" s="2">
        <f t="shared" si="44"/>
        <v>0.99887666744675874</v>
      </c>
      <c r="I130" s="38"/>
      <c r="J130" s="40" t="s">
        <v>34</v>
      </c>
      <c r="K130" s="8">
        <v>48</v>
      </c>
    </row>
    <row r="131" spans="1:12" ht="17.25" thickBot="1" x14ac:dyDescent="0.35">
      <c r="A131" s="51"/>
      <c r="B131" s="34"/>
      <c r="C131" s="34"/>
      <c r="D131" s="4">
        <v>25032</v>
      </c>
      <c r="E131" s="37"/>
      <c r="F131" s="4">
        <v>1</v>
      </c>
      <c r="G131" s="15">
        <v>52</v>
      </c>
      <c r="H131" s="5">
        <f t="shared" si="44"/>
        <v>0.99792265899648447</v>
      </c>
      <c r="I131" s="39"/>
      <c r="J131" s="41"/>
      <c r="K131" s="9"/>
    </row>
    <row r="132" spans="1:12" x14ac:dyDescent="0.3">
      <c r="A132" s="50"/>
      <c r="B132" s="33">
        <v>43908</v>
      </c>
      <c r="C132" s="33" t="s">
        <v>2</v>
      </c>
      <c r="D132" s="1">
        <v>21365</v>
      </c>
      <c r="E132" s="36" t="s">
        <v>8</v>
      </c>
      <c r="F132" s="1">
        <v>0</v>
      </c>
      <c r="G132" s="1">
        <v>83</v>
      </c>
      <c r="H132" s="2">
        <f t="shared" si="44"/>
        <v>0.99611514158670722</v>
      </c>
      <c r="I132" s="36" t="s">
        <v>3</v>
      </c>
      <c r="J132" s="67" t="s">
        <v>30</v>
      </c>
      <c r="K132" s="3" t="s">
        <v>9</v>
      </c>
      <c r="L132" t="s">
        <v>25</v>
      </c>
    </row>
    <row r="133" spans="1:12" ht="17.25" thickBot="1" x14ac:dyDescent="0.35">
      <c r="A133" s="51"/>
      <c r="B133" s="34"/>
      <c r="C133" s="34"/>
      <c r="D133" s="4">
        <v>25032</v>
      </c>
      <c r="E133" s="37"/>
      <c r="F133" s="4">
        <v>1</v>
      </c>
      <c r="G133" s="12">
        <v>24</v>
      </c>
      <c r="H133" s="5">
        <f t="shared" si="44"/>
        <v>0.99904122722914668</v>
      </c>
      <c r="I133" s="37"/>
      <c r="J133" s="60"/>
      <c r="K133" s="6" t="s">
        <v>4</v>
      </c>
      <c r="L133" t="s">
        <v>26</v>
      </c>
    </row>
    <row r="134" spans="1:12" x14ac:dyDescent="0.3">
      <c r="A134" s="50"/>
      <c r="B134" s="33">
        <v>43908</v>
      </c>
      <c r="C134" s="33" t="s">
        <v>2</v>
      </c>
      <c r="D134" s="1">
        <v>21365</v>
      </c>
      <c r="E134" s="36" t="s">
        <v>7</v>
      </c>
      <c r="F134" s="1">
        <v>0</v>
      </c>
      <c r="G134" s="11">
        <v>37</v>
      </c>
      <c r="H134" s="2">
        <f t="shared" si="44"/>
        <v>0.99826819564708635</v>
      </c>
      <c r="I134" s="36" t="s">
        <v>6</v>
      </c>
      <c r="J134" s="62" t="s">
        <v>38</v>
      </c>
      <c r="K134" s="3"/>
      <c r="L134" t="s">
        <v>23</v>
      </c>
    </row>
    <row r="135" spans="1:12" ht="17.25" thickBot="1" x14ac:dyDescent="0.35">
      <c r="A135" s="51"/>
      <c r="B135" s="34"/>
      <c r="C135" s="34"/>
      <c r="D135" s="4">
        <v>25032</v>
      </c>
      <c r="E135" s="37"/>
      <c r="F135" s="4">
        <v>1</v>
      </c>
      <c r="G135" s="4">
        <v>127</v>
      </c>
      <c r="H135" s="5">
        <f t="shared" si="44"/>
        <v>0.99492649408756795</v>
      </c>
      <c r="I135" s="37"/>
      <c r="J135" s="63"/>
      <c r="K135" s="6"/>
      <c r="L135" t="s">
        <v>27</v>
      </c>
    </row>
    <row r="136" spans="1:12" x14ac:dyDescent="0.3">
      <c r="A136" s="50"/>
      <c r="B136" s="33">
        <v>43908</v>
      </c>
      <c r="C136" s="33" t="s">
        <v>2</v>
      </c>
      <c r="D136" s="1">
        <v>21365</v>
      </c>
      <c r="E136" s="36" t="s">
        <v>21</v>
      </c>
      <c r="F136" s="1">
        <v>0</v>
      </c>
      <c r="G136" s="10">
        <v>11</v>
      </c>
      <c r="H136" s="2">
        <f t="shared" si="44"/>
        <v>0.99948513924643112</v>
      </c>
      <c r="I136" s="36" t="s">
        <v>22</v>
      </c>
      <c r="J136" s="59" t="s">
        <v>24</v>
      </c>
      <c r="K136" s="3"/>
      <c r="L136" t="s">
        <v>28</v>
      </c>
    </row>
    <row r="137" spans="1:12" ht="17.25" thickBot="1" x14ac:dyDescent="0.35">
      <c r="A137" s="51"/>
      <c r="B137" s="34"/>
      <c r="C137" s="34"/>
      <c r="D137" s="4">
        <v>25032</v>
      </c>
      <c r="E137" s="37"/>
      <c r="F137" s="4">
        <v>1</v>
      </c>
      <c r="G137" s="4">
        <v>111</v>
      </c>
      <c r="H137" s="5">
        <f t="shared" si="44"/>
        <v>0.9955656759348035</v>
      </c>
      <c r="I137" s="37"/>
      <c r="J137" s="60"/>
      <c r="K137" s="6"/>
      <c r="L137" t="s">
        <v>29</v>
      </c>
    </row>
    <row r="138" spans="1:12" x14ac:dyDescent="0.3">
      <c r="A138" s="50"/>
      <c r="B138" s="56">
        <v>43897</v>
      </c>
      <c r="C138" s="33" t="s">
        <v>2</v>
      </c>
      <c r="D138" s="1">
        <v>21365</v>
      </c>
      <c r="E138" s="36" t="s">
        <v>32</v>
      </c>
      <c r="F138" s="1">
        <v>0</v>
      </c>
      <c r="G138" s="1">
        <v>138</v>
      </c>
      <c r="H138" s="2">
        <f t="shared" si="44"/>
        <v>0.9935408378188626</v>
      </c>
      <c r="I138" s="36" t="s">
        <v>10</v>
      </c>
      <c r="J138" s="58" t="s">
        <v>31</v>
      </c>
      <c r="K138" s="3">
        <v>45</v>
      </c>
    </row>
    <row r="139" spans="1:12" ht="17.25" thickBot="1" x14ac:dyDescent="0.35">
      <c r="A139" s="51"/>
      <c r="B139" s="57"/>
      <c r="C139" s="34"/>
      <c r="D139" s="4">
        <v>25032</v>
      </c>
      <c r="E139" s="37"/>
      <c r="F139" s="4">
        <v>1</v>
      </c>
      <c r="G139" s="13">
        <v>101</v>
      </c>
      <c r="H139" s="5">
        <f t="shared" si="44"/>
        <v>0.99596516458932571</v>
      </c>
      <c r="I139" s="37"/>
      <c r="J139" s="37"/>
      <c r="K139" s="6">
        <v>14</v>
      </c>
    </row>
    <row r="140" spans="1:12" x14ac:dyDescent="0.3">
      <c r="A140" s="50"/>
      <c r="B140" s="33"/>
      <c r="C140" s="33" t="s">
        <v>2</v>
      </c>
      <c r="D140" s="1">
        <v>21365</v>
      </c>
      <c r="E140" s="36"/>
      <c r="F140" s="1">
        <v>0</v>
      </c>
      <c r="G140" s="1"/>
      <c r="H140" s="2">
        <f t="shared" si="44"/>
        <v>1</v>
      </c>
      <c r="I140" s="36"/>
      <c r="J140" s="36"/>
      <c r="K140" s="3"/>
    </row>
    <row r="141" spans="1:12" ht="17.25" thickBot="1" x14ac:dyDescent="0.35">
      <c r="A141" s="51"/>
      <c r="B141" s="34"/>
      <c r="C141" s="34"/>
      <c r="D141" s="4">
        <v>25032</v>
      </c>
      <c r="E141" s="37"/>
      <c r="F141" s="4">
        <v>1</v>
      </c>
      <c r="G141" s="4"/>
      <c r="H141" s="5">
        <f t="shared" si="44"/>
        <v>1</v>
      </c>
      <c r="I141" s="37"/>
      <c r="J141" s="37"/>
      <c r="K141" s="6"/>
    </row>
    <row r="142" spans="1:12" x14ac:dyDescent="0.3">
      <c r="A142" s="50"/>
      <c r="B142" s="33"/>
      <c r="C142" s="33" t="s">
        <v>2</v>
      </c>
      <c r="D142" s="1">
        <v>21365</v>
      </c>
      <c r="E142" s="36"/>
      <c r="F142" s="1">
        <v>0</v>
      </c>
      <c r="G142" s="1"/>
      <c r="H142" s="2">
        <f t="shared" si="44"/>
        <v>1</v>
      </c>
      <c r="I142" s="36"/>
      <c r="J142" s="36"/>
      <c r="K142" s="3"/>
    </row>
    <row r="143" spans="1:12" ht="17.25" thickBot="1" x14ac:dyDescent="0.35">
      <c r="A143" s="51"/>
      <c r="B143" s="34"/>
      <c r="C143" s="34"/>
      <c r="D143" s="4">
        <v>25032</v>
      </c>
      <c r="E143" s="37"/>
      <c r="F143" s="4">
        <v>1</v>
      </c>
      <c r="G143" s="4"/>
      <c r="H143" s="5">
        <f t="shared" si="44"/>
        <v>1</v>
      </c>
      <c r="I143" s="37"/>
      <c r="J143" s="37"/>
      <c r="K143" s="6"/>
    </row>
    <row r="144" spans="1:12" x14ac:dyDescent="0.3">
      <c r="A144" s="50"/>
      <c r="B144" s="33"/>
      <c r="C144" s="33" t="s">
        <v>2</v>
      </c>
      <c r="D144" s="1">
        <v>21365</v>
      </c>
      <c r="E144" s="36"/>
      <c r="F144" s="1">
        <v>0</v>
      </c>
      <c r="G144" s="1"/>
      <c r="H144" s="2">
        <f t="shared" si="44"/>
        <v>1</v>
      </c>
      <c r="I144" s="36"/>
      <c r="J144" s="36"/>
      <c r="K144" s="3"/>
    </row>
    <row r="145" spans="1:11" ht="17.25" thickBot="1" x14ac:dyDescent="0.35">
      <c r="A145" s="51"/>
      <c r="B145" s="34"/>
      <c r="C145" s="34"/>
      <c r="D145" s="4">
        <v>25032</v>
      </c>
      <c r="E145" s="37"/>
      <c r="F145" s="4">
        <v>1</v>
      </c>
      <c r="G145" s="4"/>
      <c r="H145" s="5">
        <f t="shared" si="44"/>
        <v>1</v>
      </c>
      <c r="I145" s="37"/>
      <c r="J145" s="37"/>
      <c r="K145" s="6"/>
    </row>
  </sheetData>
  <mergeCells count="425">
    <mergeCell ref="A8:A9"/>
    <mergeCell ref="B8:B9"/>
    <mergeCell ref="C8:C9"/>
    <mergeCell ref="E8:E9"/>
    <mergeCell ref="I8:I9"/>
    <mergeCell ref="J8:J9"/>
    <mergeCell ref="A12:A13"/>
    <mergeCell ref="B12:B13"/>
    <mergeCell ref="C12:C13"/>
    <mergeCell ref="E12:E13"/>
    <mergeCell ref="I12:I13"/>
    <mergeCell ref="J12:J13"/>
    <mergeCell ref="A10:A11"/>
    <mergeCell ref="B10:B11"/>
    <mergeCell ref="C10:C11"/>
    <mergeCell ref="E10:E11"/>
    <mergeCell ref="I10:I11"/>
    <mergeCell ref="J10:J11"/>
    <mergeCell ref="A16:A17"/>
    <mergeCell ref="B16:B17"/>
    <mergeCell ref="C16:C17"/>
    <mergeCell ref="E16:E17"/>
    <mergeCell ref="I16:I17"/>
    <mergeCell ref="J16:J17"/>
    <mergeCell ref="A14:A15"/>
    <mergeCell ref="B14:B15"/>
    <mergeCell ref="C14:C15"/>
    <mergeCell ref="E14:E15"/>
    <mergeCell ref="I14:I15"/>
    <mergeCell ref="J14:J15"/>
    <mergeCell ref="A54:A55"/>
    <mergeCell ref="B54:B55"/>
    <mergeCell ref="C54:C55"/>
    <mergeCell ref="E54:E55"/>
    <mergeCell ref="I54:I55"/>
    <mergeCell ref="J54:J55"/>
    <mergeCell ref="A56:A57"/>
    <mergeCell ref="B56:B57"/>
    <mergeCell ref="C56:C57"/>
    <mergeCell ref="E56:E57"/>
    <mergeCell ref="I56:I57"/>
    <mergeCell ref="J56:J57"/>
    <mergeCell ref="A62:A63"/>
    <mergeCell ref="B62:B63"/>
    <mergeCell ref="C62:C63"/>
    <mergeCell ref="E62:E63"/>
    <mergeCell ref="I62:I63"/>
    <mergeCell ref="J62:J63"/>
    <mergeCell ref="A64:A65"/>
    <mergeCell ref="B64:B65"/>
    <mergeCell ref="C64:C65"/>
    <mergeCell ref="E64:E65"/>
    <mergeCell ref="I64:I65"/>
    <mergeCell ref="J64:J65"/>
    <mergeCell ref="A66:A67"/>
    <mergeCell ref="B66:B67"/>
    <mergeCell ref="C66:C67"/>
    <mergeCell ref="E66:E67"/>
    <mergeCell ref="I66:I67"/>
    <mergeCell ref="J66:J67"/>
    <mergeCell ref="A68:A69"/>
    <mergeCell ref="B68:B69"/>
    <mergeCell ref="C68:C69"/>
    <mergeCell ref="E68:E69"/>
    <mergeCell ref="I68:I69"/>
    <mergeCell ref="J68:J69"/>
    <mergeCell ref="A60:A61"/>
    <mergeCell ref="B60:B61"/>
    <mergeCell ref="C60:C61"/>
    <mergeCell ref="E60:E61"/>
    <mergeCell ref="I60:I61"/>
    <mergeCell ref="J60:J61"/>
    <mergeCell ref="A58:A59"/>
    <mergeCell ref="B58:B59"/>
    <mergeCell ref="C58:C59"/>
    <mergeCell ref="E58:E59"/>
    <mergeCell ref="I58:I59"/>
    <mergeCell ref="J58:J59"/>
    <mergeCell ref="A70:A71"/>
    <mergeCell ref="B70:B71"/>
    <mergeCell ref="C70:C71"/>
    <mergeCell ref="E70:E71"/>
    <mergeCell ref="I70:I71"/>
    <mergeCell ref="J70:J71"/>
    <mergeCell ref="A72:A73"/>
    <mergeCell ref="B72:B73"/>
    <mergeCell ref="C72:C73"/>
    <mergeCell ref="E72:E73"/>
    <mergeCell ref="I72:I73"/>
    <mergeCell ref="J72:J73"/>
    <mergeCell ref="A76:A77"/>
    <mergeCell ref="B76:B77"/>
    <mergeCell ref="C76:C77"/>
    <mergeCell ref="E76:E77"/>
    <mergeCell ref="I76:I77"/>
    <mergeCell ref="J76:J77"/>
    <mergeCell ref="A74:A75"/>
    <mergeCell ref="B74:B75"/>
    <mergeCell ref="C74:C75"/>
    <mergeCell ref="E74:E75"/>
    <mergeCell ref="I74:I75"/>
    <mergeCell ref="J74:J75"/>
    <mergeCell ref="A112:A113"/>
    <mergeCell ref="B112:B113"/>
    <mergeCell ref="C112:C113"/>
    <mergeCell ref="E112:E113"/>
    <mergeCell ref="I112:I113"/>
    <mergeCell ref="J112:J113"/>
    <mergeCell ref="A108:A109"/>
    <mergeCell ref="B108:B109"/>
    <mergeCell ref="C108:C109"/>
    <mergeCell ref="E108:E109"/>
    <mergeCell ref="I108:I109"/>
    <mergeCell ref="J108:J109"/>
    <mergeCell ref="A110:A111"/>
    <mergeCell ref="B110:B111"/>
    <mergeCell ref="C110:C111"/>
    <mergeCell ref="E110:E111"/>
    <mergeCell ref="I110:I111"/>
    <mergeCell ref="J110:J111"/>
    <mergeCell ref="I122:I123"/>
    <mergeCell ref="J122:J123"/>
    <mergeCell ref="A120:A121"/>
    <mergeCell ref="B120:B121"/>
    <mergeCell ref="C120:C121"/>
    <mergeCell ref="E120:E121"/>
    <mergeCell ref="I120:I121"/>
    <mergeCell ref="J120:J121"/>
    <mergeCell ref="J118:J119"/>
    <mergeCell ref="A118:A119"/>
    <mergeCell ref="B118:B119"/>
    <mergeCell ref="C118:C119"/>
    <mergeCell ref="E118:E119"/>
    <mergeCell ref="I118:I119"/>
    <mergeCell ref="A6:A7"/>
    <mergeCell ref="F6:F7"/>
    <mergeCell ref="G6:G7"/>
    <mergeCell ref="A126:A127"/>
    <mergeCell ref="B126:B127"/>
    <mergeCell ref="C126:C127"/>
    <mergeCell ref="E126:E127"/>
    <mergeCell ref="A124:A125"/>
    <mergeCell ref="E124:E125"/>
    <mergeCell ref="A122:A123"/>
    <mergeCell ref="B122:B123"/>
    <mergeCell ref="C122:C123"/>
    <mergeCell ref="E122:E123"/>
    <mergeCell ref="A106:A107"/>
    <mergeCell ref="B106:B107"/>
    <mergeCell ref="A86:A87"/>
    <mergeCell ref="A96:A97"/>
    <mergeCell ref="B96:B97"/>
    <mergeCell ref="C96:C97"/>
    <mergeCell ref="E96:E97"/>
    <mergeCell ref="A82:A83"/>
    <mergeCell ref="B82:B83"/>
    <mergeCell ref="C82:C83"/>
    <mergeCell ref="E82:E83"/>
    <mergeCell ref="J132:J133"/>
    <mergeCell ref="C6:D6"/>
    <mergeCell ref="B132:B133"/>
    <mergeCell ref="C132:C133"/>
    <mergeCell ref="E132:E133"/>
    <mergeCell ref="E6:E7"/>
    <mergeCell ref="B6:B7"/>
    <mergeCell ref="I126:I127"/>
    <mergeCell ref="J126:J127"/>
    <mergeCell ref="C130:C131"/>
    <mergeCell ref="E130:E131"/>
    <mergeCell ref="I130:I131"/>
    <mergeCell ref="J130:J131"/>
    <mergeCell ref="J128:J129"/>
    <mergeCell ref="B124:B125"/>
    <mergeCell ref="C124:C125"/>
    <mergeCell ref="B128:B129"/>
    <mergeCell ref="C128:C129"/>
    <mergeCell ref="E128:E129"/>
    <mergeCell ref="I128:I129"/>
    <mergeCell ref="B86:B87"/>
    <mergeCell ref="C86:C87"/>
    <mergeCell ref="E86:E87"/>
    <mergeCell ref="I86:I87"/>
    <mergeCell ref="J136:J137"/>
    <mergeCell ref="A2:K2"/>
    <mergeCell ref="A132:A133"/>
    <mergeCell ref="A134:A135"/>
    <mergeCell ref="B134:B135"/>
    <mergeCell ref="C134:C135"/>
    <mergeCell ref="E134:E135"/>
    <mergeCell ref="I134:I135"/>
    <mergeCell ref="J134:J135"/>
    <mergeCell ref="A130:A131"/>
    <mergeCell ref="B130:B131"/>
    <mergeCell ref="H6:H7"/>
    <mergeCell ref="I6:I7"/>
    <mergeCell ref="J6:J7"/>
    <mergeCell ref="K6:K7"/>
    <mergeCell ref="I132:I133"/>
    <mergeCell ref="A136:A137"/>
    <mergeCell ref="B136:B137"/>
    <mergeCell ref="C136:C137"/>
    <mergeCell ref="E136:E137"/>
    <mergeCell ref="I136:I137"/>
    <mergeCell ref="I124:I125"/>
    <mergeCell ref="J124:J125"/>
    <mergeCell ref="A128:A129"/>
    <mergeCell ref="J140:J141"/>
    <mergeCell ref="A138:A139"/>
    <mergeCell ref="B138:B139"/>
    <mergeCell ref="C138:C139"/>
    <mergeCell ref="E138:E139"/>
    <mergeCell ref="I138:I139"/>
    <mergeCell ref="J138:J139"/>
    <mergeCell ref="A140:A141"/>
    <mergeCell ref="B140:B141"/>
    <mergeCell ref="C140:C141"/>
    <mergeCell ref="E140:E141"/>
    <mergeCell ref="I140:I141"/>
    <mergeCell ref="J144:J145"/>
    <mergeCell ref="A142:A143"/>
    <mergeCell ref="B142:B143"/>
    <mergeCell ref="C142:C143"/>
    <mergeCell ref="E142:E143"/>
    <mergeCell ref="I142:I143"/>
    <mergeCell ref="J142:J143"/>
    <mergeCell ref="A144:A145"/>
    <mergeCell ref="B144:B145"/>
    <mergeCell ref="C144:C145"/>
    <mergeCell ref="E144:E145"/>
    <mergeCell ref="I144:I145"/>
    <mergeCell ref="J86:J87"/>
    <mergeCell ref="A88:A89"/>
    <mergeCell ref="B88:B89"/>
    <mergeCell ref="C88:C89"/>
    <mergeCell ref="E88:E89"/>
    <mergeCell ref="I88:I89"/>
    <mergeCell ref="J88:J89"/>
    <mergeCell ref="A94:A95"/>
    <mergeCell ref="B94:B95"/>
    <mergeCell ref="C94:C95"/>
    <mergeCell ref="E94:E95"/>
    <mergeCell ref="I94:I95"/>
    <mergeCell ref="J94:J95"/>
    <mergeCell ref="I96:I97"/>
    <mergeCell ref="J96:J97"/>
    <mergeCell ref="A90:A91"/>
    <mergeCell ref="B90:B91"/>
    <mergeCell ref="C90:C91"/>
    <mergeCell ref="E90:E91"/>
    <mergeCell ref="I90:I91"/>
    <mergeCell ref="J90:J91"/>
    <mergeCell ref="A92:A93"/>
    <mergeCell ref="B92:B93"/>
    <mergeCell ref="C92:C93"/>
    <mergeCell ref="E92:E93"/>
    <mergeCell ref="I92:I93"/>
    <mergeCell ref="J92:J93"/>
    <mergeCell ref="I82:I83"/>
    <mergeCell ref="J82:J83"/>
    <mergeCell ref="A84:A85"/>
    <mergeCell ref="B84:B85"/>
    <mergeCell ref="C84:C85"/>
    <mergeCell ref="E84:E85"/>
    <mergeCell ref="I84:I85"/>
    <mergeCell ref="J84:J85"/>
    <mergeCell ref="A114:A115"/>
    <mergeCell ref="B114:B115"/>
    <mergeCell ref="C114:C115"/>
    <mergeCell ref="E114:E115"/>
    <mergeCell ref="I114:I115"/>
    <mergeCell ref="J114:J115"/>
    <mergeCell ref="A100:A101"/>
    <mergeCell ref="B100:B101"/>
    <mergeCell ref="C100:C101"/>
    <mergeCell ref="E100:E101"/>
    <mergeCell ref="I100:I101"/>
    <mergeCell ref="J100:J101"/>
    <mergeCell ref="A102:A103"/>
    <mergeCell ref="B102:B103"/>
    <mergeCell ref="C102:C103"/>
    <mergeCell ref="E102:E103"/>
    <mergeCell ref="I102:I103"/>
    <mergeCell ref="J102:J103"/>
    <mergeCell ref="A116:A117"/>
    <mergeCell ref="B116:B117"/>
    <mergeCell ref="C116:C117"/>
    <mergeCell ref="E116:E117"/>
    <mergeCell ref="I116:I117"/>
    <mergeCell ref="J116:J117"/>
    <mergeCell ref="A98:A99"/>
    <mergeCell ref="B98:B99"/>
    <mergeCell ref="C98:C99"/>
    <mergeCell ref="E98:E99"/>
    <mergeCell ref="I98:I99"/>
    <mergeCell ref="J98:J99"/>
    <mergeCell ref="A104:A105"/>
    <mergeCell ref="B104:B105"/>
    <mergeCell ref="C104:C105"/>
    <mergeCell ref="E104:E105"/>
    <mergeCell ref="I104:I105"/>
    <mergeCell ref="J104:J105"/>
    <mergeCell ref="C106:C107"/>
    <mergeCell ref="E106:E107"/>
    <mergeCell ref="I106:I107"/>
    <mergeCell ref="J106:J107"/>
    <mergeCell ref="A78:A79"/>
    <mergeCell ref="B78:B79"/>
    <mergeCell ref="C78:C79"/>
    <mergeCell ref="E78:E79"/>
    <mergeCell ref="I78:I79"/>
    <mergeCell ref="J78:J79"/>
    <mergeCell ref="A80:A81"/>
    <mergeCell ref="B80:B81"/>
    <mergeCell ref="C80:C81"/>
    <mergeCell ref="E80:E81"/>
    <mergeCell ref="I80:I81"/>
    <mergeCell ref="J80:J81"/>
    <mergeCell ref="A48:A49"/>
    <mergeCell ref="B48:B49"/>
    <mergeCell ref="C48:C49"/>
    <mergeCell ref="E48:E49"/>
    <mergeCell ref="I48:I49"/>
    <mergeCell ref="J48:J49"/>
    <mergeCell ref="A52:A53"/>
    <mergeCell ref="B52:B53"/>
    <mergeCell ref="C52:C53"/>
    <mergeCell ref="E52:E53"/>
    <mergeCell ref="I52:I53"/>
    <mergeCell ref="J52:J53"/>
    <mergeCell ref="A50:A51"/>
    <mergeCell ref="B50:B51"/>
    <mergeCell ref="C50:C51"/>
    <mergeCell ref="E50:E51"/>
    <mergeCell ref="I50:I51"/>
    <mergeCell ref="J50:J51"/>
    <mergeCell ref="A46:A47"/>
    <mergeCell ref="B46:B47"/>
    <mergeCell ref="C46:C47"/>
    <mergeCell ref="E46:E47"/>
    <mergeCell ref="I46:I47"/>
    <mergeCell ref="J46:J47"/>
    <mergeCell ref="A44:A45"/>
    <mergeCell ref="B44:B45"/>
    <mergeCell ref="C44:C45"/>
    <mergeCell ref="E44:E45"/>
    <mergeCell ref="I44:I45"/>
    <mergeCell ref="J44:J45"/>
    <mergeCell ref="A42:A43"/>
    <mergeCell ref="B42:B43"/>
    <mergeCell ref="C42:C43"/>
    <mergeCell ref="E42:E43"/>
    <mergeCell ref="I42:I43"/>
    <mergeCell ref="J42:J43"/>
    <mergeCell ref="A40:A41"/>
    <mergeCell ref="B40:B41"/>
    <mergeCell ref="C40:C41"/>
    <mergeCell ref="E40:E41"/>
    <mergeCell ref="I40:I41"/>
    <mergeCell ref="J40:J41"/>
    <mergeCell ref="A38:A39"/>
    <mergeCell ref="B38:B39"/>
    <mergeCell ref="C38:C39"/>
    <mergeCell ref="E38:E39"/>
    <mergeCell ref="I38:I39"/>
    <mergeCell ref="J38:J39"/>
    <mergeCell ref="A36:A37"/>
    <mergeCell ref="B36:B37"/>
    <mergeCell ref="C36:C37"/>
    <mergeCell ref="E36:E37"/>
    <mergeCell ref="I36:I37"/>
    <mergeCell ref="J36:J37"/>
    <mergeCell ref="A34:A35"/>
    <mergeCell ref="B34:B35"/>
    <mergeCell ref="C34:C35"/>
    <mergeCell ref="E34:E35"/>
    <mergeCell ref="I34:I35"/>
    <mergeCell ref="J34:J35"/>
    <mergeCell ref="A32:A33"/>
    <mergeCell ref="B32:B33"/>
    <mergeCell ref="C32:C33"/>
    <mergeCell ref="E32:E33"/>
    <mergeCell ref="I32:I33"/>
    <mergeCell ref="J32:J33"/>
    <mergeCell ref="A30:A31"/>
    <mergeCell ref="B30:B31"/>
    <mergeCell ref="C30:C31"/>
    <mergeCell ref="E30:E31"/>
    <mergeCell ref="I30:I31"/>
    <mergeCell ref="J30:J31"/>
    <mergeCell ref="A28:A29"/>
    <mergeCell ref="B28:B29"/>
    <mergeCell ref="C28:C29"/>
    <mergeCell ref="E28:E29"/>
    <mergeCell ref="I28:I29"/>
    <mergeCell ref="J28:J29"/>
    <mergeCell ref="A26:A27"/>
    <mergeCell ref="B26:B27"/>
    <mergeCell ref="C26:C27"/>
    <mergeCell ref="E26:E27"/>
    <mergeCell ref="I26:I27"/>
    <mergeCell ref="J26:J27"/>
    <mergeCell ref="A24:A25"/>
    <mergeCell ref="B24:B25"/>
    <mergeCell ref="C24:C25"/>
    <mergeCell ref="E24:E25"/>
    <mergeCell ref="I24:I25"/>
    <mergeCell ref="J24:J25"/>
    <mergeCell ref="A18:A19"/>
    <mergeCell ref="B18:B19"/>
    <mergeCell ref="C18:C19"/>
    <mergeCell ref="E18:E19"/>
    <mergeCell ref="I18:I19"/>
    <mergeCell ref="J18:J19"/>
    <mergeCell ref="A22:A23"/>
    <mergeCell ref="B22:B23"/>
    <mergeCell ref="C22:C23"/>
    <mergeCell ref="E22:E23"/>
    <mergeCell ref="I22:I23"/>
    <mergeCell ref="J22:J23"/>
    <mergeCell ref="A20:A21"/>
    <mergeCell ref="B20:B21"/>
    <mergeCell ref="C20:C21"/>
    <mergeCell ref="E20:E21"/>
    <mergeCell ref="I20:I21"/>
    <mergeCell ref="J20:J21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2020-09-17T11:36:46Z</dcterms:modified>
</cp:coreProperties>
</file>