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TestCase3\"/>
    </mc:Choice>
  </mc:AlternateContent>
  <xr:revisionPtr revIDLastSave="0" documentId="13_ncr:1_{A9140F10-68F8-440B-BC53-9DD3FC6B0A68}"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8" i="8" l="1"/>
  <c r="A50" i="8" s="1"/>
  <c r="A52" i="8" s="1"/>
  <c r="A53" i="8" s="1"/>
  <c r="A54" i="8" s="1"/>
  <c r="A55" i="8" s="1"/>
  <c r="A56" i="8" s="1"/>
  <c r="A57" i="8" s="1"/>
  <c r="A58" i="8" s="1"/>
  <c r="A59" i="8" s="1"/>
  <c r="A61" i="8" s="1"/>
  <c r="A62" i="8" s="1"/>
  <c r="A63" i="8" s="1"/>
  <c r="A64" i="8" s="1"/>
  <c r="A65" i="8" s="1"/>
  <c r="A66" i="8" s="1"/>
  <c r="A67" i="8" s="1"/>
  <c r="A68" i="8" s="1"/>
  <c r="A70" i="8" s="1"/>
  <c r="A71" i="8" s="1"/>
  <c r="A72" i="8" s="1"/>
  <c r="A73" i="8" s="1"/>
  <c r="A75" i="8" s="1"/>
  <c r="A76" i="8" s="1"/>
  <c r="A77" i="8" s="1"/>
  <c r="A79" i="8" s="1"/>
  <c r="A80" i="8" s="1"/>
  <c r="A81" i="8" s="1"/>
  <c r="A82" i="8" s="1"/>
  <c r="A83" i="8" s="1"/>
  <c r="A84" i="8" s="1"/>
  <c r="A85" i="8" s="1"/>
  <c r="A86" i="8" s="1"/>
  <c r="A87" i="8" s="1"/>
  <c r="A88" i="8" s="1"/>
  <c r="A89" i="8" s="1"/>
  <c r="A91" i="8" s="1"/>
  <c r="A92" i="8" s="1"/>
  <c r="A93" i="8" s="1"/>
  <c r="A95" i="8" s="1"/>
  <c r="A96" i="8" s="1"/>
  <c r="A97" i="8" s="1"/>
  <c r="A99" i="8" s="1"/>
  <c r="A100" i="8" s="1"/>
  <c r="A102" i="8" s="1"/>
  <c r="A103" i="8" s="1"/>
  <c r="A104" i="8" s="1"/>
  <c r="A105" i="8" s="1"/>
  <c r="A10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4" authorId="1" shapeId="0" xr:uid="{00000000-0006-0000-0400-000005000000}">
      <text>
        <r>
          <rPr>
            <b/>
            <sz val="9"/>
            <color indexed="81"/>
            <rFont val="Tahoma"/>
            <family val="2"/>
          </rPr>
          <t>Nguyen Dao Thi Binh:</t>
        </r>
        <r>
          <rPr>
            <sz val="9"/>
            <color indexed="81"/>
            <rFont val="Tahoma"/>
            <family val="2"/>
          </rPr>
          <t xml:space="preserve">
Bug ID: 13057</t>
        </r>
      </text>
    </comment>
    <comment ref="F65" authorId="1" shapeId="0" xr:uid="{00000000-0006-0000-0400-000006000000}">
      <text>
        <r>
          <rPr>
            <b/>
            <sz val="9"/>
            <color indexed="81"/>
            <rFont val="Tahoma"/>
            <family val="2"/>
          </rPr>
          <t>Nguyen Dao Thi Binh:</t>
        </r>
        <r>
          <rPr>
            <sz val="9"/>
            <color indexed="81"/>
            <rFont val="Tahoma"/>
            <family val="2"/>
          </rPr>
          <t xml:space="preserve">
Bug ID: 13057</t>
        </r>
      </text>
    </comment>
    <comment ref="F67" authorId="1" shapeId="0" xr:uid="{00000000-0006-0000-0400-000007000000}">
      <text>
        <r>
          <rPr>
            <b/>
            <sz val="9"/>
            <color indexed="81"/>
            <rFont val="Tahoma"/>
            <family val="2"/>
          </rPr>
          <t>Nguyen Dao Thi Binh:</t>
        </r>
        <r>
          <rPr>
            <sz val="9"/>
            <color indexed="81"/>
            <rFont val="Tahoma"/>
            <family val="2"/>
          </rPr>
          <t xml:space="preserve">
Bug ID: 13057</t>
        </r>
      </text>
    </comment>
    <comment ref="F80" authorId="1" shapeId="0" xr:uid="{00000000-0006-0000-0400-000008000000}">
      <text>
        <r>
          <rPr>
            <b/>
            <sz val="9"/>
            <color indexed="81"/>
            <rFont val="Tahoma"/>
            <family val="2"/>
          </rPr>
          <t>Nguyen Dao Thi Binh:</t>
        </r>
        <r>
          <rPr>
            <sz val="9"/>
            <color indexed="81"/>
            <rFont val="Tahoma"/>
            <family val="2"/>
          </rPr>
          <t xml:space="preserve">
Bug ID: 13051</t>
        </r>
      </text>
    </comment>
    <comment ref="G80" authorId="1" shapeId="0" xr:uid="{00000000-0006-0000-0400-000009000000}">
      <text>
        <r>
          <rPr>
            <b/>
            <sz val="9"/>
            <color indexed="81"/>
            <rFont val="Tahoma"/>
            <family val="2"/>
          </rPr>
          <t>Nguyen Dao Thi Binh:</t>
        </r>
        <r>
          <rPr>
            <sz val="9"/>
            <color indexed="81"/>
            <rFont val="Tahoma"/>
            <family val="2"/>
          </rPr>
          <t xml:space="preserve">
Bug ID: 13051</t>
        </r>
      </text>
    </comment>
    <comment ref="F81" authorId="1" shapeId="0" xr:uid="{00000000-0006-0000-0400-00000A000000}">
      <text>
        <r>
          <rPr>
            <b/>
            <sz val="9"/>
            <color indexed="81"/>
            <rFont val="Tahoma"/>
            <family val="2"/>
          </rPr>
          <t>Nguyen Dao Thi Binh:</t>
        </r>
        <r>
          <rPr>
            <sz val="9"/>
            <color indexed="81"/>
            <rFont val="Tahoma"/>
            <family val="2"/>
          </rPr>
          <t xml:space="preserve">
Bug ID: 13059</t>
        </r>
      </text>
    </comment>
    <comment ref="G81" authorId="1" shapeId="0" xr:uid="{00000000-0006-0000-0400-00000B000000}">
      <text>
        <r>
          <rPr>
            <b/>
            <sz val="9"/>
            <color indexed="81"/>
            <rFont val="Tahoma"/>
            <family val="2"/>
          </rPr>
          <t>Nguyen Dao Thi Binh:</t>
        </r>
        <r>
          <rPr>
            <sz val="9"/>
            <color indexed="81"/>
            <rFont val="Tahoma"/>
            <family val="2"/>
          </rPr>
          <t xml:space="preserve">
Bug ID: 13059</t>
        </r>
      </text>
    </comment>
    <comment ref="F86" authorId="1" shapeId="0" xr:uid="{00000000-0006-0000-0400-00000C000000}">
      <text>
        <r>
          <rPr>
            <b/>
            <sz val="9"/>
            <color indexed="81"/>
            <rFont val="Tahoma"/>
            <family val="2"/>
          </rPr>
          <t>Nguyen Dao Thi Binh:</t>
        </r>
        <r>
          <rPr>
            <sz val="9"/>
            <color indexed="81"/>
            <rFont val="Tahoma"/>
            <family val="2"/>
          </rPr>
          <t xml:space="preserve">
Bug ID: 13059</t>
        </r>
      </text>
    </comment>
    <comment ref="G86" authorId="1" shapeId="0" xr:uid="{00000000-0006-0000-0400-00000D000000}">
      <text>
        <r>
          <rPr>
            <b/>
            <sz val="9"/>
            <color indexed="81"/>
            <rFont val="Tahoma"/>
            <family val="2"/>
          </rPr>
          <t>Nguyen Dao Thi Binh:</t>
        </r>
        <r>
          <rPr>
            <sz val="9"/>
            <color indexed="81"/>
            <rFont val="Tahoma"/>
            <family val="2"/>
          </rPr>
          <t xml:space="preserve">
Bug ID: 13059</t>
        </r>
      </text>
    </comment>
    <comment ref="F89" authorId="1" shapeId="0" xr:uid="{00000000-0006-0000-0400-00000E000000}">
      <text>
        <r>
          <rPr>
            <b/>
            <sz val="9"/>
            <color indexed="81"/>
            <rFont val="Tahoma"/>
            <family val="2"/>
          </rPr>
          <t>Nguyen Dao Thi Binh:</t>
        </r>
        <r>
          <rPr>
            <sz val="9"/>
            <color indexed="81"/>
            <rFont val="Tahoma"/>
            <family val="2"/>
          </rPr>
          <t xml:space="preserve">
Bug ID: 13051</t>
        </r>
      </text>
    </comment>
    <comment ref="F104" authorId="1" shapeId="0" xr:uid="{00000000-0006-0000-0400-00000F000000}">
      <text>
        <r>
          <rPr>
            <b/>
            <sz val="9"/>
            <color indexed="81"/>
            <rFont val="Tahoma"/>
            <family val="2"/>
          </rPr>
          <t>Nguyen Dao Thi Binh:</t>
        </r>
        <r>
          <rPr>
            <sz val="9"/>
            <color indexed="81"/>
            <rFont val="Tahoma"/>
            <family val="2"/>
          </rPr>
          <t xml:space="preserve">
Bug ID: 13159</t>
        </r>
      </text>
    </comment>
    <comment ref="F106"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<sst xmlns="http://schemas.openxmlformats.org/spreadsheetml/2006/main" count="400" uniqueCount="316">
  <si>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</si>
  <si>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</si>
  <si>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</si>
  <si>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</si>
  <si>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</si>
  <si>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</si>
  <si>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</si>
  <si>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</si>
  <si>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</si>
  <si>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</si>
  <si>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</si>
  <si>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</si>
  <si>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</si>
  <si>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</si>
  <si>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</si>
  <si>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</si>
  <si>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</si>
  <si>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</si>
  <si>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</si>
  <si>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</si>
  <si>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</si>
  <si>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</si>
  <si>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</si>
  <si>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</si>
  <si>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</si>
  <si>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</si>
  <si>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</si>
  <si>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</si>
  <si>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</si>
  <si>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</si>
  <si>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</si>
  <si>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</si>
  <si>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</si>
  <si>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</si>
  <si>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</si>
  <si>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</si>
  <si>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</si>
  <si>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</si>
  <si>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</si>
  <si>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</si>
  <si>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</si>
  <si>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</si>
  <si>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</si>
  <si>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</si>
  <si>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</si>
  <si>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</si>
  <si>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</si>
  <si>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</si>
  <si>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</si>
  <si>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</si>
  <si>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</si>
  <si>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</si>
  <si>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</si>
  <si>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</si>
  <si>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</si>
  <si>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</si>
  <si>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</si>
  <si>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</si>
  <si>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</si>
  <si>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</si>
  <si>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</si>
  <si>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</si>
  <si>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</si>
  <si>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</si>
  <si>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</si>
  <si>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</si>
  <si>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</si>
  <si>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</si>
  <si>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</si>
  <si>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</si>
  <si>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</si>
  <si>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</si>
  <si>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</si>
  <si>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</si>
  <si>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</si>
  <si>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</si>
  <si>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</si>
  <si>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</si>
  <si>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</si>
  <si>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</si>
  <si>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</si>
  <si>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</si>
  <si>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</si>
  <si>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</si>
  <si>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</si>
  <si>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</si>
  <si>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</si>
  <si>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</si>
  <si>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</si>
  <si>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</si>
  <si>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</si>
  <si>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</si>
  <si>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</si>
  <si>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</si>
  <si>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</si>
  <si>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</si>
  <si>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</si>
  <si>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</si>
  <si>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</si>
  <si>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</si>
  <si>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</si>
  <si>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</si>
  <si>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</si>
  <si>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</si>
  <si>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</si>
  <si>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</si>
  <si>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</si>
  <si>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</si>
  <si>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</si>
  <si>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</si>
  <si>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</si>
  <si>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</si>
  <si>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</si>
  <si>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</si>
  <si>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</si>
  <si>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</si>
  <si>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</si>
  <si>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</si>
  <si>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</si>
  <si>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</si>
  <si>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</si>
  <si>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</si>
  <si>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</si>
  <si>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</si>
  <si>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</si>
  <si>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</si>
  <si>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</si>
  <si>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</si>
  <si>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</si>
  <si>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</si>
  <si>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</si>
  <si>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</si>
  <si>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</si>
  <si>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</si>
  <si>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</si>
  <si>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</si>
  <si>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</si>
  <si>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</si>
  <si>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</si>
  <si>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</si>
  <si>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</si>
  <si>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</si>
  <si>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</si>
  <si>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</si>
  <si>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</si>
  <si>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</si>
  <si>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</si>
  <si>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</si>
  <si>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</si>
  <si>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</si>
  <si>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</si>
  <si>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</si>
  <si>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</si>
  <si>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</si>
  <si>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</si>
  <si>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</si>
  <si>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</si>
  <si>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</si>
  <si>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</si>
  <si>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</si>
  <si>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</si>
  <si>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</si>
  <si>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</si>
  <si>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</si>
  <si>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</si>
  <si>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</si>
  <si>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</si>
  <si>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</si>
  <si>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</si>
  <si>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</si>
  <si>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</si>
  <si>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</si>
  <si>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</si>
  <si>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</si>
  <si>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</si>
  <si>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</si>
  <si>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</si>
  <si>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</si>
  <si>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</si>
  <si>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</si>
  <si>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</si>
  <si>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</si>
  <si>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</si>
  <si>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</si>
  <si>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</si>
  <si>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</si>
  <si>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</si>
  <si>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</si>
  <si>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</si>
  <si>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</si>
  <si>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</si>
  <si>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</si>
  <si>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</si>
  <si>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</si>
  <si>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</si>
  <si>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</si>
  <si>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</si>
  <si>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</si>
  <si>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</si>
  <si>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</si>
  <si>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</si>
  <si>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</si>
  <si>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</si>
  <si>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</si>
  <si>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Check Search Result by input special character</t>
  </si>
  <si>
    <t>Check Search Box by input URL, SQL, HTTP GET, SQL Injection, XSS</t>
  </si>
  <si>
    <t>2. If user enters text in Search box, system will show Search Suggestion</t>
  </si>
  <si>
    <t>3. If user click on Search box, system will show Search History</t>
  </si>
  <si>
    <t xml:space="preserve">4. If search criteria is not match, page will display message “Search No Result” </t>
  </si>
  <si>
    <t>5. Results can be displayed in pagination –10 items per page</t>
  </si>
  <si>
    <t>6. Product can be sorted by ‘Price low to high’ and ‘Price high to low’</t>
  </si>
  <si>
    <t>Check search result sort by price ascending when click on Price low to high</t>
  </si>
  <si>
    <t>Check search result sort by price descending when click on Price high to low</t>
  </si>
  <si>
    <t>Check Search Box UI as UI common check list</t>
  </si>
  <si>
    <t>Check History when get page first time</t>
  </si>
  <si>
    <t>Check History when search 1 time</t>
  </si>
  <si>
    <t>Check Suggestion when input 1 character</t>
  </si>
  <si>
    <t>Check value of the arrangment droplist default is best match</t>
  </si>
  <si>
    <t>Check Search Result by input 1 keyword with 2 word</t>
  </si>
  <si>
    <t>Check Search Result by input 2 keyword</t>
  </si>
  <si>
    <t>Check Search Result by input 1 keyword</t>
  </si>
  <si>
    <t>Check Search Result by input 1 keyword with " "</t>
  </si>
  <si>
    <t>Verify Search Result between uppercase and lowercase</t>
  </si>
  <si>
    <t>Verify when input Product Name, Search Result display all Product, Category, Brand, Supplier for keyword</t>
  </si>
  <si>
    <t>Verify when input Category Name, Search Result display all Product, Category, Brand, Supplier for keyword</t>
  </si>
  <si>
    <t>Verify when input Brand Name, Search Result display all Product, Category, Brand, Supplier for keyword</t>
  </si>
  <si>
    <t>Verify when input Supplier Name, Search Result display all Product, Category, Brand, Supplier for keyword</t>
  </si>
  <si>
    <t>Check History when search more than 1 time</t>
  </si>
  <si>
    <t>Check page display fof more than 11 item</t>
  </si>
  <si>
    <t xml:space="preserve">Check page display fof less than 10 item </t>
  </si>
  <si>
    <t>Check page display fof 11 item</t>
  </si>
  <si>
    <t xml:space="preserve">Check page display fof 10 item </t>
  </si>
  <si>
    <t>1. Get Lazada page
2. Check by UI common check list</t>
  </si>
  <si>
    <t>2. Search Box is displayed as UI common check list</t>
  </si>
  <si>
    <t>Check inicial status of Search text box</t>
  </si>
  <si>
    <t>1. Get Lazada page
2. Observe Search text box</t>
  </si>
  <si>
    <t>2. Search text box is blank</t>
  </si>
  <si>
    <t>3. Page reload</t>
  </si>
  <si>
    <t>Check Search Result by input keyword with space</t>
  </si>
  <si>
    <t>3. No suggestion</t>
  </si>
  <si>
    <t>Check Suggestion when leave Search Text Box blank</t>
  </si>
  <si>
    <t>Check Suggestion is automatic shown by adding keyword</t>
  </si>
  <si>
    <t>Check Suggestion is automatic shown by remove keyword</t>
  </si>
  <si>
    <t>4. No History displayed</t>
  </si>
  <si>
    <t>1. Open new private browser
2. Get Lazada page
3. Click on Search text box
4. Observe Search Text Box</t>
  </si>
  <si>
    <t>1. Get Lazada page
2. Click on Search text box
3. Observe Search Text Box</t>
  </si>
  <si>
    <t>Search text box Function</t>
  </si>
  <si>
    <t>Check Search Result by input nothing and Enter</t>
  </si>
  <si>
    <t>Check Search Result by input nothing and click Search button</t>
  </si>
  <si>
    <t>1. Get Lazada page
2. Input &lt;output/&gt;
3. Click on Search icon
4. Observe Search Result</t>
  </si>
  <si>
    <t>8. Search Result display the same</t>
  </si>
  <si>
    <t>4. Search Result display products for "output"</t>
  </si>
  <si>
    <t>4.1. Poiter( cursor) is displayed
4.2 Serarch key still displayed on searh box when click Search
4.3 Search Result display products for "phone"</t>
  </si>
  <si>
    <t>4. Page reload</t>
  </si>
  <si>
    <t>1. Get Lazada page
2. Input "a"
3. Observe Search Text Box
4. Add "b" to keyword
5. Observe Search Text Box</t>
  </si>
  <si>
    <t>1. Get Lazada page
2. Input "ab"
3. Observe Search Text Box
4. Remove "b" from keyword
5. Observe Search Text Box</t>
  </si>
  <si>
    <t>1. Open new private browser
2. Get Lazada page
3. Input "a"
4. Click on Search button
5. Clear on Search text box
6. Click on Search text box
7. Observe Search Text Box</t>
  </si>
  <si>
    <t>7. Search Text Box display history for keyword "a"</t>
  </si>
  <si>
    <t>3. Search Text Box show suggestions for "ab"
5. Search Text Box show suggestions for "a"</t>
  </si>
  <si>
    <t>3. Search Text Box show suggestions for "a"
5. Search Text Box show suggestions for "ab"</t>
  </si>
  <si>
    <t>1. Get Lazada page
2. Input "a"
3. Observe Search Text Box</t>
  </si>
  <si>
    <t>3. Search Text Box show suggestions for "a"</t>
  </si>
  <si>
    <t>1. Get Lazada page
2. Click on Search button
3. Observe Search Text Box</t>
  </si>
  <si>
    <t>3.1 Show keyword searched
3.2 History dropdownlist:
3.2.1: Value displayed: searched keyword 
3.2.2: Sorting: By order</t>
  </si>
  <si>
    <t>Check Search History is cleared by click on Clear</t>
  </si>
  <si>
    <t>1. Open new private browser
2. Get Lazada page
3. Input "a"
4. Click on Search button
5. Clear Search text box
6. Click on Search text box
7. Observe Search Text Box
8. Click on Clear
9. Click on Search text box
10. Observe Search Text Box</t>
  </si>
  <si>
    <t>7.  Search History display the search history for keyword "a"
10. No Search History displayed</t>
  </si>
  <si>
    <t xml:space="preserve">Check Search results display “Search No Result” </t>
  </si>
  <si>
    <t>1. Get Lazada page
2. Click on Search button
3. Observe Search text box</t>
  </si>
  <si>
    <t>1. Get Lazada page
2. Click on Search text box
3. Press Enter
4. Observe Search text box</t>
  </si>
  <si>
    <t>1. Get Lazada page
2. Input "phone"
3. Click on Search icon
4. Observe Search Result</t>
  </si>
  <si>
    <t>Pre-condition: There is no search result for keyword "a"
1. Get Lazada page
2. Input Search text box "a"
3. Click on Search icon
4. Observe Search Result</t>
  </si>
  <si>
    <t xml:space="preserve">4. Search results display “Search No Result” 
</t>
  </si>
  <si>
    <t>Pre-condition: There is less than 10 search result for keyword "a"
1. Get Lazada page
2. Input Search text box "a"
3. Click on Search icon
4. Observe Search Result</t>
  </si>
  <si>
    <t>Pre-condition: There is 10 search result for keyword "a"
1. Get Lazada page
2. Input Search text box "a"
3. Click on Search icon
4. Observe Search Result</t>
  </si>
  <si>
    <t>4. Search results is displayed all product in 1 page</t>
  </si>
  <si>
    <t>4. Search results is displayed 10 products in 1 page</t>
  </si>
  <si>
    <t>Pre-condition: There is 11 search result for keyword "a"
1. Get Lazada page
2. Input Search text box "a"
3. Click on Search icon
4. Observe Search Result</t>
  </si>
  <si>
    <t>Pre-condition: There is more than 11 search result for keyword "a"
1. Get Lazada page
2. Input Search text box "a"
3. Click on Search icon
4. Observe Search Result</t>
  </si>
  <si>
    <t>Check &lt;&gt; button for less than 10 item</t>
  </si>
  <si>
    <t>Check &lt;&gt; button for 10 item</t>
  </si>
  <si>
    <t>Pre-condition: There is less than 10 search result for keyword "a"
1. Get Lazada page
2. Input Search text box "a"
3. Click on Search icon
4. Observe &lt;&gt; button</t>
  </si>
  <si>
    <t>4. Both &lt;&gt; button are disable</t>
  </si>
  <si>
    <t>Check &lt;&gt; button for 11 item</t>
  </si>
  <si>
    <t>Check &lt;&gt; button for more than 11 item</t>
  </si>
  <si>
    <t>Pre-condition: There is 11 item search result for keyword "a"
1. Get Lazada page
2. Input Search text box "a"
3. Click on Search icon
4. Observe Search Result
5. Click on second page
6. Observe Search Result</t>
  </si>
  <si>
    <t xml:space="preserve">4. &lt; button is disable, &gt; button is enable
6. &lt; button is enable, &gt; button is disable
</t>
  </si>
  <si>
    <t>Pre-condition: There is more than 11 item search result for keyword "a"
1. Get Lazada page
2. Input Search text box "a"
3. Click on Search icon
4. Observe Search Result
5. Click on 1 page in the middle
6. Observe Search Result
7. Click the last page
8. Observe Search Result</t>
  </si>
  <si>
    <t>4. Products are sorted by Best Match</t>
  </si>
  <si>
    <t>Check Search result by click on Search History</t>
  </si>
  <si>
    <t>1. Get Lazada page
2. Input "phone"
3. Click on Search icon
4. Select Price low to high
5. Observe Search Result</t>
  </si>
  <si>
    <t>1. Get Lazada page
2. Input "phone"
3. Click on Search icon
4. Select Price high to low
5. Observe Search Result</t>
  </si>
  <si>
    <t>5. Products are sorted by price high to low</t>
  </si>
  <si>
    <t xml:space="preserve">5. Products are sorted by price low to high </t>
  </si>
  <si>
    <t>Pre-condition: There is more than 0 Search History
1. Get Lazada page
2. Click on Search text box
3. Click on 1 of Search History
4. Observe Search Result</t>
  </si>
  <si>
    <t>4. Search result display product for keyword selected</t>
  </si>
  <si>
    <t>Pre-condition: "a" is Product Name
1. Get Lazada page
2. Input Search text box "a"
3. Click on Search icon
4. Observe Search Result</t>
  </si>
  <si>
    <t>Pre-condition: "a" is Category Name
1. Get Lazada page
2. Input Search text box "a"
3. Click on Search icon
4. Observe Search Result</t>
  </si>
  <si>
    <t>Pre-condition: "a" is Brand Name
1. Get Lazada page
2. Input Search text box "a"
3. Click on Search icon
4. Observe Search Result</t>
  </si>
  <si>
    <t>Pre-condition: "a" is Supplier Name
1. Get Lazada page
2. Input Search text box "a"
3. Click on Search icon
4. Observe Search Result</t>
  </si>
  <si>
    <t>4. Search result display Product, Category, Brand, Supplier for keyword "a"</t>
  </si>
  <si>
    <t xml:space="preserve">4. &lt; button is disable, &gt; button is enable
6.1 Page button can click to move to that page
6.2 Both &lt;&gt; button are enable
8. &lt; button is enable, &gt; button is disable
</t>
  </si>
  <si>
    <t>4.1 Search results is displayed in pagination – 10 items per page
4.2 Page button can click to move to that page</t>
  </si>
  <si>
    <t>4.1 Search results is displayed 10 products in page 1 and 1 product in page 2
4.2 Page button can click to move to that page</t>
  </si>
  <si>
    <t>1. Get Lazada page
2. Input " "a" "
3. Click on Search icon
4. Observe Search Result</t>
  </si>
  <si>
    <t>4. Search Result display products for "a"</t>
  </si>
  <si>
    <t>1. Get Lazada page
3. Input "     a"
4. Click on Search icon
5. Observe Search Result</t>
  </si>
  <si>
    <t>1. Get Lazada page
2. Input " "a" "b" "
3. Click on Search icon
4. Observe Search Result</t>
  </si>
  <si>
    <t>4. Search Result display products for "a", "b" and " a b"</t>
  </si>
  <si>
    <t>1. Get Lazada page
2. Input "a b"
3. Click on Search icon
4. Observe Search Result</t>
  </si>
  <si>
    <t>4. Search Result display products for "a", "b" and "a b"</t>
  </si>
  <si>
    <t>1. Get Lazada page
2. Input "a&amp;b"
3. Click on Search icon
4. Observe Search Result</t>
  </si>
  <si>
    <t>1. Get Lazada page
2. Input "a"
3. Click on Search icon
4. Observe Search Result
5. Clear Search text box
6. Input "A"
7. Click on Search icon
8. Observe Search Result</t>
  </si>
  <si>
    <t>1. Get Lazada page
2. Click on Search text box
3. Paste "a"
4. Click Search icon
5. Observe Search Result</t>
  </si>
  <si>
    <t>5. Search Result display products for "a"</t>
  </si>
  <si>
    <t>Check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</si>
</sst>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39"/>
      <c r="B7" s="139"/>
      <c r="C7" s="140"/>
      <c r="D7" s="140"/>
      <c r="E7" s="140"/>
      <c r="F7" s="18"/>
    </row>
    <row r="8" spans="1:6" s="141" customFormat="1" ht="29.25" customHeight="1">
      <c r="A8" s="178" t="s">
        <v>7</v>
      </c>
      <c r="B8" s="179"/>
      <c r="C8" s="179"/>
      <c r="D8" s="179"/>
      <c r="E8" s="179"/>
      <c r="F8" s="179"/>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47"/>
      <c r="C4" s="147"/>
      <c r="D4" s="147"/>
      <c r="E4" s="147"/>
      <c r="F4" s="146"/>
      <c r="G4" s="146"/>
      <c r="H4" s="146"/>
      <c r="I4" s="146"/>
      <c r="J4" s="145"/>
      <c r="K4" s="145"/>
    </row>
    <row r="6" spans="1:11" ht="23.25">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4.25">
      <c r="A11" s="199" t="s">
        <v>32</v>
      </c>
      <c r="B11" s="199"/>
      <c r="C11" s="199"/>
      <c r="D11" s="199"/>
      <c r="E11" s="199"/>
      <c r="F11" s="199"/>
      <c r="G11" s="199"/>
      <c r="H11" s="199"/>
      <c r="I11" s="199"/>
    </row>
    <row r="12" spans="1:11">
      <c r="A12" s="3"/>
      <c r="B12" s="3"/>
      <c r="C12" s="3"/>
      <c r="D12" s="3"/>
      <c r="E12" s="3"/>
      <c r="F12" s="3"/>
      <c r="G12" s="3"/>
      <c r="H12" s="3"/>
      <c r="I12" s="3"/>
    </row>
    <row r="13" spans="1:11" ht="23.25">
      <c r="A13" s="4" t="s">
        <v>33</v>
      </c>
    </row>
    <row r="14" spans="1:11">
      <c r="A14" s="129" t="s">
        <v>34</v>
      </c>
      <c r="B14" s="195" t="s">
        <v>35</v>
      </c>
      <c r="C14" s="196"/>
      <c r="D14" s="196"/>
      <c r="E14" s="196"/>
      <c r="F14" s="196"/>
      <c r="G14" s="196"/>
      <c r="H14" s="196"/>
      <c r="I14" s="196"/>
      <c r="J14" s="196"/>
      <c r="K14" s="197"/>
    </row>
    <row r="15" spans="1:11" ht="14.25" customHeight="1">
      <c r="A15" s="129" t="s">
        <v>36</v>
      </c>
      <c r="B15" s="195" t="s">
        <v>37</v>
      </c>
      <c r="C15" s="196"/>
      <c r="D15" s="196"/>
      <c r="E15" s="196"/>
      <c r="F15" s="196"/>
      <c r="G15" s="196"/>
      <c r="H15" s="196"/>
      <c r="I15" s="196"/>
      <c r="J15" s="196"/>
      <c r="K15" s="197"/>
    </row>
    <row r="16" spans="1:11" ht="14.25" customHeight="1">
      <c r="A16" s="129"/>
      <c r="B16" s="195" t="s">
        <v>38</v>
      </c>
      <c r="C16" s="196"/>
      <c r="D16" s="196"/>
      <c r="E16" s="196"/>
      <c r="F16" s="196"/>
      <c r="G16" s="196"/>
      <c r="H16" s="196"/>
      <c r="I16" s="196"/>
      <c r="J16" s="196"/>
      <c r="K16" s="197"/>
    </row>
    <row r="17" spans="1:14" ht="14.25" customHeight="1">
      <c r="A17" s="129"/>
      <c r="B17" s="195" t="s">
        <v>39</v>
      </c>
      <c r="C17" s="196"/>
      <c r="D17" s="196"/>
      <c r="E17" s="196"/>
      <c r="F17" s="196"/>
      <c r="G17" s="196"/>
      <c r="H17" s="196"/>
      <c r="I17" s="196"/>
      <c r="J17" s="196"/>
      <c r="K17" s="197"/>
    </row>
    <row r="19" spans="1:14" ht="23.25">
      <c r="A19" s="4" t="s">
        <v>40</v>
      </c>
    </row>
    <row r="20" spans="1:14">
      <c r="A20" s="129" t="s">
        <v>41</v>
      </c>
      <c r="B20" s="195" t="s">
        <v>42</v>
      </c>
      <c r="C20" s="196"/>
      <c r="D20" s="196"/>
      <c r="E20" s="196"/>
      <c r="F20" s="196"/>
      <c r="G20" s="197"/>
    </row>
    <row r="21" spans="1:14" ht="12.75" customHeight="1">
      <c r="A21" s="129" t="s">
        <v>43</v>
      </c>
      <c r="B21" s="195" t="s">
        <v>44</v>
      </c>
      <c r="C21" s="196"/>
      <c r="D21" s="196"/>
      <c r="E21" s="196"/>
      <c r="F21" s="196"/>
      <c r="G21" s="197"/>
    </row>
    <row r="22" spans="1:14" ht="12.75" customHeight="1">
      <c r="A22" s="129" t="s">
        <v>45</v>
      </c>
      <c r="B22" s="195" t="s">
        <v>46</v>
      </c>
      <c r="C22" s="196"/>
      <c r="D22" s="196"/>
      <c r="E22" s="196"/>
      <c r="F22" s="196"/>
      <c r="G22" s="197"/>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8" t="s">
        <v>51</v>
      </c>
      <c r="C29" s="189"/>
      <c r="D29" s="190"/>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0" t="s">
        <v>56</v>
      </c>
      <c r="B2" s="200"/>
      <c r="C2" s="200"/>
      <c r="D2" s="200"/>
      <c r="E2" s="200"/>
      <c r="F2" s="200"/>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3" t="s">
        <v>70</v>
      </c>
      <c r="B2" s="203"/>
      <c r="C2" s="203"/>
      <c r="D2" s="203"/>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1" t="s">
        <v>91</v>
      </c>
      <c r="B16" s="201"/>
      <c r="C16" s="30"/>
      <c r="D16" s="31"/>
    </row>
    <row r="17" spans="1:4" ht="14.25">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6"/>
  <sheetViews>
    <sheetView showGridLines="0" tabSelected="1" topLeftCell="A7" zoomScaleNormal="100" workbookViewId="0">
      <selection activeCell="B21" sqref="B21"/>
    </sheetView>
  </sheetViews>
  <sheetFormatPr defaultColWidth="9.140625" defaultRowHeight="12.75"/>
  <cols>
    <col min="1" max="1" width="11.28515625" style="73" customWidth="1"/>
    <col min="2" max="2" width="65" style="46" customWidth="1"/>
    <col min="3" max="3" width="35.140625" style="46" customWidth="1"/>
    <col min="4" max="4" width="50.85546875" style="177"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16"/>
      <c r="F2" s="23"/>
      <c r="G2" s="23"/>
      <c r="H2" s="23"/>
      <c r="I2" s="23"/>
      <c r="J2" s="23"/>
    </row>
    <row r="3" spans="1:24" s="1" customFormat="1" ht="31.5" customHeight="1">
      <c r="A3" s="47"/>
      <c r="C3" s="217"/>
      <c r="D3" s="217"/>
      <c r="E3" s="216"/>
      <c r="F3" s="23"/>
      <c r="G3" s="23"/>
      <c r="H3" s="23"/>
      <c r="I3" s="23"/>
      <c r="J3" s="23"/>
    </row>
    <row r="4" spans="1:24" s="38" customFormat="1" ht="16.5" customHeight="1">
      <c r="A4" s="134" t="s">
        <v>200</v>
      </c>
      <c r="B4" s="204" t="s">
        <v>93</v>
      </c>
      <c r="C4" s="204"/>
      <c r="D4" s="204"/>
      <c r="E4" s="39"/>
      <c r="F4" s="39"/>
      <c r="G4" s="39"/>
      <c r="H4" s="40"/>
      <c r="I4" s="40"/>
      <c r="X4" s="38" t="s">
        <v>94</v>
      </c>
    </row>
    <row r="5" spans="1:24" s="38" customFormat="1" ht="144.75" customHeight="1">
      <c r="A5" s="134" t="s">
        <v>62</v>
      </c>
      <c r="B5" s="205"/>
      <c r="C5" s="204"/>
      <c r="D5" s="204"/>
      <c r="E5" s="39"/>
      <c r="F5" s="39"/>
      <c r="G5" s="39"/>
      <c r="H5" s="40"/>
      <c r="I5" s="40"/>
      <c r="X5" s="38" t="s">
        <v>95</v>
      </c>
    </row>
    <row r="6" spans="1:24" s="38" customFormat="1" ht="25.5">
      <c r="A6" s="134" t="s">
        <v>96</v>
      </c>
      <c r="B6" s="205"/>
      <c r="C6" s="204"/>
      <c r="D6" s="204"/>
      <c r="E6" s="39"/>
      <c r="F6" s="39"/>
      <c r="G6" s="39"/>
      <c r="H6" s="40"/>
      <c r="I6" s="40"/>
    </row>
    <row r="7" spans="1:24" s="38" customFormat="1">
      <c r="A7" s="134" t="s">
        <v>97</v>
      </c>
      <c r="B7" s="204" t="s">
        <v>201</v>
      </c>
      <c r="C7" s="204"/>
      <c r="D7" s="204"/>
      <c r="E7" s="39"/>
      <c r="F7" s="39"/>
      <c r="G7" s="39"/>
      <c r="H7" s="41"/>
      <c r="I7" s="40"/>
      <c r="X7" s="42"/>
    </row>
    <row r="8" spans="1:24" s="43" customFormat="1">
      <c r="A8" s="134" t="s">
        <v>98</v>
      </c>
      <c r="B8" s="214"/>
      <c r="C8" s="214"/>
      <c r="D8" s="214"/>
      <c r="E8" s="39"/>
    </row>
    <row r="9" spans="1:24" s="43" customFormat="1">
      <c r="A9" s="135" t="s">
        <v>99</v>
      </c>
      <c r="B9" s="68" t="str">
        <f>F17</f>
        <v>Internal Build 03112011</v>
      </c>
      <c r="C9" s="68" t="str">
        <f>G17</f>
        <v>Internal build 14112011</v>
      </c>
      <c r="D9" s="166" t="str">
        <f>H17</f>
        <v>External build 16112011</v>
      </c>
    </row>
    <row r="10" spans="1:24" s="43" customFormat="1">
      <c r="A10" s="136" t="s">
        <v>100</v>
      </c>
      <c r="B10" s="69">
        <f>SUM(B11:B14)</f>
        <v>0</v>
      </c>
      <c r="C10" s="69">
        <f>SUM(C11:C14)</f>
        <v>0</v>
      </c>
      <c r="D10" s="167">
        <f>SUM(D11:D14)</f>
        <v>0</v>
      </c>
    </row>
    <row r="11" spans="1:24" s="43" customFormat="1">
      <c r="A11" s="136" t="s">
        <v>41</v>
      </c>
      <c r="B11" s="70">
        <f>COUNTIF($F$18:$F$49658,"*Passed")</f>
        <v>0</v>
      </c>
      <c r="C11" s="70">
        <f>COUNTIF($G$18:$G$49658,"*Passed")</f>
        <v>0</v>
      </c>
      <c r="D11" s="168">
        <f>COUNTIF($H$18:$H$49658,"*Passed")</f>
        <v>0</v>
      </c>
    </row>
    <row r="12" spans="1:24" s="43" customFormat="1">
      <c r="A12" s="136" t="s">
        <v>43</v>
      </c>
      <c r="B12" s="70">
        <f>COUNTIF($F$18:$F$49378,"*Failed*")</f>
        <v>0</v>
      </c>
      <c r="C12" s="70">
        <f>COUNTIF($G$18:$G$49378,"*Failed*")</f>
        <v>0</v>
      </c>
      <c r="D12" s="168">
        <f>COUNTIF($H$18:$H$49378,"*Failed*")</f>
        <v>0</v>
      </c>
    </row>
    <row r="13" spans="1:24" s="43" customFormat="1">
      <c r="A13" s="136" t="s">
        <v>45</v>
      </c>
      <c r="B13" s="70">
        <f>COUNTIF($F$18:$F$49378,"*Not Run*")</f>
        <v>0</v>
      </c>
      <c r="C13" s="70">
        <f>COUNTIF($G$18:$G$49378,"*Not Run*")</f>
        <v>0</v>
      </c>
      <c r="D13" s="168">
        <f>COUNTIF($H$18:$H$49378,"*Not Run*")</f>
        <v>0</v>
      </c>
      <c r="E13" s="1"/>
      <c r="F13" s="1"/>
      <c r="G13" s="1"/>
      <c r="H13" s="1"/>
      <c r="I13" s="1"/>
    </row>
    <row r="14" spans="1:24" s="43" customFormat="1">
      <c r="A14" s="136" t="s">
        <v>101</v>
      </c>
      <c r="B14" s="70">
        <f>COUNTIF($F$18:$F$49378,"*NA*")</f>
        <v>0</v>
      </c>
      <c r="C14" s="70">
        <f>COUNTIF($G$18:$G$49378,"*NA*")</f>
        <v>0</v>
      </c>
      <c r="D14" s="168">
        <f>COUNTIF($H$18:$H$49378,"*NA*")</f>
        <v>0</v>
      </c>
      <c r="E14" s="1"/>
      <c r="F14" s="1"/>
      <c r="G14" s="1"/>
      <c r="H14" s="1"/>
      <c r="I14" s="1"/>
    </row>
    <row r="15" spans="1:24" s="43" customFormat="1" ht="38.25">
      <c r="A15" s="136" t="s">
        <v>102</v>
      </c>
      <c r="B15" s="70">
        <f>COUNTIF($F$18:$F$49378,"*Passed in previous build*")</f>
        <v>0</v>
      </c>
      <c r="C15" s="70">
        <f>COUNTIF($G$18:$G$49378,"*Passed in previous build*")</f>
        <v>0</v>
      </c>
      <c r="D15" s="168">
        <f>COUNTIF($H$18:$H$49378,"*Passed in previous build*")</f>
        <v>0</v>
      </c>
      <c r="E15" s="1"/>
      <c r="F15" s="1"/>
      <c r="G15" s="1"/>
      <c r="H15" s="1"/>
      <c r="I15" s="1"/>
    </row>
    <row r="16" spans="1:24" s="44" customFormat="1" ht="15" customHeight="1">
      <c r="A16" s="71"/>
      <c r="B16" s="50"/>
      <c r="C16" s="50"/>
      <c r="D16" s="169"/>
      <c r="E16" s="54"/>
      <c r="F16" s="215" t="s">
        <v>99</v>
      </c>
      <c r="G16" s="215"/>
      <c r="H16" s="215"/>
      <c r="I16" s="55"/>
    </row>
    <row r="17" spans="1:9" s="44" customFormat="1" ht="38.25">
      <c r="A17" s="137" t="s">
        <v>103</v>
      </c>
      <c r="B17" s="138" t="s">
        <v>104</v>
      </c>
      <c r="C17" s="138" t="s">
        <v>105</v>
      </c>
      <c r="D17" s="170" t="s">
        <v>106</v>
      </c>
      <c r="E17" s="138" t="s">
        <v>107</v>
      </c>
      <c r="F17" s="138" t="s">
        <v>108</v>
      </c>
      <c r="G17" s="138" t="s">
        <v>109</v>
      </c>
      <c r="H17" s="138" t="s">
        <v>110</v>
      </c>
      <c r="I17" s="138" t="s">
        <v>111</v>
      </c>
    </row>
    <row r="18" spans="1:9" s="44" customFormat="1" ht="15.75" customHeight="1">
      <c r="A18" s="62"/>
      <c r="B18" s="211" t="s">
        <v>315</v>
      </c>
      <c r="C18" s="212"/>
      <c r="D18" s="213"/>
      <c r="E18" s="62"/>
      <c r="F18" s="63"/>
      <c r="G18" s="63"/>
      <c r="H18" s="63"/>
      <c r="I18" s="62"/>
    </row>
    <row r="19" spans="1:9" s="45" customFormat="1" ht="25.5">
      <c r="A19" s="51">
        <v>1</v>
      </c>
      <c r="B19" s="51" t="s">
        <v>213</v>
      </c>
      <c r="C19" s="51" t="s">
        <v>232</v>
      </c>
      <c r="D19" s="171" t="s">
        <v>233</v>
      </c>
      <c r="E19" s="52"/>
      <c r="F19" s="51"/>
      <c r="G19" s="51"/>
      <c r="H19" s="51"/>
      <c r="I19" s="53"/>
    </row>
    <row r="20" spans="1:9" s="45" customFormat="1">
      <c r="A20" s="163"/>
      <c r="B20" s="163" t="s">
        <v>246</v>
      </c>
      <c r="C20" s="164"/>
      <c r="D20" s="206"/>
      <c r="E20" s="207"/>
      <c r="F20" s="208"/>
      <c r="G20" s="206"/>
      <c r="H20" s="207"/>
      <c r="I20" s="208"/>
    </row>
    <row r="21" spans="1:9" s="45" customFormat="1" ht="25.5">
      <c r="A21" s="56">
        <f ca="1">IF(OFFSET(A21,-1,0) ="",OFFSET(A21,-2,0)+1,OFFSET(A21,-1,0)+1 )</f>
        <v>2</v>
      </c>
      <c r="B21" s="51" t="s">
        <v>234</v>
      </c>
      <c r="C21" s="51" t="s">
        <v>235</v>
      </c>
      <c r="D21" s="172" t="s">
        <v>236</v>
      </c>
      <c r="E21" s="52"/>
      <c r="F21" s="51"/>
      <c r="G21" s="51"/>
      <c r="H21" s="51"/>
      <c r="I21" s="53"/>
    </row>
    <row r="22" spans="1:9" s="48" customFormat="1" ht="38.25">
      <c r="A22" s="56">
        <f t="shared" ref="A22:A50" ca="1" si="0">IF(OFFSET(A22,-1,0) ="",OFFSET(A22,-2,0)+1,OFFSET(A22,-1,0)+1 )</f>
        <v>3</v>
      </c>
      <c r="B22" s="51" t="s">
        <v>248</v>
      </c>
      <c r="C22" s="51" t="s">
        <v>268</v>
      </c>
      <c r="D22" s="165" t="s">
        <v>237</v>
      </c>
      <c r="E22" s="52"/>
      <c r="F22" s="51"/>
      <c r="G22" s="51"/>
      <c r="H22" s="51"/>
      <c r="I22" s="58"/>
    </row>
    <row r="23" spans="1:9" s="48" customFormat="1" ht="51">
      <c r="A23" s="56">
        <f t="shared" ca="1" si="0"/>
        <v>4</v>
      </c>
      <c r="B23" s="51" t="s">
        <v>247</v>
      </c>
      <c r="C23" s="51" t="s">
        <v>269</v>
      </c>
      <c r="D23" s="165" t="s">
        <v>253</v>
      </c>
      <c r="E23" s="52"/>
      <c r="F23" s="51"/>
      <c r="G23" s="51"/>
      <c r="H23" s="51"/>
      <c r="I23" s="58"/>
    </row>
    <row r="24" spans="1:9" s="48" customFormat="1" ht="51">
      <c r="A24" s="56">
        <f t="shared" ca="1" si="0"/>
        <v>5</v>
      </c>
      <c r="B24" s="51" t="s">
        <v>220</v>
      </c>
      <c r="C24" s="51" t="s">
        <v>270</v>
      </c>
      <c r="D24" s="165" t="s">
        <v>252</v>
      </c>
      <c r="E24" s="52"/>
      <c r="F24" s="51"/>
      <c r="G24" s="51"/>
      <c r="H24" s="51"/>
      <c r="I24" s="58"/>
    </row>
    <row r="25" spans="1:9" s="48" customFormat="1" ht="51">
      <c r="A25" s="56">
        <f t="shared" ca="1" si="0"/>
        <v>6</v>
      </c>
      <c r="B25" s="51" t="s">
        <v>221</v>
      </c>
      <c r="C25" s="51" t="s">
        <v>304</v>
      </c>
      <c r="D25" s="165" t="s">
        <v>305</v>
      </c>
      <c r="E25" s="52"/>
      <c r="F25" s="51"/>
      <c r="G25" s="51"/>
      <c r="H25" s="51"/>
      <c r="I25" s="58"/>
    </row>
    <row r="26" spans="1:9" s="48" customFormat="1" ht="51">
      <c r="A26" s="56">
        <f t="shared" ca="1" si="0"/>
        <v>7</v>
      </c>
      <c r="B26" s="51" t="s">
        <v>238</v>
      </c>
      <c r="C26" s="51" t="s">
        <v>306</v>
      </c>
      <c r="D26" s="165" t="s">
        <v>305</v>
      </c>
      <c r="E26" s="52"/>
      <c r="F26" s="51"/>
      <c r="G26" s="51"/>
      <c r="H26" s="51"/>
      <c r="I26" s="58"/>
    </row>
    <row r="27" spans="1:9" s="48" customFormat="1" ht="51">
      <c r="A27" s="56">
        <f t="shared" ca="1" si="0"/>
        <v>8</v>
      </c>
      <c r="B27" s="51" t="s">
        <v>219</v>
      </c>
      <c r="C27" s="51" t="s">
        <v>307</v>
      </c>
      <c r="D27" s="165" t="s">
        <v>308</v>
      </c>
      <c r="E27" s="51"/>
      <c r="F27" s="51"/>
      <c r="G27" s="51"/>
      <c r="H27" s="51"/>
      <c r="I27" s="58"/>
    </row>
    <row r="28" spans="1:9" s="48" customFormat="1" ht="51">
      <c r="A28" s="56">
        <f t="shared" ca="1" si="0"/>
        <v>9</v>
      </c>
      <c r="B28" s="51" t="s">
        <v>218</v>
      </c>
      <c r="C28" s="51" t="s">
        <v>309</v>
      </c>
      <c r="D28" s="165" t="s">
        <v>310</v>
      </c>
      <c r="E28" s="52"/>
      <c r="F28" s="51"/>
      <c r="G28" s="51"/>
      <c r="H28" s="51"/>
      <c r="I28" s="58"/>
    </row>
    <row r="29" spans="1:9" s="48" customFormat="1" ht="51">
      <c r="A29" s="56">
        <f t="shared" ca="1" si="0"/>
        <v>10</v>
      </c>
      <c r="B29" s="51" t="s">
        <v>204</v>
      </c>
      <c r="C29" s="51" t="s">
        <v>311</v>
      </c>
      <c r="D29" s="165" t="s">
        <v>310</v>
      </c>
      <c r="E29" s="52"/>
      <c r="F29" s="51"/>
      <c r="G29" s="51"/>
      <c r="H29" s="51"/>
      <c r="I29" s="58"/>
    </row>
    <row r="30" spans="1:9" s="48" customFormat="1" ht="51">
      <c r="A30" s="56">
        <f t="shared" ca="1" si="0"/>
        <v>11</v>
      </c>
      <c r="B30" s="51" t="s">
        <v>205</v>
      </c>
      <c r="C30" s="51" t="s">
        <v>249</v>
      </c>
      <c r="D30" s="165" t="s">
        <v>251</v>
      </c>
      <c r="E30" s="51"/>
      <c r="F30" s="51"/>
      <c r="G30" s="51"/>
      <c r="H30" s="51"/>
      <c r="I30" s="58"/>
    </row>
    <row r="31" spans="1:9" s="48" customFormat="1" ht="102">
      <c r="A31" s="56">
        <f t="shared" ca="1" si="0"/>
        <v>12</v>
      </c>
      <c r="B31" s="51" t="s">
        <v>222</v>
      </c>
      <c r="C31" s="51" t="s">
        <v>312</v>
      </c>
      <c r="D31" s="165" t="s">
        <v>250</v>
      </c>
      <c r="E31" s="52"/>
      <c r="F31" s="51"/>
      <c r="G31" s="51"/>
      <c r="H31" s="51"/>
      <c r="I31" s="58"/>
    </row>
    <row r="32" spans="1:9" s="48" customFormat="1" ht="63.75">
      <c r="A32" s="56">
        <f t="shared" ca="1" si="0"/>
        <v>13</v>
      </c>
      <c r="B32" s="51" t="s">
        <v>203</v>
      </c>
      <c r="C32" s="51" t="s">
        <v>313</v>
      </c>
      <c r="D32" s="165" t="s">
        <v>314</v>
      </c>
      <c r="E32" s="52"/>
      <c r="F32" s="51"/>
      <c r="G32" s="51"/>
      <c r="H32" s="51"/>
      <c r="I32" s="58"/>
    </row>
    <row r="33" spans="1:9" s="48" customFormat="1" ht="14.25">
      <c r="A33" s="161"/>
      <c r="B33" s="163" t="s">
        <v>202</v>
      </c>
      <c r="C33" s="164"/>
      <c r="D33" s="206"/>
      <c r="E33" s="207"/>
      <c r="F33" s="208"/>
      <c r="G33" s="206"/>
      <c r="H33" s="207"/>
      <c r="I33" s="208"/>
    </row>
    <row r="34" spans="1:9" s="48" customFormat="1" ht="63.75">
      <c r="A34" s="56">
        <f t="shared" ca="1" si="0"/>
        <v>14</v>
      </c>
      <c r="B34" s="51" t="s">
        <v>223</v>
      </c>
      <c r="C34" s="51" t="s">
        <v>296</v>
      </c>
      <c r="D34" s="165" t="s">
        <v>300</v>
      </c>
      <c r="E34" s="52"/>
      <c r="F34" s="51"/>
      <c r="G34" s="51"/>
      <c r="H34" s="51"/>
      <c r="I34" s="58"/>
    </row>
    <row r="35" spans="1:9" s="48" customFormat="1" ht="63.75">
      <c r="A35" s="56">
        <f t="shared" ca="1" si="0"/>
        <v>15</v>
      </c>
      <c r="B35" s="51" t="s">
        <v>224</v>
      </c>
      <c r="C35" s="51" t="s">
        <v>297</v>
      </c>
      <c r="D35" s="165" t="s">
        <v>300</v>
      </c>
      <c r="E35" s="52"/>
      <c r="F35" s="51"/>
      <c r="G35" s="51"/>
      <c r="H35" s="51"/>
      <c r="I35" s="58"/>
    </row>
    <row r="36" spans="1:9" s="48" customFormat="1" ht="63.75">
      <c r="A36" s="56">
        <f t="shared" ca="1" si="0"/>
        <v>16</v>
      </c>
      <c r="B36" s="51" t="s">
        <v>225</v>
      </c>
      <c r="C36" s="51" t="s">
        <v>298</v>
      </c>
      <c r="D36" s="165" t="s">
        <v>300</v>
      </c>
      <c r="E36" s="52"/>
      <c r="F36" s="51"/>
      <c r="G36" s="51"/>
      <c r="H36" s="51"/>
      <c r="I36" s="58"/>
    </row>
    <row r="37" spans="1:9" s="48" customFormat="1" ht="63.75">
      <c r="A37" s="56">
        <f t="shared" ca="1" si="0"/>
        <v>17</v>
      </c>
      <c r="B37" s="51" t="s">
        <v>226</v>
      </c>
      <c r="C37" s="51" t="s">
        <v>299</v>
      </c>
      <c r="D37" s="165" t="s">
        <v>300</v>
      </c>
      <c r="E37" s="52"/>
      <c r="F37" s="51"/>
      <c r="G37" s="51"/>
      <c r="H37" s="51"/>
      <c r="I37" s="58"/>
    </row>
    <row r="38" spans="1:9" s="48" customFormat="1" ht="14.25">
      <c r="A38" s="163"/>
      <c r="B38" s="161" t="s">
        <v>206</v>
      </c>
      <c r="C38" s="161"/>
      <c r="D38" s="174"/>
      <c r="E38" s="161"/>
      <c r="F38" s="161"/>
      <c r="G38" s="161"/>
      <c r="H38" s="161"/>
      <c r="I38" s="161"/>
    </row>
    <row r="39" spans="1:9" s="48" customFormat="1" ht="38.25">
      <c r="A39" s="56">
        <f t="shared" ca="1" si="0"/>
        <v>18</v>
      </c>
      <c r="B39" s="51" t="s">
        <v>240</v>
      </c>
      <c r="C39" s="51" t="s">
        <v>245</v>
      </c>
      <c r="D39" s="165" t="s">
        <v>239</v>
      </c>
      <c r="E39" s="52"/>
      <c r="F39" s="51"/>
      <c r="G39" s="51"/>
      <c r="H39" s="51"/>
      <c r="I39" s="58"/>
    </row>
    <row r="40" spans="1:9" s="48" customFormat="1" ht="38.25">
      <c r="A40" s="56">
        <f t="shared" ca="1" si="0"/>
        <v>19</v>
      </c>
      <c r="B40" s="51" t="s">
        <v>216</v>
      </c>
      <c r="C40" s="51" t="s">
        <v>260</v>
      </c>
      <c r="D40" s="165" t="s">
        <v>261</v>
      </c>
      <c r="E40" s="52"/>
      <c r="F40" s="51"/>
      <c r="G40" s="51"/>
      <c r="H40" s="51"/>
      <c r="I40" s="58"/>
    </row>
    <row r="41" spans="1:9" s="48" customFormat="1" ht="63.75">
      <c r="A41" s="56">
        <f t="shared" ca="1" si="0"/>
        <v>20</v>
      </c>
      <c r="B41" s="51" t="s">
        <v>241</v>
      </c>
      <c r="C41" s="51" t="s">
        <v>254</v>
      </c>
      <c r="D41" s="165" t="s">
        <v>259</v>
      </c>
      <c r="E41" s="52"/>
      <c r="F41" s="51"/>
      <c r="G41" s="51"/>
      <c r="H41" s="51"/>
      <c r="I41" s="58"/>
    </row>
    <row r="42" spans="1:9" s="48" customFormat="1" ht="63.75">
      <c r="A42" s="56">
        <f t="shared" ca="1" si="0"/>
        <v>21</v>
      </c>
      <c r="B42" s="51" t="s">
        <v>242</v>
      </c>
      <c r="C42" s="51" t="s">
        <v>255</v>
      </c>
      <c r="D42" s="165" t="s">
        <v>258</v>
      </c>
      <c r="E42" s="52"/>
      <c r="F42" s="51"/>
      <c r="G42" s="51"/>
      <c r="H42" s="51"/>
      <c r="I42" s="58"/>
    </row>
    <row r="43" spans="1:9" s="48" customFormat="1" ht="14.25">
      <c r="A43" s="161"/>
      <c r="B43" s="161" t="s">
        <v>207</v>
      </c>
      <c r="C43" s="161"/>
      <c r="D43" s="174"/>
      <c r="E43" s="161"/>
      <c r="F43" s="161"/>
      <c r="G43" s="161"/>
      <c r="H43" s="161"/>
      <c r="I43" s="161"/>
    </row>
    <row r="44" spans="1:9" s="48" customFormat="1" ht="51">
      <c r="A44" s="56">
        <f t="shared" ca="1" si="0"/>
        <v>22</v>
      </c>
      <c r="B44" s="51" t="s">
        <v>214</v>
      </c>
      <c r="C44" s="51" t="s">
        <v>244</v>
      </c>
      <c r="D44" s="165" t="s">
        <v>243</v>
      </c>
      <c r="E44" s="52"/>
      <c r="F44" s="51"/>
      <c r="G44" s="51"/>
      <c r="H44" s="51"/>
      <c r="I44" s="58"/>
    </row>
    <row r="45" spans="1:9" s="48" customFormat="1" ht="89.25">
      <c r="A45" s="56">
        <f t="shared" ca="1" si="0"/>
        <v>23</v>
      </c>
      <c r="B45" s="51" t="s">
        <v>215</v>
      </c>
      <c r="C45" s="51" t="s">
        <v>256</v>
      </c>
      <c r="D45" s="165" t="s">
        <v>257</v>
      </c>
      <c r="E45" s="52"/>
      <c r="F45" s="51"/>
      <c r="G45" s="51"/>
      <c r="H45" s="51"/>
      <c r="I45" s="58"/>
    </row>
    <row r="46" spans="1:9" s="48" customFormat="1" ht="51">
      <c r="A46" s="56">
        <f t="shared" ca="1" si="0"/>
        <v>24</v>
      </c>
      <c r="B46" s="51" t="s">
        <v>227</v>
      </c>
      <c r="C46" s="51" t="s">
        <v>262</v>
      </c>
      <c r="D46" s="165" t="s">
        <v>263</v>
      </c>
      <c r="E46" s="52"/>
      <c r="F46" s="51"/>
      <c r="G46" s="51"/>
      <c r="H46" s="51"/>
      <c r="I46" s="58"/>
    </row>
    <row r="47" spans="1:9" s="48" customFormat="1" ht="127.5">
      <c r="A47" s="56">
        <f t="shared" ca="1" si="0"/>
        <v>25</v>
      </c>
      <c r="B47" s="51" t="s">
        <v>264</v>
      </c>
      <c r="C47" s="51" t="s">
        <v>265</v>
      </c>
      <c r="D47" s="175" t="s">
        <v>266</v>
      </c>
      <c r="E47" s="52"/>
      <c r="F47" s="51"/>
      <c r="G47" s="51"/>
      <c r="H47" s="51"/>
      <c r="I47" s="58"/>
    </row>
    <row r="48" spans="1:9" s="48" customFormat="1" ht="76.5">
      <c r="A48" s="56">
        <f t="shared" ca="1" si="0"/>
        <v>26</v>
      </c>
      <c r="B48" s="51" t="s">
        <v>289</v>
      </c>
      <c r="C48" s="51" t="s">
        <v>294</v>
      </c>
      <c r="D48" s="165" t="s">
        <v>295</v>
      </c>
      <c r="E48" s="52"/>
      <c r="F48" s="51"/>
      <c r="G48" s="51"/>
      <c r="H48" s="51"/>
      <c r="I48" s="58"/>
    </row>
    <row r="49" spans="1:9" s="48" customFormat="1" ht="14.25">
      <c r="A49" s="162"/>
      <c r="B49" s="162" t="s">
        <v>208</v>
      </c>
      <c r="C49" s="163"/>
      <c r="D49" s="176"/>
      <c r="E49" s="64"/>
      <c r="F49" s="61"/>
      <c r="G49" s="61"/>
      <c r="H49" s="61"/>
      <c r="I49" s="64"/>
    </row>
    <row r="50" spans="1:9" s="48" customFormat="1" ht="76.5">
      <c r="A50" s="56">
        <f t="shared" ca="1" si="0"/>
        <v>27</v>
      </c>
      <c r="B50" s="51" t="s">
        <v>267</v>
      </c>
      <c r="C50" s="51" t="s">
        <v>271</v>
      </c>
      <c r="D50" s="51" t="s">
        <v>272</v>
      </c>
      <c r="E50" s="52"/>
      <c r="F50" s="51"/>
      <c r="G50" s="51"/>
      <c r="H50" s="51"/>
      <c r="I50" s="59"/>
    </row>
    <row r="51" spans="1:9" s="48" customFormat="1" ht="14.25">
      <c r="A51" s="72"/>
      <c r="B51" s="211" t="s">
        <v>209</v>
      </c>
      <c r="C51" s="212"/>
      <c r="D51" s="213"/>
      <c r="E51" s="64"/>
      <c r="F51" s="61"/>
      <c r="G51" s="61"/>
      <c r="H51" s="61"/>
      <c r="I51" s="64"/>
    </row>
    <row r="52" spans="1:9" s="48" customFormat="1" ht="76.5">
      <c r="A52" s="59">
        <f ca="1">IF(OFFSET(A52,-1,0) ="",OFFSET(A52,-2,0)+1,OFFSET(A52,-1,0)+1 )</f>
        <v>28</v>
      </c>
      <c r="B52" s="51" t="s">
        <v>229</v>
      </c>
      <c r="C52" s="51" t="s">
        <v>273</v>
      </c>
      <c r="D52" s="171" t="s">
        <v>275</v>
      </c>
      <c r="E52" s="52"/>
      <c r="F52" s="51"/>
      <c r="G52" s="51"/>
      <c r="H52" s="51"/>
      <c r="I52" s="59"/>
    </row>
    <row r="53" spans="1:9" s="48" customFormat="1" ht="76.5">
      <c r="A53" s="59">
        <f t="shared" ref="A53:A106" ca="1" si="1">IF(OFFSET(A53,-1,0) ="",OFFSET(A53,-2,0)+1,OFFSET(A53,-1,0)+1 )</f>
        <v>29</v>
      </c>
      <c r="B53" s="51" t="s">
        <v>231</v>
      </c>
      <c r="C53" s="51" t="s">
        <v>274</v>
      </c>
      <c r="D53" s="171" t="s">
        <v>276</v>
      </c>
      <c r="E53" s="52"/>
      <c r="F53" s="51"/>
      <c r="G53" s="51"/>
      <c r="H53" s="51"/>
      <c r="I53" s="59"/>
    </row>
    <row r="54" spans="1:9" s="48" customFormat="1" ht="76.5">
      <c r="A54" s="59">
        <f t="shared" ca="1" si="1"/>
        <v>30</v>
      </c>
      <c r="B54" s="51" t="s">
        <v>230</v>
      </c>
      <c r="C54" s="51" t="s">
        <v>277</v>
      </c>
      <c r="D54" s="171" t="s">
        <v>303</v>
      </c>
      <c r="E54" s="52"/>
      <c r="F54" s="51"/>
      <c r="G54" s="51"/>
      <c r="H54" s="51"/>
      <c r="I54" s="59"/>
    </row>
    <row r="55" spans="1:9" s="48" customFormat="1" ht="76.5">
      <c r="A55" s="59">
        <f t="shared" ca="1" si="1"/>
        <v>31</v>
      </c>
      <c r="B55" s="51" t="s">
        <v>228</v>
      </c>
      <c r="C55" s="51" t="s">
        <v>278</v>
      </c>
      <c r="D55" s="171" t="s">
        <v>302</v>
      </c>
      <c r="E55" s="52"/>
      <c r="F55" s="51"/>
      <c r="G55" s="51"/>
      <c r="H55" s="51"/>
      <c r="I55" s="59"/>
    </row>
    <row r="56" spans="1:9" s="48" customFormat="1" ht="76.5">
      <c r="A56" s="59">
        <f t="shared" ca="1" si="1"/>
        <v>32</v>
      </c>
      <c r="B56" s="51" t="s">
        <v>279</v>
      </c>
      <c r="C56" s="51" t="s">
        <v>281</v>
      </c>
      <c r="D56" s="171" t="s">
        <v>282</v>
      </c>
      <c r="E56" s="52"/>
      <c r="F56" s="51"/>
      <c r="G56" s="51"/>
      <c r="H56" s="51"/>
      <c r="I56" s="59"/>
    </row>
    <row r="57" spans="1:9" s="48" customFormat="1" ht="76.5">
      <c r="A57" s="59">
        <f t="shared" ca="1" si="1"/>
        <v>33</v>
      </c>
      <c r="B57" s="51" t="s">
        <v>280</v>
      </c>
      <c r="C57" s="51" t="s">
        <v>274</v>
      </c>
      <c r="D57" s="171" t="s">
        <v>282</v>
      </c>
      <c r="E57" s="52"/>
      <c r="F57" s="51"/>
      <c r="G57" s="51"/>
      <c r="H57" s="51"/>
      <c r="I57" s="59"/>
    </row>
    <row r="58" spans="1:9" s="48" customFormat="1" ht="102">
      <c r="A58" s="59">
        <f t="shared" ca="1" si="1"/>
        <v>34</v>
      </c>
      <c r="B58" s="51" t="s">
        <v>283</v>
      </c>
      <c r="C58" s="51" t="s">
        <v>285</v>
      </c>
      <c r="D58" s="171" t="s">
        <v>286</v>
      </c>
      <c r="E58" s="52"/>
      <c r="F58" s="51"/>
      <c r="G58" s="51"/>
      <c r="H58" s="51"/>
      <c r="I58" s="59"/>
    </row>
    <row r="59" spans="1:9" s="48" customFormat="1" ht="127.5">
      <c r="A59" s="59">
        <f t="shared" ca="1" si="1"/>
        <v>35</v>
      </c>
      <c r="B59" s="51" t="s">
        <v>284</v>
      </c>
      <c r="C59" s="51" t="s">
        <v>287</v>
      </c>
      <c r="D59" s="171" t="s">
        <v>301</v>
      </c>
      <c r="E59" s="52"/>
      <c r="F59" s="51"/>
      <c r="G59" s="51"/>
      <c r="H59" s="51"/>
      <c r="I59" s="59"/>
    </row>
    <row r="60" spans="1:9" s="48" customFormat="1" ht="14.25">
      <c r="A60" s="72"/>
      <c r="B60" s="211" t="s">
        <v>210</v>
      </c>
      <c r="C60" s="212"/>
      <c r="D60" s="213"/>
      <c r="E60" s="64"/>
      <c r="F60" s="61"/>
      <c r="G60" s="61"/>
      <c r="H60" s="61"/>
      <c r="I60" s="64"/>
    </row>
    <row r="61" spans="1:9" s="49" customFormat="1" ht="51">
      <c r="A61" s="60">
        <f t="shared" ca="1" si="1"/>
        <v>36</v>
      </c>
      <c r="B61" s="51" t="s">
        <v>217</v>
      </c>
      <c r="C61" s="51" t="s">
        <v>270</v>
      </c>
      <c r="D61" s="171" t="s">
        <v>288</v>
      </c>
      <c r="E61" s="52"/>
      <c r="F61" s="51"/>
      <c r="G61" s="51"/>
      <c r="H61" s="51"/>
      <c r="I61" s="60"/>
    </row>
    <row r="62" spans="1:9" s="48" customFormat="1" ht="63.75">
      <c r="A62" s="59">
        <f t="shared" ca="1" si="1"/>
        <v>37</v>
      </c>
      <c r="B62" s="51" t="s">
        <v>211</v>
      </c>
      <c r="C62" s="51" t="s">
        <v>290</v>
      </c>
      <c r="D62" s="171" t="s">
        <v>293</v>
      </c>
      <c r="E62" s="52"/>
      <c r="F62" s="51"/>
      <c r="G62" s="51"/>
      <c r="H62" s="51"/>
      <c r="I62" s="59"/>
    </row>
    <row r="63" spans="1:9" s="48" customFormat="1" ht="63.75">
      <c r="A63" s="59">
        <f t="shared" ca="1" si="1"/>
        <v>38</v>
      </c>
      <c r="B63" s="51" t="s">
        <v>212</v>
      </c>
      <c r="C63" s="51" t="s">
        <v>291</v>
      </c>
      <c r="D63" s="171" t="s">
        <v>292</v>
      </c>
      <c r="E63" s="57"/>
      <c r="F63" s="51"/>
      <c r="G63" s="51"/>
      <c r="H63" s="51"/>
      <c r="I63" s="59"/>
    </row>
    <row r="64" spans="1:9" s="48" customFormat="1" ht="14.25">
      <c r="A64" s="59">
        <f t="shared" ca="1" si="1"/>
        <v>39</v>
      </c>
      <c r="B64" s="51"/>
      <c r="C64" s="51"/>
      <c r="D64" s="165"/>
      <c r="E64" s="52"/>
      <c r="F64" s="51"/>
      <c r="G64" s="51"/>
      <c r="H64" s="51"/>
      <c r="I64" s="59"/>
    </row>
    <row r="65" spans="1:9" s="48" customFormat="1" ht="14.25">
      <c r="A65" s="59">
        <f t="shared" ca="1" si="1"/>
        <v>40</v>
      </c>
      <c r="B65" s="51"/>
      <c r="C65" s="51"/>
      <c r="D65" s="165"/>
      <c r="E65" s="52"/>
      <c r="F65" s="51"/>
      <c r="G65" s="51"/>
      <c r="H65" s="51"/>
      <c r="I65" s="59"/>
    </row>
    <row r="66" spans="1:9" s="48" customFormat="1" ht="14.25">
      <c r="A66" s="59">
        <f t="shared" ca="1" si="1"/>
        <v>41</v>
      </c>
      <c r="B66" s="51"/>
      <c r="C66" s="51"/>
      <c r="D66" s="165"/>
      <c r="E66" s="52"/>
      <c r="F66" s="51"/>
      <c r="G66" s="51"/>
      <c r="H66" s="51"/>
      <c r="I66" s="59"/>
    </row>
    <row r="67" spans="1:9" s="48" customFormat="1" ht="14.25">
      <c r="A67" s="59">
        <f ca="1">IF(OFFSET(A67,-1,0) ="",OFFSET(A67,-2,0)+1,OFFSET(A67,-1,0)+1 )</f>
        <v>42</v>
      </c>
      <c r="B67" s="51"/>
      <c r="C67" s="51"/>
      <c r="D67" s="165"/>
      <c r="E67" s="52"/>
      <c r="F67" s="51"/>
      <c r="G67" s="51"/>
      <c r="H67" s="51"/>
      <c r="I67" s="59"/>
    </row>
    <row r="68" spans="1:9" s="48" customFormat="1" ht="14.25">
      <c r="A68" s="59">
        <f t="shared" ca="1" si="1"/>
        <v>43</v>
      </c>
      <c r="B68" s="51"/>
      <c r="C68" s="51"/>
      <c r="D68" s="173"/>
      <c r="E68" s="52"/>
      <c r="F68" s="51"/>
      <c r="G68" s="51"/>
      <c r="H68" s="51"/>
      <c r="I68" s="59"/>
    </row>
    <row r="69" spans="1:9" s="48" customFormat="1" ht="14.25">
      <c r="A69" s="72"/>
      <c r="B69" s="206"/>
      <c r="C69" s="207"/>
      <c r="D69" s="208"/>
      <c r="E69" s="64"/>
      <c r="F69" s="61"/>
      <c r="G69" s="61"/>
      <c r="H69" s="61"/>
      <c r="I69" s="64"/>
    </row>
    <row r="70" spans="1:9" s="48" customFormat="1" ht="14.25">
      <c r="A70" s="59">
        <f t="shared" ca="1" si="1"/>
        <v>44</v>
      </c>
      <c r="B70" s="51"/>
      <c r="C70" s="51"/>
      <c r="D70" s="171"/>
      <c r="E70" s="52"/>
      <c r="F70" s="51"/>
      <c r="G70" s="51"/>
      <c r="H70" s="51"/>
      <c r="I70" s="59"/>
    </row>
    <row r="71" spans="1:9" s="48" customFormat="1" ht="14.25">
      <c r="A71" s="59">
        <f t="shared" ca="1" si="1"/>
        <v>45</v>
      </c>
      <c r="B71" s="51"/>
      <c r="C71" s="51"/>
      <c r="D71" s="165"/>
      <c r="E71" s="52"/>
      <c r="F71" s="51"/>
      <c r="G71" s="51"/>
      <c r="H71" s="51"/>
      <c r="I71" s="59"/>
    </row>
    <row r="72" spans="1:9" s="48" customFormat="1" ht="14.25">
      <c r="A72" s="59">
        <f t="shared" ca="1" si="1"/>
        <v>46</v>
      </c>
      <c r="B72" s="51"/>
      <c r="C72" s="51"/>
      <c r="D72" s="165"/>
      <c r="E72" s="52"/>
      <c r="F72" s="51"/>
      <c r="G72" s="51"/>
      <c r="H72" s="51"/>
      <c r="I72" s="59"/>
    </row>
    <row r="73" spans="1:9" s="48" customFormat="1" ht="14.25">
      <c r="A73" s="59">
        <f t="shared" ca="1" si="1"/>
        <v>47</v>
      </c>
      <c r="B73" s="51"/>
      <c r="C73" s="51"/>
      <c r="D73" s="165"/>
      <c r="E73" s="52"/>
      <c r="F73" s="51"/>
      <c r="G73" s="51"/>
      <c r="H73" s="51"/>
      <c r="I73" s="59"/>
    </row>
    <row r="74" spans="1:9" s="48" customFormat="1" ht="14.25">
      <c r="A74" s="72"/>
      <c r="B74" s="206"/>
      <c r="C74" s="207"/>
      <c r="D74" s="208"/>
      <c r="E74" s="64"/>
      <c r="F74" s="61"/>
      <c r="G74" s="61"/>
      <c r="H74" s="61"/>
      <c r="I74" s="64"/>
    </row>
    <row r="75" spans="1:9" s="48" customFormat="1" ht="14.25">
      <c r="A75" s="59">
        <f t="shared" ca="1" si="1"/>
        <v>48</v>
      </c>
      <c r="B75" s="51"/>
      <c r="C75" s="51"/>
      <c r="D75" s="171"/>
      <c r="E75" s="52"/>
      <c r="F75" s="51"/>
      <c r="G75" s="51"/>
      <c r="H75" s="51"/>
      <c r="I75" s="59"/>
    </row>
    <row r="76" spans="1:9" s="48" customFormat="1" ht="14.25">
      <c r="A76" s="59">
        <f t="shared" ca="1" si="1"/>
        <v>49</v>
      </c>
      <c r="B76" s="51"/>
      <c r="C76" s="51"/>
      <c r="D76" s="165"/>
      <c r="E76" s="57"/>
      <c r="F76" s="51"/>
      <c r="G76" s="51"/>
      <c r="H76" s="51"/>
      <c r="I76" s="59"/>
    </row>
    <row r="77" spans="1:9" s="48" customFormat="1" ht="14.25">
      <c r="A77" s="59">
        <f t="shared" ca="1" si="1"/>
        <v>50</v>
      </c>
      <c r="B77" s="51"/>
      <c r="C77" s="51"/>
      <c r="D77" s="173"/>
      <c r="E77" s="52"/>
      <c r="F77" s="51"/>
      <c r="G77" s="51"/>
      <c r="H77" s="51"/>
      <c r="I77" s="59"/>
    </row>
    <row r="78" spans="1:9" s="48" customFormat="1" ht="14.25">
      <c r="A78" s="72"/>
      <c r="B78" s="206"/>
      <c r="C78" s="207"/>
      <c r="D78" s="208"/>
      <c r="E78" s="64"/>
      <c r="F78" s="61"/>
      <c r="G78" s="61"/>
      <c r="H78" s="61"/>
      <c r="I78" s="64"/>
    </row>
    <row r="79" spans="1:9" s="48" customFormat="1" ht="14.25">
      <c r="A79" s="59">
        <f t="shared" ca="1" si="1"/>
        <v>51</v>
      </c>
      <c r="B79" s="51"/>
      <c r="C79" s="51"/>
      <c r="D79" s="171"/>
      <c r="E79" s="52"/>
      <c r="F79" s="51"/>
      <c r="G79" s="51"/>
      <c r="H79" s="51"/>
      <c r="I79" s="59"/>
    </row>
    <row r="80" spans="1:9" s="48" customFormat="1" ht="14.25">
      <c r="A80" s="59">
        <f t="shared" ca="1" si="1"/>
        <v>52</v>
      </c>
      <c r="B80" s="51"/>
      <c r="C80" s="51"/>
      <c r="D80" s="165"/>
      <c r="E80" s="57"/>
      <c r="F80" s="51"/>
      <c r="G80" s="51"/>
      <c r="H80" s="51"/>
      <c r="I80" s="59"/>
    </row>
    <row r="81" spans="1:9" s="48" customFormat="1" ht="14.25">
      <c r="A81" s="59">
        <f t="shared" ca="1" si="1"/>
        <v>53</v>
      </c>
      <c r="B81" s="51"/>
      <c r="C81" s="51"/>
      <c r="D81" s="165"/>
      <c r="E81" s="57"/>
      <c r="F81" s="51"/>
      <c r="G81" s="51"/>
      <c r="H81" s="51"/>
      <c r="I81" s="59"/>
    </row>
    <row r="82" spans="1:9" s="48" customFormat="1" ht="14.25">
      <c r="A82" s="59">
        <f t="shared" ca="1" si="1"/>
        <v>54</v>
      </c>
      <c r="B82" s="51"/>
      <c r="C82" s="51"/>
      <c r="D82" s="165"/>
      <c r="E82" s="57"/>
      <c r="F82" s="51"/>
      <c r="G82" s="51"/>
      <c r="H82" s="51"/>
      <c r="I82" s="59"/>
    </row>
    <row r="83" spans="1:9" s="48" customFormat="1" ht="14.25">
      <c r="A83" s="59">
        <f t="shared" ca="1" si="1"/>
        <v>55</v>
      </c>
      <c r="B83" s="51"/>
      <c r="C83" s="51"/>
      <c r="D83" s="165"/>
      <c r="E83" s="52"/>
      <c r="F83" s="51"/>
      <c r="G83" s="51"/>
      <c r="H83" s="51"/>
      <c r="I83" s="59"/>
    </row>
    <row r="84" spans="1:9" s="48" customFormat="1" ht="14.25">
      <c r="A84" s="59">
        <f t="shared" ca="1" si="1"/>
        <v>56</v>
      </c>
      <c r="B84" s="51"/>
      <c r="C84" s="51"/>
      <c r="D84" s="165"/>
      <c r="E84" s="52"/>
      <c r="F84" s="51"/>
      <c r="G84" s="51"/>
      <c r="H84" s="51"/>
      <c r="I84" s="59"/>
    </row>
    <row r="85" spans="1:9" s="48" customFormat="1" ht="14.25">
      <c r="A85" s="59">
        <f t="shared" ca="1" si="1"/>
        <v>57</v>
      </c>
      <c r="B85" s="51"/>
      <c r="C85" s="51"/>
      <c r="D85" s="173"/>
      <c r="E85" s="52"/>
      <c r="F85" s="51"/>
      <c r="G85" s="51"/>
      <c r="H85" s="51"/>
      <c r="I85" s="59"/>
    </row>
    <row r="86" spans="1:9" s="48" customFormat="1" ht="14.25">
      <c r="A86" s="59">
        <f t="shared" ca="1" si="1"/>
        <v>58</v>
      </c>
      <c r="B86" s="51"/>
      <c r="C86" s="51"/>
      <c r="D86" s="173"/>
      <c r="E86" s="52"/>
      <c r="F86" s="51"/>
      <c r="G86" s="51"/>
      <c r="H86" s="51"/>
      <c r="I86" s="59"/>
    </row>
    <row r="87" spans="1:9" s="48" customFormat="1" ht="14.25">
      <c r="A87" s="59">
        <f t="shared" ca="1" si="1"/>
        <v>59</v>
      </c>
      <c r="B87" s="51"/>
      <c r="C87" s="51"/>
      <c r="D87" s="173"/>
      <c r="E87" s="52"/>
      <c r="F87" s="51"/>
      <c r="G87" s="51"/>
      <c r="H87" s="51"/>
      <c r="I87" s="59"/>
    </row>
    <row r="88" spans="1:9" s="48" customFormat="1" ht="14.25">
      <c r="A88" s="59">
        <f t="shared" ca="1" si="1"/>
        <v>60</v>
      </c>
      <c r="B88" s="51"/>
      <c r="C88" s="51"/>
      <c r="D88" s="165"/>
      <c r="E88" s="57"/>
      <c r="F88" s="51"/>
      <c r="G88" s="51"/>
      <c r="H88" s="51"/>
      <c r="I88" s="59"/>
    </row>
    <row r="89" spans="1:9" s="48" customFormat="1" ht="14.25">
      <c r="A89" s="59">
        <f t="shared" ca="1" si="1"/>
        <v>61</v>
      </c>
      <c r="B89" s="51"/>
      <c r="C89" s="51"/>
      <c r="D89" s="165"/>
      <c r="E89" s="57"/>
      <c r="F89" s="51"/>
      <c r="G89" s="51"/>
      <c r="H89" s="51"/>
      <c r="I89" s="59"/>
    </row>
    <row r="90" spans="1:9" s="48" customFormat="1" ht="14.25">
      <c r="A90" s="72"/>
      <c r="B90" s="206"/>
      <c r="C90" s="207"/>
      <c r="D90" s="208"/>
      <c r="E90" s="64"/>
      <c r="F90" s="61"/>
      <c r="G90" s="61"/>
      <c r="H90" s="61"/>
      <c r="I90" s="64"/>
    </row>
    <row r="91" spans="1:9" s="48" customFormat="1" ht="14.25">
      <c r="A91" s="59">
        <f t="shared" ca="1" si="1"/>
        <v>62</v>
      </c>
      <c r="B91" s="51"/>
      <c r="C91" s="51"/>
      <c r="D91" s="171"/>
      <c r="E91" s="52"/>
      <c r="F91" s="51"/>
      <c r="G91" s="51"/>
      <c r="H91" s="51"/>
      <c r="I91" s="59"/>
    </row>
    <row r="92" spans="1:9" s="48" customFormat="1" ht="14.25">
      <c r="A92" s="59">
        <f t="shared" ca="1" si="1"/>
        <v>63</v>
      </c>
      <c r="B92" s="51"/>
      <c r="C92" s="51"/>
      <c r="D92" s="173"/>
      <c r="E92" s="57"/>
      <c r="F92" s="51"/>
      <c r="G92" s="51"/>
      <c r="H92" s="51"/>
      <c r="I92" s="59"/>
    </row>
    <row r="93" spans="1:9" s="48" customFormat="1" ht="14.25">
      <c r="A93" s="59">
        <f t="shared" ca="1" si="1"/>
        <v>64</v>
      </c>
      <c r="B93" s="51"/>
      <c r="C93" s="51"/>
      <c r="D93" s="173"/>
      <c r="E93" s="57"/>
      <c r="F93" s="51"/>
      <c r="G93" s="51"/>
      <c r="H93" s="51"/>
      <c r="I93" s="59"/>
    </row>
    <row r="94" spans="1:9" s="48" customFormat="1" ht="14.25">
      <c r="A94" s="72"/>
      <c r="B94" s="206"/>
      <c r="C94" s="207"/>
      <c r="D94" s="208"/>
      <c r="E94" s="64"/>
      <c r="F94" s="61"/>
      <c r="G94" s="61"/>
      <c r="H94" s="61"/>
      <c r="I94" s="64"/>
    </row>
    <row r="95" spans="1:9" s="48" customFormat="1" ht="14.25">
      <c r="A95" s="59">
        <f t="shared" ca="1" si="1"/>
        <v>65</v>
      </c>
      <c r="B95" s="51"/>
      <c r="C95" s="51"/>
      <c r="D95" s="165"/>
      <c r="E95" s="52"/>
      <c r="F95" s="51"/>
      <c r="G95" s="51"/>
      <c r="H95" s="51"/>
      <c r="I95" s="59"/>
    </row>
    <row r="96" spans="1:9" s="48" customFormat="1" ht="14.25">
      <c r="A96" s="59">
        <f t="shared" ca="1" si="1"/>
        <v>66</v>
      </c>
      <c r="B96" s="51"/>
      <c r="C96" s="51"/>
      <c r="D96" s="165"/>
      <c r="E96" s="52"/>
      <c r="F96" s="51"/>
      <c r="G96" s="51"/>
      <c r="H96" s="51"/>
      <c r="I96" s="59"/>
    </row>
    <row r="97" spans="1:9" s="48" customFormat="1" ht="14.25">
      <c r="A97" s="59">
        <f t="shared" ca="1" si="1"/>
        <v>67</v>
      </c>
      <c r="B97" s="51"/>
      <c r="C97" s="51"/>
      <c r="D97" s="165"/>
      <c r="E97" s="52"/>
      <c r="F97" s="51"/>
      <c r="G97" s="51"/>
      <c r="H97" s="51"/>
      <c r="I97" s="59"/>
    </row>
    <row r="98" spans="1:9" s="48" customFormat="1" ht="14.25" customHeight="1">
      <c r="A98" s="72"/>
      <c r="B98" s="206"/>
      <c r="C98" s="207"/>
      <c r="D98" s="208"/>
      <c r="E98" s="64"/>
      <c r="F98" s="61"/>
      <c r="G98" s="61"/>
      <c r="H98" s="61"/>
      <c r="I98" s="64"/>
    </row>
    <row r="99" spans="1:9" s="48" customFormat="1" ht="14.25">
      <c r="A99" s="59">
        <f t="shared" ca="1" si="1"/>
        <v>68</v>
      </c>
      <c r="B99" s="51"/>
      <c r="C99" s="51"/>
      <c r="D99" s="165"/>
      <c r="E99" s="57"/>
      <c r="F99" s="51"/>
      <c r="G99" s="51"/>
      <c r="H99" s="51"/>
      <c r="I99" s="59"/>
    </row>
    <row r="100" spans="1:9" s="48" customFormat="1" ht="14.25">
      <c r="A100" s="59">
        <f t="shared" ca="1" si="1"/>
        <v>69</v>
      </c>
      <c r="B100" s="51"/>
      <c r="C100" s="51"/>
      <c r="D100" s="173"/>
      <c r="E100" s="57"/>
      <c r="F100" s="51"/>
      <c r="G100" s="51"/>
      <c r="H100" s="51"/>
      <c r="I100" s="59"/>
    </row>
    <row r="101" spans="1:9" s="48" customFormat="1" ht="14.25" customHeight="1">
      <c r="A101" s="72"/>
      <c r="B101" s="206"/>
      <c r="C101" s="207"/>
      <c r="D101" s="208"/>
      <c r="E101" s="64"/>
      <c r="F101" s="61"/>
      <c r="G101" s="61"/>
      <c r="H101" s="61"/>
      <c r="I101" s="64"/>
    </row>
    <row r="102" spans="1:9" s="48" customFormat="1" ht="14.25">
      <c r="A102" s="59">
        <f t="shared" ca="1" si="1"/>
        <v>70</v>
      </c>
      <c r="B102" s="51"/>
      <c r="C102" s="51"/>
      <c r="D102" s="171"/>
      <c r="E102" s="52"/>
      <c r="F102" s="51"/>
      <c r="G102" s="51"/>
      <c r="H102" s="51"/>
      <c r="I102" s="59"/>
    </row>
    <row r="103" spans="1:9" s="48" customFormat="1" ht="14.25">
      <c r="A103" s="59">
        <f t="shared" ca="1" si="1"/>
        <v>71</v>
      </c>
      <c r="B103" s="51"/>
      <c r="C103" s="51"/>
      <c r="D103" s="173"/>
      <c r="E103" s="52"/>
      <c r="F103" s="51"/>
      <c r="G103" s="51"/>
      <c r="H103" s="51"/>
      <c r="I103" s="59"/>
    </row>
    <row r="104" spans="1:9" s="48" customFormat="1" ht="14.25">
      <c r="A104" s="59">
        <f t="shared" ca="1" si="1"/>
        <v>72</v>
      </c>
      <c r="B104" s="51"/>
      <c r="C104" s="51"/>
      <c r="D104" s="173"/>
      <c r="E104" s="52"/>
      <c r="F104" s="51"/>
      <c r="G104" s="51"/>
      <c r="H104" s="51"/>
      <c r="I104" s="59"/>
    </row>
    <row r="105" spans="1:9" s="48" customFormat="1" ht="14.25">
      <c r="A105" s="59">
        <f t="shared" ca="1" si="1"/>
        <v>73</v>
      </c>
      <c r="B105" s="51"/>
      <c r="C105" s="51"/>
      <c r="D105" s="173"/>
      <c r="E105" s="52"/>
      <c r="F105" s="51"/>
      <c r="G105" s="51"/>
      <c r="H105" s="51"/>
      <c r="I105" s="59"/>
    </row>
    <row r="106" spans="1:9" s="48" customFormat="1" ht="14.25">
      <c r="A106" s="59">
        <f t="shared" ca="1" si="1"/>
        <v>74</v>
      </c>
      <c r="B106" s="51"/>
      <c r="C106" s="51"/>
      <c r="D106" s="173"/>
      <c r="E106" s="52"/>
      <c r="F106" s="51"/>
      <c r="G106" s="51"/>
      <c r="H106" s="51"/>
      <c r="I106" s="59"/>
    </row>
  </sheetData>
  <mergeCells count="24">
    <mergeCell ref="A1:D1"/>
    <mergeCell ref="A2:D2"/>
    <mergeCell ref="B51:D51"/>
    <mergeCell ref="B60:D60"/>
    <mergeCell ref="B69:D69"/>
    <mergeCell ref="B6:D6"/>
    <mergeCell ref="B7:D7"/>
    <mergeCell ref="B8:D8"/>
    <mergeCell ref="D33:F33"/>
    <mergeCell ref="F16:H16"/>
    <mergeCell ref="B18:D18"/>
    <mergeCell ref="E2:E3"/>
    <mergeCell ref="D20:F20"/>
    <mergeCell ref="G20:I20"/>
    <mergeCell ref="G33:I33"/>
    <mergeCell ref="C3:D3"/>
    <mergeCell ref="B4:D4"/>
    <mergeCell ref="B5:D5"/>
    <mergeCell ref="B101:D101"/>
    <mergeCell ref="B74:D74"/>
    <mergeCell ref="B78:D78"/>
    <mergeCell ref="B90:D90"/>
    <mergeCell ref="B94:D94"/>
    <mergeCell ref="B98:D9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7:H164" xr:uid="{00000000-0002-0000-0400-000002000000}">
      <formula1>#REF!</formula1>
      <formula2>0</formula2>
    </dataValidation>
    <dataValidation type="list" allowBlank="1" sqref="F19:H10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20" t="s">
        <v>115</v>
      </c>
      <c r="D2" s="220"/>
      <c r="E2" s="220"/>
      <c r="F2" s="220"/>
      <c r="G2" s="220"/>
      <c r="H2" s="80" t="s">
        <v>116</v>
      </c>
      <c r="I2" s="81"/>
      <c r="J2" s="81"/>
      <c r="K2" s="81"/>
      <c r="L2" s="81"/>
    </row>
    <row r="3" spans="1:12" s="79" customFormat="1" ht="23.25">
      <c r="A3" s="78"/>
      <c r="C3" s="221" t="s">
        <v>117</v>
      </c>
      <c r="D3" s="221"/>
      <c r="E3" s="151"/>
      <c r="F3" s="222" t="s">
        <v>118</v>
      </c>
      <c r="G3" s="22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23" t="s">
        <v>119</v>
      </c>
      <c r="C6" s="223"/>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23" t="s">
        <v>149</v>
      </c>
      <c r="C14" s="223"/>
      <c r="D14" s="223"/>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23" t="s">
        <v>159</v>
      </c>
      <c r="C23" s="223"/>
      <c r="D23" s="223"/>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24" t="s">
        <v>111</v>
      </c>
      <c r="H26" s="225"/>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18"/>
      <c r="H27" s="219"/>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18"/>
      <c r="H28" s="219"/>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18"/>
      <c r="H29" s="219"/>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18"/>
      <c r="H30" s="219"/>
    </row>
    <row r="31" spans="1:12" ht="20.25" customHeight="1">
      <c r="A31" s="95"/>
      <c r="B31" s="94" t="s">
        <v>100</v>
      </c>
      <c r="C31" s="94" t="e">
        <f>SUM(C27:C30)</f>
        <v>#REF!</v>
      </c>
      <c r="D31" s="94">
        <v>0</v>
      </c>
      <c r="E31" s="94">
        <v>0</v>
      </c>
      <c r="F31" s="94" t="e">
        <f>SUM(F27:F30)</f>
        <v>#REF!</v>
      </c>
      <c r="G31" s="218"/>
      <c r="H31" s="219"/>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26" t="s">
        <v>128</v>
      </c>
      <c r="G34" s="227"/>
    </row>
    <row r="35" spans="1:12" s="120" customFormat="1">
      <c r="A35" s="116"/>
      <c r="B35" s="117" t="s">
        <v>175</v>
      </c>
      <c r="C35" s="121" t="s">
        <v>176</v>
      </c>
      <c r="D35" s="121" t="s">
        <v>177</v>
      </c>
      <c r="E35" s="121" t="s">
        <v>133</v>
      </c>
      <c r="F35" s="229"/>
      <c r="G35" s="230"/>
      <c r="H35" s="119"/>
      <c r="I35" s="119"/>
      <c r="J35" s="119"/>
      <c r="K35" s="119"/>
      <c r="L35" s="119"/>
    </row>
    <row r="36" spans="1:12">
      <c r="A36" s="95">
        <v>1</v>
      </c>
      <c r="B36" s="96" t="s">
        <v>113</v>
      </c>
      <c r="C36" s="99" t="s">
        <v>178</v>
      </c>
      <c r="D36" s="99" t="s">
        <v>170</v>
      </c>
      <c r="E36" s="99" t="s">
        <v>139</v>
      </c>
      <c r="F36" s="218"/>
      <c r="G36" s="219"/>
    </row>
    <row r="37" spans="1:12" ht="20.25" customHeight="1">
      <c r="A37" s="95">
        <v>2</v>
      </c>
      <c r="B37" s="96" t="s">
        <v>112</v>
      </c>
      <c r="C37" s="99" t="s">
        <v>179</v>
      </c>
      <c r="D37" s="99" t="s">
        <v>170</v>
      </c>
      <c r="E37" s="99" t="s">
        <v>139</v>
      </c>
      <c r="F37" s="218"/>
      <c r="G37" s="219"/>
    </row>
    <row r="38" spans="1:12" ht="20.25" customHeight="1">
      <c r="A38" s="101"/>
      <c r="B38" s="102"/>
      <c r="C38" s="103"/>
      <c r="D38" s="103"/>
      <c r="E38" s="103"/>
      <c r="F38" s="103"/>
      <c r="G38" s="103"/>
      <c r="H38" s="103"/>
    </row>
    <row r="39" spans="1:12" ht="21.75" customHeight="1">
      <c r="B39" s="223" t="s">
        <v>180</v>
      </c>
      <c r="C39" s="223"/>
      <c r="D39" s="89"/>
      <c r="E39" s="89"/>
      <c r="F39" s="89"/>
      <c r="G39" s="90"/>
      <c r="H39" s="90"/>
    </row>
    <row r="40" spans="1:12">
      <c r="B40" s="91" t="s">
        <v>181</v>
      </c>
      <c r="C40" s="92"/>
      <c r="D40" s="92"/>
      <c r="E40" s="92"/>
      <c r="F40" s="92"/>
      <c r="G40" s="93"/>
    </row>
    <row r="41" spans="1:12" ht="18.75" customHeight="1">
      <c r="A41" s="94" t="s">
        <v>58</v>
      </c>
      <c r="B41" s="154" t="s">
        <v>62</v>
      </c>
      <c r="C41" s="228" t="s">
        <v>182</v>
      </c>
      <c r="D41" s="228"/>
      <c r="E41" s="228" t="s">
        <v>183</v>
      </c>
      <c r="F41" s="228"/>
      <c r="G41" s="228"/>
      <c r="H41" s="94" t="s">
        <v>184</v>
      </c>
    </row>
    <row r="42" spans="1:12" ht="34.5" customHeight="1">
      <c r="A42" s="95">
        <v>1</v>
      </c>
      <c r="B42" s="155" t="s">
        <v>185</v>
      </c>
      <c r="C42" s="231" t="s">
        <v>186</v>
      </c>
      <c r="D42" s="231"/>
      <c r="E42" s="231" t="s">
        <v>187</v>
      </c>
      <c r="F42" s="231"/>
      <c r="G42" s="231"/>
      <c r="H42" s="104"/>
    </row>
    <row r="43" spans="1:12" ht="34.5" customHeight="1">
      <c r="A43" s="95">
        <v>2</v>
      </c>
      <c r="B43" s="155" t="s">
        <v>185</v>
      </c>
      <c r="C43" s="231" t="s">
        <v>186</v>
      </c>
      <c r="D43" s="231"/>
      <c r="E43" s="231" t="s">
        <v>187</v>
      </c>
      <c r="F43" s="231"/>
      <c r="G43" s="231"/>
      <c r="H43" s="104"/>
    </row>
    <row r="44" spans="1:12" ht="34.5" customHeight="1">
      <c r="A44" s="95">
        <v>3</v>
      </c>
      <c r="B44" s="155" t="s">
        <v>185</v>
      </c>
      <c r="C44" s="231" t="s">
        <v>186</v>
      </c>
      <c r="D44" s="231"/>
      <c r="E44" s="231" t="s">
        <v>187</v>
      </c>
      <c r="F44" s="231"/>
      <c r="G44" s="231"/>
      <c r="H44" s="104"/>
    </row>
    <row r="45" spans="1:12">
      <c r="B45" s="105"/>
      <c r="C45" s="105"/>
      <c r="D45" s="105"/>
      <c r="E45" s="106"/>
      <c r="F45" s="92"/>
      <c r="G45" s="93"/>
    </row>
    <row r="46" spans="1:12" ht="21.75" customHeight="1">
      <c r="B46" s="223" t="s">
        <v>188</v>
      </c>
      <c r="C46" s="223"/>
      <c r="D46" s="89"/>
      <c r="E46" s="89"/>
      <c r="F46" s="89"/>
      <c r="G46" s="90"/>
      <c r="H46" s="90"/>
    </row>
    <row r="47" spans="1:12">
      <c r="B47" s="91" t="s">
        <v>189</v>
      </c>
      <c r="C47" s="105"/>
      <c r="D47" s="105"/>
      <c r="E47" s="106"/>
      <c r="F47" s="92"/>
      <c r="G47" s="93"/>
    </row>
    <row r="48" spans="1:12" s="108" customFormat="1" ht="21" customHeight="1">
      <c r="A48" s="234" t="s">
        <v>58</v>
      </c>
      <c r="B48" s="236" t="s">
        <v>190</v>
      </c>
      <c r="C48" s="226" t="s">
        <v>191</v>
      </c>
      <c r="D48" s="238"/>
      <c r="E48" s="238"/>
      <c r="F48" s="227"/>
      <c r="G48" s="239" t="s">
        <v>158</v>
      </c>
      <c r="H48" s="239" t="s">
        <v>190</v>
      </c>
      <c r="I48" s="232" t="s">
        <v>192</v>
      </c>
      <c r="J48" s="107"/>
      <c r="K48" s="107"/>
      <c r="L48" s="107"/>
    </row>
    <row r="49" spans="1:9">
      <c r="A49" s="235"/>
      <c r="B49" s="237"/>
      <c r="C49" s="109" t="s">
        <v>167</v>
      </c>
      <c r="D49" s="109" t="s">
        <v>168</v>
      </c>
      <c r="E49" s="110" t="s">
        <v>169</v>
      </c>
      <c r="F49" s="110" t="s">
        <v>170</v>
      </c>
      <c r="G49" s="240"/>
      <c r="H49" s="240"/>
      <c r="I49" s="233"/>
    </row>
    <row r="50" spans="1:9" ht="38.25">
      <c r="A50" s="235"/>
      <c r="B50" s="237"/>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2022-10-25T12:05:07Z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