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 học tập\tailieuhoctapTLU\Năm 3\Phương pháp số\"/>
    </mc:Choice>
  </mc:AlternateContent>
  <xr:revisionPtr revIDLastSave="0" documentId="13_ncr:1_{AE775F19-C752-42F7-A5D9-5FEFDA4995F6}" xr6:coauthVersionLast="47" xr6:coauthVersionMax="47" xr10:uidLastSave="{00000000-0000-0000-0000-000000000000}"/>
  <bookViews>
    <workbookView xWindow="-60" yWindow="-60" windowWidth="24120" windowHeight="13020" xr2:uid="{4F0C9685-4EF4-4AC8-9629-CBBA15122D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I32" i="1"/>
  <c r="H32" i="1"/>
  <c r="I18" i="1"/>
  <c r="J18" i="1" s="1"/>
  <c r="I19" i="1"/>
  <c r="I20" i="1"/>
  <c r="I17" i="1"/>
  <c r="J17" i="1" l="1"/>
  <c r="J20" i="1"/>
  <c r="J19" i="1"/>
  <c r="K18" i="1" l="1"/>
  <c r="K19" i="1"/>
  <c r="K20" i="1"/>
  <c r="K17" i="1"/>
  <c r="I14" i="1"/>
  <c r="J21" i="1" s="1"/>
  <c r="J30" i="1"/>
  <c r="J32" i="1" s="1"/>
  <c r="K30" i="1"/>
  <c r="K32" i="1" s="1"/>
  <c r="L30" i="1"/>
  <c r="L32" i="1" s="1"/>
  <c r="M30" i="1"/>
  <c r="M31" i="1" s="1"/>
  <c r="J31" i="1"/>
  <c r="K31" i="1"/>
  <c r="F47" i="1"/>
  <c r="F48" i="1" s="1"/>
  <c r="H30" i="1"/>
  <c r="I30" i="1"/>
  <c r="I31" i="1" s="1"/>
  <c r="G30" i="1"/>
  <c r="L17" i="1" l="1"/>
  <c r="L19" i="1"/>
  <c r="L18" i="1"/>
  <c r="L20" i="1"/>
  <c r="I21" i="1"/>
  <c r="L31" i="1"/>
  <c r="M32" i="1"/>
  <c r="G45" i="1"/>
  <c r="G47" i="1" s="1"/>
  <c r="H45" i="1" s="1"/>
  <c r="G31" i="1"/>
  <c r="H31" i="1"/>
  <c r="M18" i="1" l="1"/>
  <c r="M19" i="1"/>
  <c r="M20" i="1"/>
  <c r="M17" i="1"/>
  <c r="G48" i="1"/>
  <c r="G49" i="1"/>
  <c r="H47" i="1"/>
  <c r="I45" i="1" s="1"/>
  <c r="K21" i="1" l="1"/>
  <c r="H49" i="1"/>
  <c r="H48" i="1"/>
  <c r="I47" i="1"/>
  <c r="J45" i="1" s="1"/>
  <c r="J47" i="1" s="1"/>
  <c r="L21" i="1" l="1"/>
  <c r="J49" i="1"/>
  <c r="J48" i="1"/>
  <c r="I48" i="1"/>
  <c r="I49" i="1"/>
  <c r="M21" i="1" l="1"/>
</calcChain>
</file>

<file path=xl/sharedStrings.xml><?xml version="1.0" encoding="utf-8"?>
<sst xmlns="http://schemas.openxmlformats.org/spreadsheetml/2006/main" count="51" uniqueCount="32">
  <si>
    <t>Ma trận C</t>
  </si>
  <si>
    <t>Ma trận d</t>
  </si>
  <si>
    <t>B1</t>
  </si>
  <si>
    <t>B2</t>
  </si>
  <si>
    <t>Nhận xét: Ta thấy ma trận A là ma trận chéo trội, vậy ta có thể sử dụng pp lặp  Jacobi để giải hệ pt này</t>
  </si>
  <si>
    <t>Ta có C=… ; d=…</t>
  </si>
  <si>
    <t>B3</t>
  </si>
  <si>
    <t>Ta lập bảng tính</t>
  </si>
  <si>
    <t>B4</t>
  </si>
  <si>
    <t>Kết luận và tính sai số</t>
  </si>
  <si>
    <t>x</t>
  </si>
  <si>
    <t>x0</t>
  </si>
  <si>
    <t>x1</t>
  </si>
  <si>
    <t>x2</t>
  </si>
  <si>
    <t>x3</t>
  </si>
  <si>
    <t>x4</t>
  </si>
  <si>
    <t>x5</t>
  </si>
  <si>
    <t>Sai số</t>
  </si>
  <si>
    <t>Giá trị ||C||=</t>
  </si>
  <si>
    <t>a</t>
  </si>
  <si>
    <t>b</t>
  </si>
  <si>
    <t>f(x)</t>
  </si>
  <si>
    <t>PP chia đôi</t>
  </si>
  <si>
    <t>PP dây cung</t>
  </si>
  <si>
    <t xml:space="preserve">1. Nhận xét f(a).f(b)&lt; 0, f có khả vi </t>
  </si>
  <si>
    <t>2. f'(x)= 3x^2 +sin(x)</t>
  </si>
  <si>
    <t>f''(x)=6x+cos(x) &gt;0 with all x in [0.5,1]</t>
  </si>
  <si>
    <t>m</t>
  </si>
  <si>
    <t>f'(x) &gt; 3*0.5^2=0.75</t>
  </si>
  <si>
    <t>M</t>
  </si>
  <si>
    <t>f'(x) &lt;= 3*1^2+1 = 4</t>
  </si>
  <si>
    <t>Vậy với sai số xấp xỉ 0.01(Tại x5) nghiệm của hệ là (12.81785,-6.241029,4.354141,4.976943)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</si>
</sst>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/>
    <xf numFmtId="0" fontId="0" fillId="0" borderId="1" xfId="0" applyNumberFormat="1" applyBorder="1"/>
    <xf numFmtId="0" fontId="3" fillId="0" borderId="0" xfId="0" applyFont="1"/>
    <xf numFmtId="0" fontId="2" fillId="0" borderId="0" xfId="0" applyFont="1"/>
    <xf numFmtId="0" fontId="0" fillId="0" borderId="1" xfId="0" applyNumberForma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F412-48B5-4249-B7AE-C8A963E48A8A}">
  <dimension ref="E1:R49"/>
  <sheetViews>
    <sheetView tabSelected="1" topLeftCell="A16" zoomScale="110" zoomScaleNormal="110" workbookViewId="0">
      <selection activeCell="H34" sqref="H34"/>
    </sheetView>
  </sheetViews>
  <sheetFormatPr defaultRowHeight="15" x14ac:dyDescent="0.25"/>
  <cols>
    <col min="11" max="11" width="10" customWidth="1"/>
    <col min="12" max="12" width="9.7109375" customWidth="1"/>
    <col min="13" max="13" width="9.5703125" customWidth="1"/>
    <col min="15" max="15" width="10.5703125" customWidth="1"/>
  </cols>
  <sheetData>
    <row r="1" spans="7:18" x14ac:dyDescent="0.25">
      <c r="J1" s="3"/>
      <c r="K1" s="11" t="s">
        <v>0</v>
      </c>
      <c r="L1" s="11"/>
      <c r="M1" s="11"/>
      <c r="N1" s="3"/>
      <c r="O1" s="4" t="s">
        <v>1</v>
      </c>
      <c r="P1" s="1"/>
    </row>
    <row r="2" spans="7:18" x14ac:dyDescent="0.25">
      <c r="K2" s="5">
        <v>0</v>
      </c>
      <c r="L2" s="5">
        <v>-0.125</v>
      </c>
      <c r="M2" s="5">
        <v>-0.25</v>
      </c>
      <c r="N2" s="8">
        <v>0.125</v>
      </c>
      <c r="O2" s="9">
        <v>12.5</v>
      </c>
    </row>
    <row r="3" spans="7:18" x14ac:dyDescent="0.25">
      <c r="K3" s="5">
        <v>-2.5000000000000001E-2</v>
      </c>
      <c r="L3" s="5">
        <v>0</v>
      </c>
      <c r="M3" s="5">
        <v>0.2</v>
      </c>
      <c r="N3" s="8">
        <v>0.125</v>
      </c>
      <c r="O3" s="9">
        <v>-8.0500000000000007</v>
      </c>
    </row>
    <row r="4" spans="7:18" x14ac:dyDescent="0.25">
      <c r="K4" s="5">
        <v>-0.05</v>
      </c>
      <c r="L4" s="5">
        <v>-0.15</v>
      </c>
      <c r="M4" s="5">
        <v>0</v>
      </c>
      <c r="N4" s="8">
        <v>-0.2</v>
      </c>
      <c r="O4" s="9">
        <v>5.05</v>
      </c>
    </row>
    <row r="5" spans="7:18" x14ac:dyDescent="0.25">
      <c r="K5" s="8">
        <v>-0.1</v>
      </c>
      <c r="L5" s="5">
        <v>-0.1</v>
      </c>
      <c r="M5" s="5">
        <v>0.1</v>
      </c>
      <c r="N5" s="8">
        <v>0</v>
      </c>
      <c r="O5" s="10">
        <v>5.2</v>
      </c>
    </row>
    <row r="9" spans="7:18" x14ac:dyDescent="0.25">
      <c r="G9" t="s">
        <v>2</v>
      </c>
      <c r="H9" s="12" t="s">
        <v>4</v>
      </c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7:18" x14ac:dyDescent="0.25">
      <c r="G10" t="s">
        <v>3</v>
      </c>
      <c r="H10" t="s">
        <v>5</v>
      </c>
    </row>
    <row r="11" spans="7:18" x14ac:dyDescent="0.25">
      <c r="G11" t="s">
        <v>6</v>
      </c>
      <c r="H11" t="s">
        <v>7</v>
      </c>
    </row>
    <row r="12" spans="7:18" x14ac:dyDescent="0.25">
      <c r="G12" t="s">
        <v>8</v>
      </c>
      <c r="H12" t="s">
        <v>9</v>
      </c>
    </row>
    <row r="14" spans="7:18" x14ac:dyDescent="0.25">
      <c r="G14" t="s">
        <v>18</v>
      </c>
      <c r="I14">
        <f>MAX(ABS(K2)+ABS(L2)+ABS(M2)+ABS(N2),ABS(K3)+ABS(L3)+ABS(M3)+ABS(N3),ABS(K4)+ABS(L4)+ABS(M4)+ABS(N4),ABS(K5)+ABS(L5)+ABS(M5)+ABS(N5))</f>
        <v>0.5</v>
      </c>
    </row>
    <row r="16" spans="7:18" x14ac:dyDescent="0.25"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14</v>
      </c>
      <c r="L16" s="2" t="s">
        <v>15</v>
      </c>
      <c r="M16" s="2" t="s">
        <v>16</v>
      </c>
    </row>
    <row r="17" spans="6:13" x14ac:dyDescent="0.25">
      <c r="G17" s="2"/>
      <c r="H17" s="2">
        <v>0</v>
      </c>
      <c r="I17" s="5">
        <f>(H$17*$K2+H$18*$L2+H$19*$M2+H$20*$N2)+$O2</f>
        <v>12.5</v>
      </c>
      <c r="J17" s="5">
        <f t="shared" ref="J17:M17" si="0">(I$17*$K2+I$18*$L2+I$19*$M2+I$20*$N2)+$O2</f>
        <v>12.893750000000001</v>
      </c>
      <c r="K17" s="5">
        <f t="shared" si="0"/>
        <v>12.8471875</v>
      </c>
      <c r="L17" s="5">
        <f t="shared" si="0"/>
        <v>12.889886718750001</v>
      </c>
      <c r="M17" s="5">
        <f t="shared" si="0"/>
        <v>12.8827595703125</v>
      </c>
    </row>
    <row r="18" spans="6:13" x14ac:dyDescent="0.25">
      <c r="G18" s="2"/>
      <c r="H18" s="2">
        <v>0</v>
      </c>
      <c r="I18" s="5">
        <f>(H$17*$K3+H$18*$L3+H$19*$M3+H$20*$N3)+$O3</f>
        <v>-8.0500000000000007</v>
      </c>
      <c r="J18" s="5">
        <f>(I$17*$K3+I$18*$L3+I$19*$M3+I$20*$N3)+$O3</f>
        <v>-6.7025000000000006</v>
      </c>
      <c r="K18" s="5">
        <f t="shared" ref="I18:M20" si="1">(J$17*$K3+J$18*$L3+J$19*$M3+J$20*$N3)+$O3</f>
        <v>-6.796343750000001</v>
      </c>
      <c r="L18" s="5">
        <f t="shared" si="1"/>
        <v>-6.8694265625000011</v>
      </c>
      <c r="M18" s="5">
        <f t="shared" si="1"/>
        <v>-6.8595856835937505</v>
      </c>
    </row>
    <row r="19" spans="6:13" x14ac:dyDescent="0.25">
      <c r="G19" s="2"/>
      <c r="H19" s="2">
        <v>0</v>
      </c>
      <c r="I19" s="5">
        <f t="shared" si="1"/>
        <v>5.05</v>
      </c>
      <c r="J19" s="5">
        <f t="shared" si="1"/>
        <v>4.5924999999999994</v>
      </c>
      <c r="K19" s="5">
        <f t="shared" si="1"/>
        <v>4.3586874999999994</v>
      </c>
      <c r="L19" s="5">
        <f t="shared" si="1"/>
        <v>4.4190671874999996</v>
      </c>
      <c r="M19" s="5">
        <f t="shared" si="1"/>
        <v>4.4297627734375</v>
      </c>
    </row>
    <row r="20" spans="6:13" x14ac:dyDescent="0.25">
      <c r="G20" s="2"/>
      <c r="H20" s="2">
        <v>0</v>
      </c>
      <c r="I20" s="5">
        <f t="shared" si="1"/>
        <v>5.2</v>
      </c>
      <c r="J20" s="5">
        <f t="shared" si="1"/>
        <v>5.2600000000000007</v>
      </c>
      <c r="K20" s="5">
        <f t="shared" si="1"/>
        <v>5.0401249999999997</v>
      </c>
      <c r="L20" s="5">
        <f t="shared" si="1"/>
        <v>5.0307843750000005</v>
      </c>
      <c r="M20" s="5">
        <f t="shared" si="1"/>
        <v>5.039860703125</v>
      </c>
    </row>
    <row r="21" spans="6:13" x14ac:dyDescent="0.25">
      <c r="G21" s="2" t="s">
        <v>17</v>
      </c>
      <c r="H21" s="2"/>
      <c r="I21" s="2">
        <f>MAX(ABS(I$17-H$17),ABS(I$18-H$18),ABS(I$19-H$19),ABS(I$20-H$20))*($I$14/(1-$I$14))</f>
        <v>12.5</v>
      </c>
      <c r="J21" s="2">
        <f>MAX(ABS(J$17-I$17),ABS(J$18-I$18),ABS(J$19-I$19),ABS(J$20-I$20))*($I$14/(1-$I$14))</f>
        <v>1.3475000000000001</v>
      </c>
      <c r="K21" s="2">
        <f t="shared" ref="K21:L21" si="2">MAX(ABS(K$17-J$17),ABS(K$18-J$18),ABS(K$19-J$19),ABS(K$20-J$20))*($I$14/(1-$I$14))</f>
        <v>0.23381249999999998</v>
      </c>
      <c r="L21" s="2">
        <f t="shared" si="2"/>
        <v>7.3082812500000038E-2</v>
      </c>
      <c r="M21" s="2">
        <f>MAX(ABS(M$17-L$17),ABS(M$18-L$18),ABS(M$19-L$19),ABS(M$20-L$20))*($I$14/(1-$I$14))</f>
        <v>1.0695585937500418E-2</v>
      </c>
    </row>
    <row r="23" spans="6:13" x14ac:dyDescent="0.25">
      <c r="G23" t="s">
        <v>31</v>
      </c>
    </row>
    <row r="25" spans="6:13" x14ac:dyDescent="0.25">
      <c r="I25" s="6" t="s">
        <v>22</v>
      </c>
    </row>
    <row r="27" spans="6:13" x14ac:dyDescent="0.25">
      <c r="G27" t="s">
        <v>11</v>
      </c>
      <c r="H27" t="s">
        <v>12</v>
      </c>
      <c r="I27" t="s">
        <v>13</v>
      </c>
      <c r="J27" t="s">
        <v>14</v>
      </c>
      <c r="K27" t="s">
        <v>15</v>
      </c>
      <c r="L27" t="s">
        <v>16</v>
      </c>
    </row>
    <row r="28" spans="6:13" x14ac:dyDescent="0.25">
      <c r="F28" t="s">
        <v>19</v>
      </c>
      <c r="G28">
        <v>0</v>
      </c>
      <c r="H28">
        <v>0</v>
      </c>
      <c r="I28">
        <v>0.75</v>
      </c>
      <c r="J28">
        <v>0.75</v>
      </c>
      <c r="K28">
        <v>0.75</v>
      </c>
      <c r="L28">
        <v>0.84375</v>
      </c>
      <c r="M28">
        <v>0.84375</v>
      </c>
    </row>
    <row r="29" spans="6:13" x14ac:dyDescent="0.25">
      <c r="F29" t="s">
        <v>20</v>
      </c>
      <c r="G29">
        <v>3</v>
      </c>
      <c r="H29">
        <v>1.5</v>
      </c>
      <c r="I29">
        <v>1.5</v>
      </c>
      <c r="J29">
        <v>1.125</v>
      </c>
      <c r="K29">
        <v>0.9375</v>
      </c>
      <c r="L29">
        <v>0.9375</v>
      </c>
      <c r="M29">
        <v>0.890625</v>
      </c>
    </row>
    <row r="30" spans="6:13" x14ac:dyDescent="0.25">
      <c r="F30" t="s">
        <v>10</v>
      </c>
      <c r="G30">
        <f>(G28+G29)/2</f>
        <v>1.5</v>
      </c>
      <c r="H30">
        <f t="shared" ref="H30:L30" si="3">(H28+H29)/2</f>
        <v>0.75</v>
      </c>
      <c r="I30">
        <f t="shared" si="3"/>
        <v>1.125</v>
      </c>
      <c r="J30">
        <f t="shared" si="3"/>
        <v>0.9375</v>
      </c>
      <c r="K30">
        <f t="shared" si="3"/>
        <v>0.84375</v>
      </c>
      <c r="L30">
        <f t="shared" si="3"/>
        <v>0.890625</v>
      </c>
      <c r="M30" s="7">
        <f>(M28+M29)/2</f>
        <v>0.8671875</v>
      </c>
    </row>
    <row r="31" spans="6:13" x14ac:dyDescent="0.25">
      <c r="F31" t="s">
        <v>21</v>
      </c>
      <c r="G31">
        <f>G30*G30*G30-COS(G30)</f>
        <v>3.3042627983322972</v>
      </c>
      <c r="H31">
        <f t="shared" ref="H31:M31" si="4">H30*H30*H30-COS(H30)</f>
        <v>-0.3098138688738209</v>
      </c>
      <c r="I31">
        <f t="shared" si="4"/>
        <v>0.9926516082013338</v>
      </c>
      <c r="J31">
        <f t="shared" si="4"/>
        <v>0.23216953428252252</v>
      </c>
      <c r="K31">
        <f t="shared" si="4"/>
        <v>-6.3988237359258293E-2</v>
      </c>
      <c r="L31">
        <f t="shared" si="4"/>
        <v>7.7528996881811363E-2</v>
      </c>
      <c r="M31">
        <f t="shared" si="4"/>
        <v>5.1636103068460892E-3</v>
      </c>
    </row>
    <row r="32" spans="6:13" x14ac:dyDescent="0.25">
      <c r="F32" t="s">
        <v>17</v>
      </c>
      <c r="G32">
        <f>(G30-G28)/2</f>
        <v>0.75</v>
      </c>
      <c r="H32">
        <f>(H30-H28)/2</f>
        <v>0.375</v>
      </c>
      <c r="I32">
        <f>(I30-I28)/2</f>
        <v>0.1875</v>
      </c>
      <c r="J32">
        <f t="shared" ref="H32:L32" si="5">(J30-J28)/2</f>
        <v>9.375E-2</v>
      </c>
      <c r="K32">
        <f t="shared" si="5"/>
        <v>4.6875E-2</v>
      </c>
      <c r="L32">
        <f t="shared" si="5"/>
        <v>2.34375E-2</v>
      </c>
      <c r="M32">
        <f>(M30-M28)/2</f>
        <v>1.171875E-2</v>
      </c>
    </row>
    <row r="35" spans="5:11" x14ac:dyDescent="0.25">
      <c r="I35" s="6" t="s">
        <v>23</v>
      </c>
    </row>
    <row r="37" spans="5:11" x14ac:dyDescent="0.25">
      <c r="E37" t="s">
        <v>24</v>
      </c>
    </row>
    <row r="38" spans="5:11" x14ac:dyDescent="0.25">
      <c r="E38" t="s">
        <v>25</v>
      </c>
    </row>
    <row r="39" spans="5:11" x14ac:dyDescent="0.25">
      <c r="F39" t="s">
        <v>26</v>
      </c>
    </row>
    <row r="41" spans="5:11" x14ac:dyDescent="0.25">
      <c r="E41" t="s">
        <v>27</v>
      </c>
      <c r="F41" t="s">
        <v>28</v>
      </c>
    </row>
    <row r="42" spans="5:11" x14ac:dyDescent="0.25">
      <c r="E42" t="s">
        <v>29</v>
      </c>
      <c r="F42" t="s">
        <v>30</v>
      </c>
    </row>
    <row r="44" spans="5:11" x14ac:dyDescent="0.25">
      <c r="F44" t="s">
        <v>11</v>
      </c>
      <c r="G44" t="s">
        <v>12</v>
      </c>
      <c r="H44" t="s">
        <v>13</v>
      </c>
      <c r="I44" t="s">
        <v>14</v>
      </c>
      <c r="J44" t="s">
        <v>15</v>
      </c>
      <c r="K44" t="s">
        <v>16</v>
      </c>
    </row>
    <row r="45" spans="5:11" x14ac:dyDescent="0.25">
      <c r="E45" t="s">
        <v>19</v>
      </c>
      <c r="F45">
        <v>1</v>
      </c>
      <c r="G45">
        <f>F47</f>
        <v>1.1666666666666667</v>
      </c>
      <c r="H45">
        <f>G47</f>
        <v>1.2531120331950207</v>
      </c>
      <c r="I45">
        <f>H47</f>
        <v>1.2934374019186836</v>
      </c>
      <c r="J45">
        <f>I47</f>
        <v>1.3112810214872344</v>
      </c>
    </row>
    <row r="46" spans="5:11" x14ac:dyDescent="0.25">
      <c r="E46" t="s">
        <v>20</v>
      </c>
      <c r="F46">
        <v>2</v>
      </c>
      <c r="G46">
        <v>2</v>
      </c>
      <c r="H46">
        <v>2</v>
      </c>
      <c r="I46">
        <v>2</v>
      </c>
      <c r="J46">
        <v>2</v>
      </c>
    </row>
    <row r="47" spans="5:11" x14ac:dyDescent="0.25">
      <c r="E47" t="s">
        <v>10</v>
      </c>
      <c r="F47">
        <f>(F45*(F46^3-F46-1)-F46*(F45^3-F45-1))/((F46^3-F46-1)-(F45^3-F45-1))</f>
        <v>1.1666666666666667</v>
      </c>
      <c r="G47">
        <f t="shared" ref="G47:J47" si="6">(G45*(G46^3-G46-1)-G46*(G45^3-G45-1))/((G46^3-G46-1)-(G45^3-G45-1))</f>
        <v>1.2531120331950207</v>
      </c>
      <c r="H47">
        <f t="shared" si="6"/>
        <v>1.2934374019186836</v>
      </c>
      <c r="I47">
        <f t="shared" si="6"/>
        <v>1.3112810214872344</v>
      </c>
      <c r="J47">
        <f t="shared" si="6"/>
        <v>1.3189885035664628</v>
      </c>
    </row>
    <row r="48" spans="5:11" x14ac:dyDescent="0.25">
      <c r="E48" t="s">
        <v>21</v>
      </c>
      <c r="F48">
        <f>(F47^3-F47 -1)</f>
        <v>-0.57870370370370328</v>
      </c>
      <c r="G48">
        <f t="shared" ref="G48:J48" si="7">(G47^3-G47 -1)</f>
        <v>-0.28536302963931992</v>
      </c>
      <c r="H48">
        <f t="shared" si="7"/>
        <v>-0.12954209282197082</v>
      </c>
      <c r="I48">
        <f>(I47^3-I47 -1)</f>
        <v>-5.6588487269249477E-2</v>
      </c>
      <c r="J48">
        <f t="shared" si="7"/>
        <v>-2.4303747183596958E-2</v>
      </c>
    </row>
    <row r="49" spans="5:10" x14ac:dyDescent="0.25">
      <c r="E49" t="s">
        <v>17</v>
      </c>
      <c r="G49">
        <f>((11-2)/2)*ABS(G47-F47)</f>
        <v>0.38900414937759298</v>
      </c>
      <c r="H49">
        <f t="shared" ref="H49:I49" si="8">((11-2)/2)*ABS(H47-G47)</f>
        <v>0.18146415925648296</v>
      </c>
      <c r="I49">
        <f t="shared" si="8"/>
        <v>8.0296288058478327E-2</v>
      </c>
      <c r="J49">
        <f>((11-2)/2)*ABS(J47-I47)</f>
        <v>3.4683669356528002E-2</v>
      </c>
    </row>
  </sheetData>
  <mergeCells count="2">
    <mergeCell ref="K1:M1"/>
    <mergeCell ref="H9:R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TL</dc:creator>
  <cp:lastModifiedBy>Sang TL</cp:lastModifiedBy>
  <dcterms:created xsi:type="dcterms:W3CDTF">2021-08-04T14:47:03Z</dcterms:created>
  <dcterms:modified xsi:type="dcterms:W3CDTF">2021-08-13T02:47:19Z</dcterms:modified>
</cp:coreProperties>
</file>