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bookViews>
  <sheets>
    <sheet name="Cover" sheetId="1" r:id="rId1"/>
    <sheet name="Test case List" sheetId="2" r:id="rId2"/>
    <sheet name="Test Report" sheetId="5" r:id="rId3"/>
    <sheet name="Message Rules" sheetId="11" r:id="rId4"/>
    <sheet name="User_Function" sheetId="9" r:id="rId5"/>
    <sheet name="Admin_Function" sheetId="10" r:id="rId6"/>
  </sheets>
  <externalReferences>
    <externalReference r:id="rId7"/>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44525" iterate="1" iterateCount="10000" iterateDelta="1.0000000000000001E-5"/>
</workbook>
</file>

<file path=xl/calcChain.xml><?xml version="1.0" encoding="utf-8"?>
<calcChain xmlns="http://schemas.openxmlformats.org/spreadsheetml/2006/main">
  <c r="A26" i="10" l="1"/>
  <c r="A131" i="9" l="1"/>
  <c r="A130" i="9"/>
  <c r="A129" i="9"/>
  <c r="A128" i="9"/>
  <c r="A127" i="9"/>
  <c r="A126" i="9"/>
  <c r="A75" i="10" l="1"/>
  <c r="A74" i="10"/>
  <c r="A73" i="10"/>
  <c r="A72" i="10"/>
  <c r="A71" i="10"/>
  <c r="A70" i="10"/>
  <c r="A69" i="10"/>
  <c r="A68" i="10"/>
  <c r="A66" i="10"/>
  <c r="A65" i="10"/>
  <c r="A64" i="10"/>
  <c r="A63" i="10"/>
  <c r="A62" i="10"/>
  <c r="A61" i="10"/>
  <c r="A60" i="10"/>
  <c r="A59" i="10"/>
  <c r="A58" i="10"/>
  <c r="A57" i="10"/>
  <c r="A56" i="10"/>
  <c r="A55" i="10"/>
  <c r="A54" i="10"/>
  <c r="A53" i="10"/>
  <c r="A52" i="10"/>
  <c r="A50" i="10"/>
  <c r="A49" i="10"/>
  <c r="A48" i="10"/>
  <c r="A46" i="10"/>
  <c r="A45" i="10"/>
  <c r="A44" i="10"/>
  <c r="A42" i="10"/>
  <c r="A41" i="10"/>
  <c r="A40" i="10"/>
  <c r="A39" i="10"/>
  <c r="A38" i="10"/>
  <c r="A37" i="10"/>
  <c r="A36" i="10"/>
  <c r="A35" i="10"/>
  <c r="A33" i="10"/>
  <c r="A32" i="10"/>
  <c r="A31" i="10"/>
  <c r="A30" i="10"/>
  <c r="A29" i="10"/>
  <c r="A28" i="10"/>
  <c r="A24" i="10"/>
  <c r="A23" i="10"/>
  <c r="A22" i="10"/>
  <c r="A20" i="10"/>
  <c r="A19" i="10"/>
  <c r="A18" i="10"/>
  <c r="A17" i="10"/>
  <c r="A16" i="10"/>
  <c r="A15" i="10"/>
  <c r="A14" i="10"/>
  <c r="A13" i="10"/>
  <c r="A12" i="10"/>
  <c r="D6" i="10"/>
  <c r="B6" i="10"/>
  <c r="A6" i="10"/>
  <c r="A121" i="9"/>
  <c r="A122" i="9"/>
  <c r="A123" i="9"/>
  <c r="A117" i="9"/>
  <c r="A113" i="9"/>
  <c r="A114" i="9"/>
  <c r="A112" i="9"/>
  <c r="A115" i="9"/>
  <c r="A124" i="9"/>
  <c r="A120" i="9"/>
  <c r="A119" i="9"/>
  <c r="A118" i="9"/>
  <c r="A116" i="9"/>
  <c r="A105" i="9"/>
  <c r="A99" i="9"/>
  <c r="A100" i="9"/>
  <c r="A110" i="9"/>
  <c r="A109" i="9"/>
  <c r="A108" i="9"/>
  <c r="A107" i="9"/>
  <c r="A106" i="9"/>
  <c r="A104" i="9"/>
  <c r="A103" i="9"/>
  <c r="A102" i="9"/>
  <c r="A101" i="9"/>
  <c r="A91" i="9"/>
  <c r="A86" i="9"/>
  <c r="A98" i="9"/>
  <c r="A97" i="9"/>
  <c r="A96" i="9"/>
  <c r="A95" i="9"/>
  <c r="A94" i="9"/>
  <c r="A93" i="9"/>
  <c r="A92" i="9"/>
  <c r="A90" i="9"/>
  <c r="A89" i="9"/>
  <c r="A88" i="9"/>
  <c r="A87" i="9"/>
  <c r="A76" i="9"/>
  <c r="A77" i="9"/>
  <c r="A84" i="9"/>
  <c r="A83" i="9"/>
  <c r="A82" i="9"/>
  <c r="A81" i="9"/>
  <c r="A80" i="9"/>
  <c r="A79" i="9"/>
  <c r="A78" i="9"/>
  <c r="A75" i="9"/>
  <c r="A74" i="9"/>
  <c r="A70" i="9"/>
  <c r="A69" i="9"/>
  <c r="A66" i="9"/>
  <c r="A65" i="9"/>
  <c r="A61" i="9"/>
  <c r="A60" i="9"/>
  <c r="A62" i="9"/>
  <c r="A63" i="9"/>
  <c r="A64" i="9"/>
  <c r="A71" i="9"/>
  <c r="A72" i="9"/>
  <c r="A67" i="9"/>
  <c r="A68" i="9"/>
  <c r="A59" i="9"/>
  <c r="A57" i="9"/>
  <c r="A56" i="9"/>
  <c r="A55" i="9"/>
  <c r="A58" i="9"/>
  <c r="A54" i="9"/>
  <c r="A52" i="9"/>
  <c r="A51" i="9"/>
  <c r="A50" i="9"/>
  <c r="A49" i="9"/>
  <c r="A48" i="9"/>
  <c r="A47" i="9"/>
  <c r="A46" i="9"/>
  <c r="A45" i="9"/>
  <c r="A44" i="9"/>
  <c r="A43" i="9"/>
  <c r="A42" i="9"/>
  <c r="A40" i="9"/>
  <c r="A39" i="9"/>
  <c r="A38" i="9"/>
  <c r="A36" i="9"/>
  <c r="A31" i="9"/>
  <c r="A32" i="9"/>
  <c r="A33" i="9"/>
  <c r="A29" i="9"/>
  <c r="A28" i="9"/>
  <c r="A27" i="9"/>
  <c r="A25" i="9"/>
  <c r="A35" i="9"/>
  <c r="A6" i="9"/>
  <c r="B6" i="9"/>
  <c r="D6" i="9"/>
  <c r="A12" i="9"/>
  <c r="E6" i="10" l="1"/>
  <c r="C6" i="10" s="1"/>
  <c r="C6" i="1" l="1"/>
  <c r="G12" i="5" l="1"/>
  <c r="E12" i="5"/>
  <c r="D12" i="5"/>
  <c r="G11" i="5"/>
  <c r="E11" i="5"/>
  <c r="D11" i="5"/>
  <c r="A13" i="9"/>
  <c r="A14" i="9"/>
  <c r="A15" i="9"/>
  <c r="A16" i="9"/>
  <c r="A17" i="9"/>
  <c r="A18" i="9"/>
  <c r="C3" i="5"/>
  <c r="C4" i="5"/>
  <c r="C5" i="5" s="1"/>
  <c r="D3" i="2"/>
  <c r="D4" i="2"/>
  <c r="A156" i="9" l="1"/>
  <c r="G13" i="5"/>
  <c r="D13" i="5"/>
  <c r="E13" i="5"/>
  <c r="H12" i="5"/>
  <c r="A157" i="9" l="1"/>
  <c r="F12" i="5"/>
  <c r="A158" i="9" l="1"/>
  <c r="A159" i="9" l="1"/>
  <c r="A160" i="9" s="1"/>
  <c r="A161" i="9" s="1"/>
  <c r="A163" i="9" l="1"/>
  <c r="A164" i="9" s="1"/>
  <c r="A165" i="9" s="1"/>
  <c r="A166" i="9" l="1"/>
  <c r="A167" i="9" s="1"/>
  <c r="A168" i="9" s="1"/>
  <c r="A169" i="9" s="1"/>
  <c r="A170" i="9" s="1"/>
  <c r="A171" i="9" s="1"/>
  <c r="A172" i="9" s="1"/>
  <c r="A173" i="9" s="1"/>
  <c r="A174" i="9" s="1"/>
  <c r="A175" i="9" s="1"/>
  <c r="E6" i="9" l="1"/>
  <c r="H11" i="5" s="1"/>
  <c r="H13" i="5" s="1"/>
  <c r="C6" i="9" l="1"/>
  <c r="F11" i="5" s="1"/>
  <c r="F13" i="5" s="1"/>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<sst xmlns="http://schemas.openxmlformats.org/spreadsheetml/2006/main" count="804" uniqueCount="680">
  <si>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</si>
  <si>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</si>
  <si>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</si>
  <si>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</si>
  <si>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</si>
  <si>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</si>
  <si>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</si>
  <si>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</si>
  <si>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</si>
  <si>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</si>
  <si>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</si>
  <si>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</si>
  <si>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</si>
  <si>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</si>
  <si>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</si>
  <si>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</si>
  <si>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</si>
  <si>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</si>
  <si>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</si>
  <si>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</si>
  <si>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</si>
  <si>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</si>
  <si>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</si>
  <si>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</si>
  <si>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</si>
  <si>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</si>
  <si>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</si>
  <si>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</si>
  <si>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</si>
  <si>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</si>
  <si>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</si>
  <si>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</si>
  <si>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</si>
  <si>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</si>
  <si>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</si>
  <si>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</si>
  <si>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</si>
  <si>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</si>
  <si>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</si>
  <si>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</si>
  <si>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</si>
  <si>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</si>
  <si>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</si>
  <si>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</si>
  <si>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</si>
  <si>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</si>
  <si>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</si>
  <si>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</si>
  <si>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</si>
  <si>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</si>
  <si>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</si>
  <si>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</si>
  <si>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</si>
  <si>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</si>
  <si>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</si>
  <si>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</si>
  <si>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</si>
  <si>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</si>
  <si>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</si>
  <si>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</si>
  <si>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</si>
  <si>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</si>
  <si>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</si>
  <si>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</si>
  <si>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</si>
  <si>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</si>
  <si>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</si>
  <si>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</si>
  <si>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</si>
  <si>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</si>
  <si>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</si>
  <si>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</si>
  <si>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</si>
  <si>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</si>
  <si>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</si>
  <si>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</si>
  <si>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</si>
  <si>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</si>
  <si>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</si>
  <si>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</si>
  <si>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When user search a keyword</t>
  </si>
  <si>
    <t>When user search a blank</t>
  </si>
  <si>
    <t>1.Homepage is displayed 
2. "" is displayed in search text box
3. Search Result page is displayed</t>
  </si>
  <si>
    <t>When user search max length phrase</t>
  </si>
  <si>
    <t>1.Homepage is displayed 
2. Input data is displayed in search text box
3. Search Result page is displayed</t>
  </si>
  <si>
    <t>When user search over max length phrase</t>
  </si>
  <si>
    <t>1.Homepage is displayed 
2. First [maxlength] of input data is displayed in search text box
3. Search Result page is displayed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</si>
  <si>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</si>
  <si>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</si>
  <si>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</si>
  <si>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</si>
  <si>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</si>
  <si>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</si>
  <si>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</si>
  <si>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</si>
  <si>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</si>
  <si>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</si>
  <si>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Integration Register with Login</t>
  </si>
  <si>
    <t>When user forgot password and want to get new password</t>
  </si>
  <si>
    <t>When user forgot password and want to get back</t>
  </si>
  <si>
    <t xml:space="preserve">1.The Homepage is displayed 
2. Login page is displayed
3. Forgot password form is displayed
</t>
  </si>
  <si>
    <t>When user login with new password</t>
  </si>
  <si>
    <t>[User_login- 14]</t>
  </si>
  <si>
    <t>Check "Edit profile" button</t>
  </si>
  <si>
    <t>Dandelion</t>
  </si>
  <si>
    <t>DDL</t>
  </si>
  <si>
    <t>ManhLNSE02619</t>
  </si>
  <si>
    <t>ChinhVCSE02585</t>
  </si>
  <si>
    <t>DDL_User Unit Test Case_v1.0_EN</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</si>
  <si>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</si>
  <si>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</si>
  <si>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</si>
  <si>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</si>
  <si>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</si>
  <si>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1. Go to dandelion.com
2. Click on Login button in header</t>
  </si>
  <si>
    <t>1. Homepage is displayed
2. Login page is displayed</t>
  </si>
  <si>
    <t>1. Go to dandelion.com
2. Click on Login button in header
3. Click on Forgot Password hyperlink</t>
  </si>
  <si>
    <t>1. Homepage is displayed
2. Login page is displayed
3. Forgot Password page is displayed</t>
  </si>
  <si>
    <t>1. Go to dandelion.com
2. Click on Login button in header
3. Click on Login with Facebook button
4. Click Accept</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</si>
  <si>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</si>
  <si>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</si>
  <si>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</si>
  <si>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</si>
  <si>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</si>
  <si>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</si>
  <si>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</si>
  <si>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</si>
  <si>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</si>
  <si>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</si>
  <si>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</si>
  <si>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</si>
  <si>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</si>
  <si>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</si>
  <si>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</si>
  <si>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</si>
  <si>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</si>
  <si>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</si>
  <si>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</si>
  <si>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</si>
  <si>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</si>
  <si>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</si>
  <si>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</si>
  <si>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</si>
  <si>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</si>
  <si>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</si>
  <si>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</si>
  <si>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</si>
  <si>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</si>
  <si>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</si>
  <si>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</si>
  <si>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</si>
  <si>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</si>
  <si>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</si>
  <si>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</si>
  <si>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</si>
  <si>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</si>
  <si>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</si>
  <si>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</si>
  <si>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</si>
  <si>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</si>
  <si>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</si>
  <si>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</si>
  <si>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</si>
  <si>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</si>
  <si>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</si>
  <si>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</si>
  <si>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</si>
  <si>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</si>
  <si>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</si>
  <si>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</si>
  <si>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</si>
  <si>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</si>
  <si>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</si>
  <si>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</si>
  <si>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</si>
  <si>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</si>
  <si>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</si>
  <si>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</si>
  <si>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</si>
  <si>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</si>
  <si>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</si>
  <si>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</si>
  <si>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t>1. Go to dandelion.com
2. Click on Login button in header
3. Input:
   - User name: "email0@gmail.com"
   - Password: "a"</t>
  </si>
  <si>
    <t>1. Go to dandelion.com
2. Click on Login button in header
3. Input:
   - User name: "username@gmail.com"
   - Password: "123456"
4. Click Login or press Enter</t>
  </si>
  <si>
    <t>1. Go to dandelion.com
2. Click on Login button in header
3. Input "!@#$%^&amp;*()" to User name text box</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</si>
  <si>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</si>
  <si>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</si>
  <si>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1.Homepage is displayed 
2. "Dandelion" is displayed in search text box
3. Search Result page is displayed</t>
  </si>
  <si>
    <t>Search-1</t>
  </si>
  <si>
    <t>Search-2</t>
  </si>
  <si>
    <t>Search-3</t>
  </si>
  <si>
    <t>Search-4</t>
  </si>
  <si>
    <t>Search project</t>
  </si>
  <si>
    <t>1. Login the system with Member role.
2. Click or mouse hover Avatar menu in header
3. Click "Logout" link</t>
  </si>
  <si>
    <t>1. The Homepage is displayed
2. Avatar menu is showed
3. Logout user and redirect to Homepage</t>
  </si>
  <si>
    <t>1. Enter the website: dandelion.com
2. Click on Register button in header</t>
  </si>
  <si>
    <t>1.The Homepage is displayed 
2. Register page is displayed with "Register" form</t>
  </si>
  <si>
    <t>1. Enter the website: dandelion.com
2. Click on Register button in header
3. Input correct information
4. Click "Register" button</t>
  </si>
  <si>
    <t>1.The Homepage is displayed 
2. Register page is displayed with "Register" form
4. New account registered sucessfully</t>
  </si>
  <si>
    <t>1. Enter the website: dandelion.com
2. Click on Login button in header
3. Input information's account
4. Click on Login button</t>
  </si>
  <si>
    <t>1.The Homepage is displayed 
3. Login page is displayed
4. Logged in successfully</t>
  </si>
  <si>
    <t xml:space="preserve">1. Enter the website
2. Click on Login button in header
3. Click Forgot password hyperlink
</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</si>
  <si>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</si>
  <si>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</si>
  <si>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</si>
  <si>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</si>
  <si>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</si>
  <si>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</si>
  <si>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Check "Account"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</si>
  <si>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</si>
  <si>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</si>
  <si>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Account, Edit profile</t>
  </si>
  <si>
    <t>Integration Login with Create Project</t>
  </si>
  <si>
    <t>Integration Login with Edit Project</t>
  </si>
  <si>
    <t>Integration Login with Project detail</t>
  </si>
  <si>
    <t>Integration Login with Back project</t>
  </si>
  <si>
    <t>Integration Login with Project management</t>
  </si>
  <si>
    <t>Integration Login with Message</t>
  </si>
  <si>
    <t>1. Login the website with Member role
2. Click on Create button in header</t>
  </si>
  <si>
    <t xml:space="preserve">1.The Homepage is displayed 
2. The create project page is displayed
</t>
  </si>
  <si>
    <t>Check "Create" button</t>
  </si>
  <si>
    <t>1. The Homepage is displayed
2. The Create Project page is displayed
3. Start button is disabled (locked)</t>
  </si>
  <si>
    <t>Check "Start" button  when user enter NOT enoungh all fields of create project form</t>
  </si>
  <si>
    <t>Check "Start" button  when user enter correct information</t>
  </si>
  <si>
    <t>1. The Homepage is displayed
2. The Create Project page is displayed
3. Project is created successfully and redirect to Edit Project page</t>
  </si>
  <si>
    <t>Test Edit Project Page when user create new project from Create Project Page</t>
  </si>
  <si>
    <r>
      <t xml:space="preserve">1. The Edit Project page is displayed
2. Display error message </t>
    </r>
    <r>
      <rPr>
        <b/>
        <sz val="10"/>
        <rFont val="Tahoma"/>
        <family val="2"/>
      </rPr>
      <t>MS19</t>
    </r>
  </si>
  <si>
    <t>1. The Homepage is displayed
2. The Create Project page is displayed
3. The Edit Project page is displayed with fields filled auto:
+ Category: "Truyện Tranh"
+ Project title: "Truyện Bựa"
+ Project pledge: "50000000"
4. Edit Project page is displayed</t>
  </si>
  <si>
    <t>1. Login the website with Member role
2. Click Create button in Header
3. Click Start button on Create Project Page</t>
  </si>
  <si>
    <t>1. Login the website with Member role
2. Click Create button in Header
3. Input correct  information
+ Category: "Truyện Tranh"
+ Project title: "Truyện Bựa"
+ Project pledge: "50000000"
4. Click "Start" button</t>
  </si>
  <si>
    <t>Check "Submit for review" button when user do NOT enter any fields of Edit Project page</t>
  </si>
  <si>
    <r>
      <t xml:space="preserve">1. The Edit Project page is displayed
3. Display error message </t>
    </r>
    <r>
      <rPr>
        <b/>
        <sz val="10"/>
        <rFont val="Tahoma"/>
        <family val="2"/>
      </rPr>
      <t>MS19</t>
    </r>
  </si>
  <si>
    <t>Check "Submit for review" button when user enter NOT enoungh fields required of edit project form</t>
  </si>
  <si>
    <t>Check "Basic" tab</t>
  </si>
  <si>
    <t>1. Go to the Edit Project page
2. Click Submit for review button</t>
  </si>
  <si>
    <t>1. Go to the Edit Project page
2. Input NOT enough fields is required
3. Click Submit for review button</t>
  </si>
  <si>
    <t xml:space="preserve">1. Go to the Edit Project page
2. Click Basic tab
</t>
  </si>
  <si>
    <t>1. The Edit Project page is displayed
2. Content of Basic tab is displayed</t>
  </si>
  <si>
    <t xml:space="preserve">1. Go to the Edit Project page
2. Click Reward tab
</t>
  </si>
  <si>
    <t xml:space="preserve">1. The Edit Project page is displayed
2. Content of Reward tab is displayed
</t>
  </si>
  <si>
    <t>Check "Reward" tab</t>
  </si>
  <si>
    <t>Check "Story" tab</t>
  </si>
  <si>
    <t>Check "Timeline" tab</t>
  </si>
  <si>
    <t xml:space="preserve">1. Go to the Edit Project page
2. Click Story tab
</t>
  </si>
  <si>
    <t xml:space="preserve">1. The Edit Project page is displayed
2. Content of Story tab is displayed
</t>
  </si>
  <si>
    <t xml:space="preserve">1. Go to the Edit Project page
2. Click Timeline tab
</t>
  </si>
  <si>
    <t xml:space="preserve">1. The Edit Project page is displayed
2. Content of Timeline tab is displayed
</t>
  </si>
  <si>
    <t>Check "Update" tab</t>
  </si>
  <si>
    <t>Check "Q&amp;A" tab</t>
  </si>
  <si>
    <t xml:space="preserve">1. Go to the Edit Project page
2. Click Update tab
</t>
  </si>
  <si>
    <t xml:space="preserve">1. The Edit Project page is displayed
2. Content of Update tab is displayed
</t>
  </si>
  <si>
    <t xml:space="preserve">1. Go to the Edit Project page
2. Click Q&amp;A tab
</t>
  </si>
  <si>
    <t xml:space="preserve">1. The Edit Project page is displayed
2. Content of Q&amp;A tab is displayed
</t>
  </si>
  <si>
    <t>Check "Discard" button</t>
  </si>
  <si>
    <t>Check "Save"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</si>
  <si>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</si>
  <si>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</si>
  <si>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 xml:space="preserve">1. Go to the Edit Project page
2. Add or edit information
3. Click on Save button
</t>
  </si>
  <si>
    <t xml:space="preserve">1. The Edit Project page is displayed
2. Discard/Save button is showed
3. Save all of information added or edited
</t>
  </si>
  <si>
    <t>Check Back this project button when user is NOT logged in</t>
  </si>
  <si>
    <t>Check Back this project button when user logged in</t>
  </si>
  <si>
    <t>Check "Ask a question"button when user logged in website</t>
  </si>
  <si>
    <t>Check "Ask a question" button when user is NOT logged in website</t>
  </si>
  <si>
    <t>Check Remind button when user logged in website</t>
  </si>
  <si>
    <t>Check Remind button when user is NOT logged in website</t>
  </si>
  <si>
    <t>Check creator link when user logged in website</t>
  </si>
  <si>
    <t>Check creator link when user is NOT logged in website</t>
  </si>
  <si>
    <t>Check Comment form when user is NOT logged in website</t>
  </si>
  <si>
    <t>Check Comment form when user logged in website</t>
  </si>
  <si>
    <t>Check "Campaign" tab</t>
  </si>
  <si>
    <t>Check "Comment" tab</t>
  </si>
  <si>
    <t>Check "Schedule" tab</t>
  </si>
  <si>
    <t>Check "List backer" tab</t>
  </si>
  <si>
    <t xml:space="preserve">1. The Project detail page is displayed
2. The Log in page is displayed
</t>
  </si>
  <si>
    <t xml:space="preserve">1. Go to theProject detail page
2. Click on creator link
</t>
  </si>
  <si>
    <t xml:space="preserve">1. Log in website with Member role
2. Go to the Project detail page
3. Click on creator link
</t>
  </si>
  <si>
    <t xml:space="preserve">1. User logged in successfull
2. The Project detail page is displayed
3. The Public Profile page of creator is displayed
</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</si>
  <si>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</si>
  <si>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</si>
  <si>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 xml:space="preserve">1. Log in website with Member role
2. Go to the Project detail page
3. Click on Remind button
</t>
  </si>
  <si>
    <t>1. User logged in successfull
2. The Project detail page is displayed
3. Project is reminded</t>
  </si>
  <si>
    <t xml:space="preserve">1. Go to the Project detailt page
2. Click on Back this project button
</t>
  </si>
  <si>
    <t xml:space="preserve">1. Log in website with Member role
2. Go to the Project detail page
3. Click on Back this project button
</t>
  </si>
  <si>
    <t>1. User logged in successfull
2. The Project detail page is displayed
3. Back project page is displayed</t>
  </si>
  <si>
    <t xml:space="preserve">1. Go to the Project detail page
2. Click Reward tab
</t>
  </si>
  <si>
    <t xml:space="preserve">1. Go to the Project detail page
2. Click Update tab
</t>
  </si>
  <si>
    <t xml:space="preserve">1. Go to the Project detail page
2. Click Campaign tab
3. Click on "Ask a question" button
</t>
  </si>
  <si>
    <t xml:space="preserve">1. Log in website with Member role
2. Go to the Project detail page
3. Click Campaign tab
4. Click on "Ask a question" button
</t>
  </si>
  <si>
    <t xml:space="preserve">1. Go to the Project detail page
2. Click Comment tab
</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</si>
  <si>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</si>
  <si>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</si>
  <si>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1. The Project detail page is displayed
2. Content of comment tab is displayed
+ Comment form is hidden, can not see</t>
  </si>
  <si>
    <t>1. User logged in successfull
2. The Project detail page is displayed
3. Content of campaign tab is displayed
4. Question form is displayed</t>
  </si>
  <si>
    <t>1. The Project detail page is displayed
2. Content of campaign tab is displayed
3. "Ask a question" button is hidden, can not see</t>
  </si>
  <si>
    <t xml:space="preserve">1. The Project detail page is displayed
2. Content of Update tab is displayed
</t>
  </si>
  <si>
    <t xml:space="preserve">1. The Project detail page is displayed
2. Content of Reward tab is displayed
</t>
  </si>
  <si>
    <t xml:space="preserve">1. The Project detail page is displayed
2. Content of Comment tab is displayed
</t>
  </si>
  <si>
    <t xml:space="preserve">1. The Project detail page is displayed
2. Content of Schedule tab is displayed
</t>
  </si>
  <si>
    <t xml:space="preserve">1. Go to the Project detail page
2. Click Shedule tab
</t>
  </si>
  <si>
    <t xml:space="preserve">1. Go to the Project detail page
2. Click List backer tab
</t>
  </si>
  <si>
    <t xml:space="preserve">1. The Project detail page is displayed
2. Content of List backer tab is displayed
</t>
  </si>
  <si>
    <t>Check the select reward when user is NOT logged in website</t>
  </si>
  <si>
    <t>Check the select reward when user logged in website</t>
  </si>
  <si>
    <t>1. The Project detail page is displayed
2. Content of campaign tab is displayed
3. A form is displayed info: "Do you want to login to use this feature"
+ Click on Yes button, redirect to Login page
+ Click on No button, this form  will close</t>
  </si>
  <si>
    <t>1. User logged in successfull
2. The Project detail page is displayed
3. Content of campaign tab is displayed
4. Back project page is displayed</t>
  </si>
  <si>
    <t>1. Log in website with Member role
2. Go to the Project detail page
3. Click Campaign tab
4. Select a reward and click</t>
  </si>
  <si>
    <t>Check "Report this project" button when user is NOT logged in website</t>
  </si>
  <si>
    <t>Check "Report this project" button when user logged in website</t>
  </si>
  <si>
    <t>1. Go to the Project detail page
2. Click Campaign tab
3. Click on Report this project button</t>
  </si>
  <si>
    <t>1. Log in website with Member role
2. Go to the Project detail page
3. Click Campaign tab
4. Click on Report this project button</t>
  </si>
  <si>
    <t>1. Go to the Project detail page
2. Click Campaign tab
3. Select a reward and click it</t>
  </si>
  <si>
    <t>1. User logged in successfull
2. The Project detail page is displayed
3. Content of campaign tab is displayed
4. Report form is displayed</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</si>
  <si>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</si>
  <si>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</si>
  <si>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</si>
  <si>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</si>
  <si>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</si>
  <si>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</si>
  <si>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</si>
  <si>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</si>
  <si>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</si>
  <si>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</si>
  <si>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</si>
  <si>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</si>
  <si>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</si>
  <si>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</si>
  <si>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</si>
  <si>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</si>
  <si>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</si>
  <si>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</si>
  <si>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</si>
  <si>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</si>
  <si>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</si>
  <si>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</si>
  <si>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</si>
  <si>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</si>
  <si>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</si>
  <si>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</si>
  <si>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</si>
  <si>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</si>
  <si>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</si>
  <si>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</si>
  <si>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</si>
  <si>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</si>
  <si>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</si>
  <si>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</si>
  <si>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</si>
  <si>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</si>
  <si>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</si>
  <si>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</si>
  <si>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</si>
  <si>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</si>
  <si>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</si>
  <si>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</si>
  <si>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</si>
  <si>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</si>
  <si>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</si>
  <si>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</si>
  <si>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</si>
  <si>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</si>
  <si>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</si>
  <si>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</si>
  <si>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</si>
  <si>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</si>
  <si>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</si>
  <si>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</si>
  <si>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in database</t>
  </si>
  <si>
    <t>1. Log in website with Member role
2. Click Avatar menu
3. Click Created projects button
+ Have 4 project draft: Project A, Project B, Project C, Project D, Project E in database
4. Click Show more button</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</si>
  <si>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</si>
  <si>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</si>
  <si>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</si>
  <si>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</si>
  <si>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</si>
  <si>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</si>
  <si>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</si>
  <si>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Show more button in Created Project when number of projects is created in a status small less 5</t>
  </si>
  <si>
    <t>Check Show more button in Created Project when number of projects is created in a status more than 5</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</si>
  <si>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</si>
  <si>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</si>
  <si>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</si>
  <si>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</si>
  <si>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</si>
  <si>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</si>
  <si>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</si>
  <si>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</si>
  <si>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</si>
  <si>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</si>
  <si>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</si>
  <si>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Show more button in Created Project when number of projects is backed in a status more than 5</t>
  </si>
  <si>
    <t>Check Show more button in Created Project when number of projects is backed in a status small less 5</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</si>
  <si>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</si>
  <si>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</si>
  <si>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</si>
  <si>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</si>
  <si>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</si>
  <si>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</si>
  <si>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</si>
  <si>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</si>
  <si>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</si>
  <si>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</si>
  <si>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</si>
  <si>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</si>
  <si>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</si>
  <si>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4 project backed: Project A, Project B, Project C, Project D in database</t>
  </si>
  <si>
    <t>1. Log in website with Member role
2. Click Avatar menu
3. Click Backed projects button
+ Have 5 project backed: Project A, Project B, Project C, Project D, Project E in database
4. Click Show more button</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</si>
  <si>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</si>
  <si>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</si>
  <si>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</si>
  <si>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4 project starred:  Project A, Project B, Project C, Project D in database</t>
  </si>
  <si>
    <t>1. Log in website with Member role
2. Click Avatar menu
3. Click Starred projects button
+ Have 5 project starred: Project A, Project B, Project C, Project D, Project E in database
4. Click Show more button</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</si>
  <si>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</si>
  <si>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</si>
  <si>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</si>
  <si>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</si>
  <si>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</si>
  <si>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"abc@gmail.com"
4. Input:
+ To: ""</t>
  </si>
  <si>
    <t>1. Message Page is displayed.
2. Popup New Message is displayed
+ Sent button (disabled)
4. 
+ Message error
+ Sent button (disabled)</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</si>
  <si>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</si>
  <si>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</si>
  <si>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</si>
  <si>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</si>
  <si>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</si>
  <si>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</si>
  <si>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</si>
  <si>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</si>
  <si>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</si>
  <si>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</si>
  <si>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</si>
  <si>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</si>
  <si>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</si>
  <si>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</si>
  <si>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</si>
  <si>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Show more button in Starred Project when number of projects is starred in a status small less 5</t>
  </si>
  <si>
    <t>Check Show more button in Starred Project when number of projects is starred in a status more than 5</t>
  </si>
  <si>
    <t>Check  Delete button in Starred Project when user hover and click delete (X) icon of a project is starred</t>
  </si>
  <si>
    <t>Check  Starred Project when user click Remind button in Project Details</t>
  </si>
  <si>
    <t>Check Message view when message have read and unread</t>
  </si>
  <si>
    <t>Check Message when user click New Message button</t>
  </si>
  <si>
    <t>Check Message when user click New Message button and leave black all field</t>
  </si>
  <si>
    <t xml:space="preserve">Check Message with New Message form when user input To textbox is empty </t>
  </si>
  <si>
    <t xml:space="preserve">Check Message with New Message form when user input Content textarea is empty </t>
  </si>
  <si>
    <t>Check Message with New Message form when user input correct all of field in New message form and sent to another user</t>
  </si>
  <si>
    <t xml:space="preserve">Check Message when user receive a message form to another </t>
  </si>
  <si>
    <t>Check Message when user click Sent button</t>
  </si>
  <si>
    <t>Check Message when user click Delete button when user NOT select any message</t>
  </si>
  <si>
    <t>Check Message when user click Delete button when user select Message</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</si>
  <si>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</si>
  <si>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</si>
  <si>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</si>
  <si>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</si>
  <si>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</si>
  <si>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</si>
  <si>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</si>
  <si>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</si>
  <si>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</si>
  <si>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</si>
  <si>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</si>
  <si>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</si>
  <si>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</si>
  <si>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</si>
  <si>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</si>
  <si>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</si>
  <si>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Log in</t>
  </si>
  <si>
    <t>1. Enter the admin page</t>
  </si>
  <si>
    <t>1.The admin page view form is displayed with the following informaion:
- "Username" field
- "Password" field
- Remember me button
- "Login" button
- Forgot password hyperlink</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</si>
  <si>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</si>
  <si>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</si>
  <si>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</si>
  <si>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</si>
  <si>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</si>
  <si>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</si>
  <si>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</si>
  <si>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</si>
  <si>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</si>
  <si>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</si>
  <si>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 xml:space="preserve">1. Admin Page is displayed with the following list:
- Header
- Right Side bar:
+ Avatar image
+ Logout button
+ Dashboard
+ User
+ Project
+ Backing
+ Category
+ Slider
+ Message
+ Report
- Content details left
+ Dashboard (default)
</t>
  </si>
  <si>
    <t>1. Enter the admin page
2. Click logout button in Right Slide bar</t>
  </si>
  <si>
    <t xml:space="preserve">1. Admin Page is displayed
2. Log in Page is displayed
</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</si>
  <si>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</si>
  <si>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</si>
  <si>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</si>
  <si>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</si>
  <si>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User Management module</t>
  </si>
  <si>
    <t>1. Enter the admin page
2. Click User button in Right Slide bar
3. Click Dashboard button in User menu</t>
  </si>
  <si>
    <t>1. Enter the admin page
2. Click User button in Right Slide bar
3. Click User list button in User menu</t>
  </si>
  <si>
    <t>1. Enter the admin page
2. Click User button in Right Slide bar
3. Click User list button in User menu
4. Select a user and click View button</t>
  </si>
  <si>
    <t>1. Enter the Userprofle Page
2. Click tab Profile
3. Click Active/Deactive button</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</si>
  <si>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</si>
  <si>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</si>
  <si>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</si>
  <si>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</si>
  <si>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</si>
  <si>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1. Enter the admin page
2. Click Project button in Right Slide bar
3. Click Dashboard button in User menu</t>
  </si>
  <si>
    <t>1. Enter the admin page
2. Click Project button in Right Slide bar
3. Click Projects list  button in Project menu</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</si>
  <si>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</si>
  <si>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</si>
  <si>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1. Enter the Project details Page
2. Click  Approve/Suspend button</t>
  </si>
  <si>
    <t>1. Project detail Page is displayed
2. Project is approved/suspended and return Projects  list Page</t>
  </si>
  <si>
    <t>1. Enter the Userprofle Page
2. Click tab overview</t>
  </si>
  <si>
    <t>1. Userprofile Page is displayed
2. Overview of project is displayed</t>
  </si>
  <si>
    <t>1. Enter the Userprofle Page
2. Click tab campaign</t>
  </si>
  <si>
    <t>1. Userprofile Page is displayed
2. Campaign of project is displayed</t>
  </si>
  <si>
    <t>1. Enter the Userprofle Page
2. Click tab update</t>
  </si>
  <si>
    <t>1. Userprofile Page is displayed
2. Updates of project is displayed</t>
  </si>
  <si>
    <t>1. Enter the Userprofle Page
2. Click tab comment</t>
  </si>
  <si>
    <t>1. Userprofile Page is displayed
2. Comment of project is displayed</t>
  </si>
  <si>
    <t>Category Management module</t>
  </si>
  <si>
    <t>1. Enter the admin page
2. Click Category button in Right Slide bar</t>
  </si>
  <si>
    <t>1. Enter the admin page
2. Click Category button in Right Slide bar
3. Click Add New Category button
4. Fill correct information
5. Click Add button</t>
  </si>
  <si>
    <t>1. Enter the admin page
2. Click Category button in Right Slide bar
3. Click Active/Deactive button in a categroy</t>
  </si>
  <si>
    <t>Slider Management module</t>
  </si>
  <si>
    <t>1. Enter the admin page
2. Click Slider button in Right Slide bar</t>
  </si>
  <si>
    <t>1. Enter the admin page
2. Click Slider  button in Right Slide bar
3. Click Add New Slider button
4. Fill correct information
5. Click Add button</t>
  </si>
  <si>
    <t>1. Enter the admin page
2. Click Slider button in Right Slide bar
3. Click Active/Deactive button in a slider</t>
  </si>
  <si>
    <t>Message Management module</t>
  </si>
  <si>
    <t>1. Go to Message Page
+ Message A: unread
+ Message B: unread
+ Message C: unread</t>
  </si>
  <si>
    <t>1. Message Page is displayed with Message Table:
+ Message A: read (font normal)
+ Message B: read (font normal)
+ Message C: read (font normal)</t>
  </si>
  <si>
    <t xml:space="preserve">1. Go to Message Conversation Page
2. Click on title message A
3. Click on title message A
</t>
  </si>
  <si>
    <t xml:space="preserve">1. Message Conversation Page is displayed 2. Show content message A is showed
3. Show content message A is hidden
</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</si>
  <si>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</si>
  <si>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</si>
  <si>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</si>
  <si>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1. Enter the admin page
2. Click Report button in Right Slide bar
3. Click User button in Report menu</t>
  </si>
  <si>
    <t>1. Enter the admin page
2. Click Report button in Right Slide bar
3. Click Project button in Report menu</t>
  </si>
  <si>
    <t xml:space="preserve">1. Enter the admin page
2. Click Report button in Right Slide bar
3. Click User button in Report menu
4. Click View button in a record </t>
  </si>
  <si>
    <t xml:space="preserve">1. Enter the admin page
2. Click Report button in Right Slide bar
3. Click User button in Report menu
4. Click Confirmed button in a record </t>
  </si>
  <si>
    <t xml:space="preserve">1. Enter the admin page
2. Click Report button in Right Slide bar
3. Click User button in Report menu
4. Click Cancel button in a record </t>
  </si>
  <si>
    <t xml:space="preserve">1. Enter the admin page
2. Click Report button in Right Slide bar
3. Click Project button in Report menu
4. Click View button in a record </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</si>
  <si>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</si>
  <si>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</si>
  <si>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</si>
  <si>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</si>
  <si>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</si>
  <si>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</si>
  <si>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</si>
  <si>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</si>
  <si>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</si>
  <si>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</si>
  <si>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</si>
  <si>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</si>
  <si>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</si>
  <si>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</si>
  <si>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</si>
  <si>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Slidebar toggle button</t>
  </si>
  <si>
    <t>Check Admin when admin click Dashboard button in sidebar</t>
  </si>
  <si>
    <t>Check Active/Deactive User</t>
  </si>
  <si>
    <t>Check Tab backed in userprofile</t>
  </si>
  <si>
    <t>Check Approve/Suspend a project</t>
  </si>
  <si>
    <t>Check Tab overview in project detail</t>
  </si>
  <si>
    <t>Check Tab Campagin in project detail</t>
  </si>
  <si>
    <t>Check Tab updates in project detail</t>
  </si>
  <si>
    <t>Check Tab commnents in project detail</t>
  </si>
  <si>
    <t>Check Active/Deactive a Category</t>
  </si>
  <si>
    <t>1. Admin Page is displayed
2. Content about Slider is displayed with list following:
- Slider list Table
- Add new Slider
(Use database to Check data is correct/false)</t>
  </si>
  <si>
    <t>Check Active/Deactive a Slider</t>
  </si>
  <si>
    <t>Check Message view when admin HAVE NOT any message</t>
  </si>
  <si>
    <t>Check Message view when all of message are not read</t>
  </si>
  <si>
    <t>1. Message Page is displayed.
2. Message table filter message user sent and are displayed on message table
(Check filter message on database)</t>
  </si>
  <si>
    <t>Check Message Conversation when user click on a title message content</t>
  </si>
  <si>
    <t>Check Message Conversation when user input content and click sent button</t>
  </si>
  <si>
    <t>1. Admin Page is displayed
2. Dropdowlist is displayed with:
+ User
+ Project
3. Content about user report is displayed with list following:
- Report user table
(Use database to Check data is correct/false)
4. Redirect to userprofile</t>
  </si>
  <si>
    <t>Check Admin when admin click View in Project List table</t>
  </si>
  <si>
    <t>Check Admin when admin click Cancel button in Projects  list table</t>
  </si>
  <si>
    <t>1. Admin Page is displayed
2. Content about dashboard is displayed</t>
  </si>
  <si>
    <t>Check  User button in sidebar</t>
  </si>
  <si>
    <t>Check  User list button in User menu</t>
  </si>
  <si>
    <t>1. Admin Page is displayed
2. Dropdowlist is displayed with:
+ Dashboard
+ User list
3. Content about dashboard of user is displayed</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</si>
  <si>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</si>
  <si>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</si>
  <si>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</si>
  <si>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Check Project button in sidebar</t>
  </si>
  <si>
    <t>Check Projects List button in Project menu</t>
  </si>
  <si>
    <t>1. Admin Page is displayed
2. Dropdowlist is displayed with:
+ Dashboard
+ Projects list
3. Content about dashboard of project is displayed</t>
  </si>
  <si>
    <t>1. Admin Page is displayed
2. Dropdowlist is displayed with:
+ Dashboard
+ Projects list
3. Content about projects lists of project is displayed</t>
  </si>
  <si>
    <t>Check View button in Project list table</t>
  </si>
  <si>
    <t>Check Category button in sidebar</t>
  </si>
  <si>
    <t>Check Add new category button</t>
  </si>
  <si>
    <t>1. Admin Page is displayed
2. Content about Category is displayed</t>
  </si>
  <si>
    <t>1. Admin Page is displayed
2. Content about Category is displayed with list following:
- Category list Table
- Add new category
3. Popup Add new category form is displayed
5. Category is add to table</t>
  </si>
  <si>
    <t>1. Project detail Page is displayed
2. Project is approved/suspended and return Projects  list Page
3. Category is Actived/Deactived in a categroy table</t>
  </si>
  <si>
    <t>Check Slider button in sidebar</t>
  </si>
  <si>
    <t>Check Add new slider button</t>
  </si>
  <si>
    <t xml:space="preserve">1. Admin Page is displayed
2. Content about Slider is displayed with list following:
- Slider list Table
- Add new slider
3. Popup Add new category form is displayed
5. Slider is add to table
</t>
  </si>
  <si>
    <t xml:space="preserve">1. Admin Page is displayed
2. Content about Slider is displayed
3. Slider is Actived/Deactived in a slider table
</t>
  </si>
  <si>
    <t>Check Report button in sidebar</t>
  </si>
  <si>
    <t>1. Admin Page is displayed
2. Dropdowlist is displayed with:
+ User
+ Project
3. Content about users report is displayed</t>
  </si>
  <si>
    <t>1. Admin Page is displayed
2. Dropdowlist is displayed with:
+ User
+ Project
3. Content about projects report is displayed</t>
  </si>
  <si>
    <t>Check View button in Users List table</t>
  </si>
  <si>
    <t>Check Confirmed button in Users list table</t>
  </si>
  <si>
    <t xml:space="preserve">1. Admin Page is displayed
2. Dropdowlist is displayed with:
+ User
+ Project
3. Content about user report is displayed 
4. Sent message to user to warning </t>
  </si>
  <si>
    <t>Check Cancel button in Users list table</t>
  </si>
  <si>
    <t>1. Admin Page is displayed
2. Dropdowlist is displayed with:
+ User
+ Project
3. Content about user report is displayed
4.Cancel this report from user</t>
  </si>
  <si>
    <t>1. Admin Page is displayed
2. Dropdowlist is displayed with:
+ User
+ Project
3. Content about project report is displayed
4. Redirect to project detail</t>
  </si>
  <si>
    <t>Check Admin when admin click Confirmed button in Projects list table</t>
  </si>
  <si>
    <t xml:space="preserve">1. Admin Page is displayed
2. Dropdowlist is displayed with:
+ User
+ Project
3. Content about project report is displayed
4. Sent message to creator to warning </t>
  </si>
  <si>
    <t>1. Admin Page is displayed
2. Dropdowlist is displayed with:
+ User
+ Project
3. Content about project report is displayed
4.Cancel this report from user</t>
  </si>
  <si>
    <t>Check clicking on link on Home page screen</t>
  </si>
  <si>
    <t>1. Go to Home page  
2.1. Click on link 'Âm nhạc'
2.2. Click on Project's name link
2.3. Click on Project's Picture link</t>
  </si>
  <si>
    <t xml:space="preserve">1. Homepage is displayed 
2.1. Display Search page result for 'Âm nhạc' category
2.2. Display Project detail page of this project
2.3.Display Project detail page of this project </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</si>
  <si>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</si>
  <si>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</si>
  <si>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</si>
  <si>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</si>
  <si>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</si>
  <si>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</si>
  <si>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1. This page is diaplayed
2. Pointer is move to next textfield with order from left to right and up to down</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</si>
  <si>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</si>
  <si>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</si>
  <si>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</si>
  <si>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</si>
  <si>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</si>
  <si>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</si>
  <si>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</si>
  <si>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</si>
  <si>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</si>
  <si>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</si>
  <si>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</si>
  <si>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</si>
  <si>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</si>
  <si>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</si>
  <si>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</si>
  <si>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</si>
  <si>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</si>
  <si>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</si>
  <si>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</si>
  <si>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</si>
  <si>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</si>
  <si>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</si>
  <si>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</si>
  <si>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</si>
  <si>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</si>
  <si>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</si>
  <si>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</si>
  <si>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</si>
  <si>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</si>
  <si>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</si>
  <si>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</si>
  <si>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</si>
  <si>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</si>
  <si>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</si>
  <si>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</si>
  <si>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</si>
  <si>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</si>
  <si>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</si>
  <si>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</si>
  <si>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</si>
  <si>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</si>
  <si>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</si>
  <si>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</si>
  <si>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</si>
  <si>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</si>
  <si>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</si>
  <si>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</si>
  <si>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</si>
  <si>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</si>
  <si>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</si>
  <si>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</si>
  <si>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</si>
  <si>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</si>
  <si>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</si>
  <si>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</si>
  <si>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</si>
  <si>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</si>
  <si>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</si>
  <si>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</si>
  <si>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</si>
  <si>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</si>
  <si>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1. Set language of Browser isVietnamese
2. Start system from browser
3. Confirm displaying language of system</t>
  </si>
  <si>
    <t>Language of system is Vietnamese</t>
  </si>
  <si>
    <t xml:space="preserve">Display Homepage with name and avatar of user </t>
  </si>
  <si>
    <t>1. Go to dandelion.com
2. Click on Login button in header
3. Enter Email and Password:
 - acctest00
- 1234567890
4. Click on 'Đăng nhập' button</t>
  </si>
  <si>
    <t>1. Homepage is displayed
2. Login page is displayed
3. 
- "acctest00" is displayed in user name text box
- "••••••••••" is displayed in password text box
4. User is logged in</t>
  </si>
  <si>
    <t>1. Enter the website
2. Input "Dandelion" into search text box
3. Press Enter</t>
  </si>
  <si>
    <t>1. Enter the website
2. Input "" into search text box
3. Press Enter</t>
  </si>
  <si>
    <t>1. Enter the website
2. Input [maxlength] characters into search text box
3.Press Enter</t>
  </si>
  <si>
    <t>1. Enter the website
2. Input [maxlength+1] characters into search text box
3. Press Enter</t>
  </si>
  <si>
    <t>1. Message Page is displayed with Message Table and sort to unread:
+ Message A: unread (font bold)
+ Message C: unread (font bold)
+ Message B: read (font normal)</t>
  </si>
  <si>
    <t>[Admin_login-2]</t>
  </si>
  <si>
    <t>[Admin_login-7]</t>
  </si>
  <si>
    <t>1. Userprofile Page is displayed
2. Profile of user is displayed 
3. User is active/Deactive and return Users list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</si>
</sst>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5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4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7"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7" fillId="7" borderId="23" xfId="0" applyFont="1" applyFill="1" applyBorder="1"/>
    <xf numFmtId="0" fontId="28"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9" fillId="6" borderId="0" xfId="2" applyFont="1" applyFill="1" applyAlignment="1" applyProtection="1">
      <alignment wrapText="1"/>
    </xf>
    <xf numFmtId="0" fontId="29"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1" fillId="0" borderId="0" xfId="0" applyFont="1"/>
    <xf numFmtId="0" fontId="32" fillId="8" borderId="34" xfId="0" applyFont="1" applyFill="1" applyBorder="1" applyAlignment="1">
      <alignment horizontal="center" vertical="center" wrapText="1"/>
    </xf>
    <xf numFmtId="0" fontId="32" fillId="8" borderId="35" xfId="0" applyFont="1" applyFill="1" applyBorder="1" applyAlignment="1">
      <alignment horizontal="center" vertical="center" wrapText="1"/>
    </xf>
    <xf numFmtId="0" fontId="32" fillId="8" borderId="23" xfId="0" applyFont="1" applyFill="1" applyBorder="1" applyAlignment="1">
      <alignment horizontal="center" vertical="center" wrapText="1"/>
    </xf>
    <xf numFmtId="0" fontId="32" fillId="0" borderId="23" xfId="0" applyFont="1" applyBorder="1" applyAlignment="1">
      <alignment horizontal="left" vertical="center" wrapText="1" indent="1"/>
    </xf>
    <xf numFmtId="0" fontId="31" fillId="0" borderId="23" xfId="0" applyFont="1" applyBorder="1"/>
    <xf numFmtId="0" fontId="31" fillId="0" borderId="36" xfId="0" applyFont="1" applyBorder="1" applyAlignment="1">
      <alignment vertical="center" wrapText="1"/>
    </xf>
    <xf numFmtId="0" fontId="31" fillId="0" borderId="23" xfId="0" applyFont="1" applyBorder="1" applyAlignment="1">
      <alignment wrapText="1"/>
    </xf>
    <xf numFmtId="0" fontId="32" fillId="0" borderId="36" xfId="0" applyFont="1" applyBorder="1" applyAlignment="1">
      <alignment horizontal="left" vertical="center" wrapText="1" indent="1"/>
    </xf>
    <xf numFmtId="0" fontId="14" fillId="5" borderId="23" xfId="4" applyFont="1" applyFill="1" applyBorder="1" applyAlignment="1">
      <alignment horizontal="left" vertical="center"/>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14" fontId="3" fillId="6" borderId="42" xfId="4" applyNumberFormat="1" applyFont="1" applyFill="1" applyBorder="1" applyAlignment="1">
      <alignment vertical="top" wrapText="1"/>
    </xf>
    <xf numFmtId="0" fontId="3" fillId="2" borderId="42" xfId="2" applyFont="1" applyFill="1" applyBorder="1" applyAlignment="1">
      <alignment vertical="top" wrapText="1"/>
    </xf>
    <xf numFmtId="0" fontId="3" fillId="2" borderId="14" xfId="4"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8"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3" fillId="0" borderId="0" xfId="0" applyFont="1" applyAlignment="1">
      <alignment wrapText="1"/>
    </xf>
    <xf numFmtId="0" fontId="33" fillId="11" borderId="36" xfId="0" applyFont="1" applyFill="1" applyBorder="1" applyAlignment="1">
      <alignment horizontal="center" vertical="center" wrapText="1"/>
    </xf>
    <xf numFmtId="0" fontId="34" fillId="11" borderId="46" xfId="0" applyFont="1" applyFill="1" applyBorder="1" applyAlignment="1">
      <alignment horizontal="left" vertical="center"/>
    </xf>
    <xf numFmtId="0" fontId="33" fillId="11" borderId="46" xfId="0" applyFont="1" applyFill="1" applyBorder="1" applyAlignment="1">
      <alignment horizontal="center" vertical="center" wrapText="1"/>
    </xf>
    <xf numFmtId="0" fontId="33" fillId="7" borderId="23" xfId="0" applyFont="1" applyFill="1" applyBorder="1" applyAlignment="1">
      <alignment horizontal="center" vertical="center" wrapText="1"/>
    </xf>
    <xf numFmtId="0" fontId="33" fillId="0" borderId="0" xfId="0" applyFont="1" applyFill="1" applyAlignment="1">
      <alignment wrapText="1"/>
    </xf>
    <xf numFmtId="0" fontId="33" fillId="12" borderId="0" xfId="0" applyFont="1" applyFill="1" applyAlignment="1">
      <alignment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30"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8"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xf numFmtId="0" fontId="14" fillId="5" borderId="48" xfId="4" applyFont="1" applyFill="1" applyBorder="1" applyAlignment="1">
      <alignment horizontal="left" vertical="center"/>
    </xf>
    <xf numFmtId="0" fontId="27" fillId="7" borderId="49" xfId="0" applyFont="1" applyFill="1" applyBorder="1"/>
    <xf numFmtId="0" fontId="14" fillId="5" borderId="50"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workbookViewId="0">
      <selection activeCell="F15" sqref="F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20" t="s">
        <v>0</v>
      </c>
      <c r="D2" s="220"/>
      <c r="E2" s="220"/>
      <c r="F2" s="220"/>
      <c r="G2" s="220"/>
    </row>
    <row r="3" spans="1:7">
      <c r="B3" s="6"/>
      <c r="C3" s="7"/>
      <c r="F3" s="8"/>
    </row>
    <row r="4" spans="1:7" ht="14.25" customHeight="1">
      <c r="B4" s="9" t="s">
        <v>1</v>
      </c>
      <c r="C4" s="221" t="s">
        <v>104</v>
      </c>
      <c r="D4" s="221"/>
      <c r="E4" s="221"/>
      <c r="F4" s="9" t="s">
        <v>2</v>
      </c>
      <c r="G4" s="10" t="s">
        <v>107</v>
      </c>
    </row>
    <row r="5" spans="1:7" ht="14.25" customHeight="1">
      <c r="B5" s="9" t="s">
        <v>3</v>
      </c>
      <c r="C5" s="221" t="s">
        <v>105</v>
      </c>
      <c r="D5" s="221"/>
      <c r="E5" s="221"/>
      <c r="F5" s="9" t="s">
        <v>4</v>
      </c>
      <c r="G5" s="10" t="s">
        <v>106</v>
      </c>
    </row>
    <row r="6" spans="1:7" ht="15.75" customHeight="1">
      <c r="B6" s="222" t="s">
        <v>5</v>
      </c>
      <c r="C6" s="223" t="str">
        <f>C5&amp;"_"&amp;"Integration Test Case"&amp;"_"&amp;"v1.0"</f>
        <v>DDL_Integration Test Case_v1.0</v>
      </c>
      <c r="D6" s="223"/>
      <c r="E6" s="223"/>
      <c r="F6" s="9" t="s">
        <v>6</v>
      </c>
      <c r="G6" s="86">
        <v>42305</v>
      </c>
    </row>
    <row r="7" spans="1:7" ht="13.5" customHeight="1">
      <c r="B7" s="222"/>
      <c r="C7" s="223"/>
      <c r="D7" s="223"/>
      <c r="E7" s="223"/>
      <c r="F7" s="9" t="s">
        <v>7</v>
      </c>
      <c r="G7" s="157"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42305</v>
      </c>
      <c r="C12" s="88" t="s">
        <v>45</v>
      </c>
      <c r="D12" s="89"/>
      <c r="E12" s="89" t="s">
        <v>46</v>
      </c>
      <c r="F12" s="116" t="s">
        <v>55</v>
      </c>
      <c r="G12" s="22" t="s">
        <v>108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26" t="s">
        <v>1</v>
      </c>
      <c r="C3" s="226"/>
      <c r="D3" s="227" t="str">
        <f>Cover!C4</f>
        <v>Dandelion</v>
      </c>
      <c r="E3" s="227"/>
      <c r="F3" s="227"/>
    </row>
    <row r="4" spans="2:6">
      <c r="B4" s="226" t="s">
        <v>3</v>
      </c>
      <c r="C4" s="226"/>
      <c r="D4" s="227" t="str">
        <f>Cover!C5</f>
        <v>DDL</v>
      </c>
      <c r="E4" s="227"/>
      <c r="F4" s="227"/>
    </row>
    <row r="5" spans="2:6" s="35" customFormat="1" ht="72" customHeight="1">
      <c r="B5" s="224" t="s">
        <v>15</v>
      </c>
      <c r="C5" s="224"/>
      <c r="D5" s="225" t="s">
        <v>109</v>
      </c>
      <c r="E5" s="225"/>
      <c r="F5" s="22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3" t="s">
        <v>51</v>
      </c>
      <c r="E9" s="114" t="s">
        <v>57</v>
      </c>
      <c r="F9" s="113" t="s">
        <v>110</v>
      </c>
    </row>
    <row r="10" spans="2:6" ht="25.5">
      <c r="B10" s="46">
        <v>2</v>
      </c>
      <c r="C10" s="47" t="s">
        <v>50</v>
      </c>
      <c r="D10" s="153" t="s">
        <v>48</v>
      </c>
      <c r="E10" s="114" t="s">
        <v>52</v>
      </c>
      <c r="F10" s="113" t="s">
        <v>111</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D23" sqref="D23"/>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30" t="s">
        <v>37</v>
      </c>
      <c r="C1" s="230"/>
      <c r="D1" s="230"/>
      <c r="E1" s="230"/>
      <c r="F1" s="230"/>
      <c r="G1" s="230"/>
      <c r="H1" s="230"/>
    </row>
    <row r="2" spans="1:8" ht="14.25" customHeight="1">
      <c r="A2" s="62"/>
      <c r="B2" s="62"/>
      <c r="C2" s="63"/>
      <c r="D2" s="63"/>
      <c r="E2" s="63"/>
      <c r="F2" s="63"/>
      <c r="G2" s="63"/>
      <c r="H2" s="64"/>
    </row>
    <row r="3" spans="1:8" ht="12" customHeight="1">
      <c r="B3" s="11" t="s">
        <v>1</v>
      </c>
      <c r="C3" s="227" t="str">
        <f>Cover!C4</f>
        <v>Dandelion</v>
      </c>
      <c r="D3" s="227"/>
      <c r="E3" s="228" t="s">
        <v>2</v>
      </c>
      <c r="F3" s="228"/>
      <c r="G3" s="10" t="s">
        <v>107</v>
      </c>
      <c r="H3" s="65"/>
    </row>
    <row r="4" spans="1:8" ht="12" customHeight="1">
      <c r="B4" s="11" t="s">
        <v>3</v>
      </c>
      <c r="C4" s="227" t="str">
        <f>Cover!C5</f>
        <v>DDL</v>
      </c>
      <c r="D4" s="227"/>
      <c r="E4" s="228" t="s">
        <v>4</v>
      </c>
      <c r="F4" s="228"/>
      <c r="G4" s="10" t="s">
        <v>106</v>
      </c>
      <c r="H4" s="65"/>
    </row>
    <row r="5" spans="1:8" ht="12" customHeight="1">
      <c r="B5" s="66" t="s">
        <v>5</v>
      </c>
      <c r="C5" s="227" t="str">
        <f>C4&amp;"_"&amp;"Integration Test Report"&amp;"_"&amp;"v1.0"</f>
        <v>DDL_Integration Test Report_v1.0</v>
      </c>
      <c r="D5" s="227"/>
      <c r="E5" s="228" t="s">
        <v>6</v>
      </c>
      <c r="F5" s="228"/>
      <c r="G5" s="115"/>
      <c r="H5" s="67"/>
    </row>
    <row r="6" spans="1:8" ht="21.75" customHeight="1">
      <c r="A6" s="62"/>
      <c r="B6" s="66" t="s">
        <v>38</v>
      </c>
      <c r="C6" s="229"/>
      <c r="D6" s="229"/>
      <c r="E6" s="229"/>
      <c r="F6" s="229"/>
      <c r="G6" s="229"/>
      <c r="H6" s="229"/>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4" t="s">
        <v>16</v>
      </c>
      <c r="C10" s="72" t="s">
        <v>39</v>
      </c>
      <c r="D10" s="73" t="s">
        <v>22</v>
      </c>
      <c r="E10" s="72" t="s">
        <v>24</v>
      </c>
      <c r="F10" s="72" t="s">
        <v>26</v>
      </c>
      <c r="G10" s="72" t="s">
        <v>27</v>
      </c>
      <c r="H10" s="74" t="s">
        <v>40</v>
      </c>
    </row>
    <row r="11" spans="1:8">
      <c r="A11" s="71"/>
      <c r="B11" s="155">
        <v>1</v>
      </c>
      <c r="C11" s="153" t="s">
        <v>58</v>
      </c>
      <c r="D11" s="76">
        <f>User_Function!A6</f>
        <v>0</v>
      </c>
      <c r="E11" s="76">
        <f>User_Function!B6</f>
        <v>0</v>
      </c>
      <c r="F11" s="76">
        <f>User_Function!C6</f>
        <v>254</v>
      </c>
      <c r="G11" s="76">
        <f>User_Function!D6</f>
        <v>0</v>
      </c>
      <c r="H11" s="77">
        <f>User_Function!E6</f>
        <v>254</v>
      </c>
    </row>
    <row r="12" spans="1:8">
      <c r="A12" s="75"/>
      <c r="B12" s="155">
        <v>2</v>
      </c>
      <c r="C12" s="153" t="s">
        <v>87</v>
      </c>
      <c r="D12" s="76">
        <f>Admin_Function!A6</f>
        <v>0</v>
      </c>
      <c r="E12" s="76">
        <f>Admin_Function!B6</f>
        <v>0</v>
      </c>
      <c r="F12" s="76">
        <f>Admin_Function!C6</f>
        <v>112</v>
      </c>
      <c r="G12" s="76">
        <f>Admin_Function!D6</f>
        <v>0</v>
      </c>
      <c r="H12" s="77">
        <f>Admin_Function!E6</f>
        <v>112</v>
      </c>
    </row>
    <row r="13" spans="1:8">
      <c r="A13" s="75"/>
      <c r="B13" s="156"/>
      <c r="C13" s="78" t="s">
        <v>41</v>
      </c>
      <c r="D13" s="79">
        <f>SUM(D9:D12)</f>
        <v>0</v>
      </c>
      <c r="E13" s="79">
        <f>SUM(E9:E12)</f>
        <v>0</v>
      </c>
      <c r="F13" s="79">
        <f>SUM(F9:F12)</f>
        <v>366</v>
      </c>
      <c r="G13" s="79">
        <f>SUM(G9:G12)</f>
        <v>0</v>
      </c>
      <c r="H13" s="80">
        <f>SUM(H9:H12)</f>
        <v>366</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22" workbookViewId="0">
      <selection activeCell="B15" sqref="B15"/>
    </sheetView>
  </sheetViews>
  <sheetFormatPr defaultRowHeight="14.25" customHeight="1"/>
  <cols>
    <col min="1" max="1" width="14.25" style="158" customWidth="1"/>
    <col min="2" max="2" width="52.875" style="158" customWidth="1"/>
    <col min="3" max="3" width="37.5" style="158" customWidth="1"/>
    <col min="4" max="16384" width="9" style="158"/>
  </cols>
  <sheetData>
    <row r="1" spans="1:3" ht="14.25" customHeight="1">
      <c r="A1" s="231" t="s">
        <v>120</v>
      </c>
      <c r="B1" s="231"/>
      <c r="C1" s="231"/>
    </row>
    <row r="2" spans="1:3" ht="14.25" customHeight="1" thickBot="1"/>
    <row r="3" spans="1:3" ht="15">
      <c r="A3" s="159" t="s">
        <v>16</v>
      </c>
      <c r="B3" s="160" t="s">
        <v>121</v>
      </c>
      <c r="C3" s="161" t="s">
        <v>122</v>
      </c>
    </row>
    <row r="4" spans="1:3" ht="15">
      <c r="A4" s="162" t="s">
        <v>123</v>
      </c>
      <c r="B4" s="163" t="s">
        <v>124</v>
      </c>
      <c r="C4" s="163"/>
    </row>
    <row r="5" spans="1:3" ht="15">
      <c r="A5" s="162" t="s">
        <v>125</v>
      </c>
      <c r="B5" s="163" t="s">
        <v>126</v>
      </c>
      <c r="C5" s="163"/>
    </row>
    <row r="6" spans="1:3" ht="15">
      <c r="A6" s="162" t="s">
        <v>127</v>
      </c>
      <c r="B6" s="163" t="s">
        <v>128</v>
      </c>
      <c r="C6" s="163"/>
    </row>
    <row r="7" spans="1:3" ht="15">
      <c r="A7" s="162" t="s">
        <v>129</v>
      </c>
      <c r="B7" s="163" t="s">
        <v>130</v>
      </c>
      <c r="C7" s="163"/>
    </row>
    <row r="8" spans="1:3" ht="15">
      <c r="A8" s="162" t="s">
        <v>131</v>
      </c>
      <c r="B8" s="163" t="s">
        <v>132</v>
      </c>
      <c r="C8" s="163"/>
    </row>
    <row r="9" spans="1:3" ht="15">
      <c r="A9" s="162" t="s">
        <v>133</v>
      </c>
      <c r="B9" s="163" t="s">
        <v>134</v>
      </c>
      <c r="C9" s="163"/>
    </row>
    <row r="10" spans="1:3" ht="15">
      <c r="A10" s="162" t="s">
        <v>135</v>
      </c>
      <c r="B10" s="163" t="s">
        <v>136</v>
      </c>
      <c r="C10" s="163"/>
    </row>
    <row r="11" spans="1:3" ht="15">
      <c r="A11" s="162" t="s">
        <v>137</v>
      </c>
      <c r="B11" s="163" t="s">
        <v>138</v>
      </c>
      <c r="C11" s="163"/>
    </row>
    <row r="12" spans="1:3" ht="15">
      <c r="A12" s="162" t="s">
        <v>139</v>
      </c>
      <c r="B12" s="163" t="s">
        <v>140</v>
      </c>
      <c r="C12" s="163"/>
    </row>
    <row r="13" spans="1:3" ht="15">
      <c r="A13" s="162" t="s">
        <v>141</v>
      </c>
      <c r="B13" s="163" t="s">
        <v>142</v>
      </c>
      <c r="C13" s="163"/>
    </row>
    <row r="14" spans="1:3" ht="15">
      <c r="A14" s="162" t="s">
        <v>143</v>
      </c>
      <c r="B14" s="164" t="s">
        <v>144</v>
      </c>
      <c r="C14" s="163"/>
    </row>
    <row r="15" spans="1:3" ht="15">
      <c r="A15" s="162" t="s">
        <v>145</v>
      </c>
      <c r="B15" s="163" t="s">
        <v>146</v>
      </c>
      <c r="C15" s="163"/>
    </row>
    <row r="16" spans="1:3" ht="15">
      <c r="A16" s="162" t="s">
        <v>147</v>
      </c>
      <c r="B16" s="163" t="s">
        <v>148</v>
      </c>
      <c r="C16" s="163"/>
    </row>
    <row r="17" spans="1:3" ht="15">
      <c r="A17" s="162" t="s">
        <v>149</v>
      </c>
      <c r="B17" s="163" t="s">
        <v>150</v>
      </c>
      <c r="C17" s="163"/>
    </row>
    <row r="18" spans="1:3" ht="15">
      <c r="A18" s="162" t="s">
        <v>151</v>
      </c>
      <c r="B18" s="163" t="s">
        <v>152</v>
      </c>
      <c r="C18" s="163"/>
    </row>
    <row r="19" spans="1:3" ht="15">
      <c r="A19" s="162" t="s">
        <v>153</v>
      </c>
      <c r="B19" s="164" t="s">
        <v>154</v>
      </c>
      <c r="C19" s="163"/>
    </row>
    <row r="20" spans="1:3" ht="15">
      <c r="A20" s="162" t="s">
        <v>155</v>
      </c>
      <c r="B20" s="164" t="s">
        <v>156</v>
      </c>
      <c r="C20" s="163"/>
    </row>
    <row r="21" spans="1:3" ht="15">
      <c r="A21" s="162" t="s">
        <v>157</v>
      </c>
      <c r="B21" s="164" t="s">
        <v>158</v>
      </c>
      <c r="C21" s="163"/>
    </row>
    <row r="22" spans="1:3" ht="60">
      <c r="A22" s="162" t="s">
        <v>159</v>
      </c>
      <c r="B22" s="165" t="s">
        <v>160</v>
      </c>
      <c r="C22" s="163"/>
    </row>
    <row r="23" spans="1:3" ht="15">
      <c r="A23" s="162" t="s">
        <v>161</v>
      </c>
      <c r="B23" s="163" t="s">
        <v>162</v>
      </c>
      <c r="C23" s="163"/>
    </row>
    <row r="24" spans="1:3" ht="15">
      <c r="A24" s="162" t="s">
        <v>163</v>
      </c>
      <c r="B24" s="163" t="s">
        <v>164</v>
      </c>
      <c r="C24" s="163"/>
    </row>
    <row r="25" spans="1:3" ht="15">
      <c r="A25" s="162" t="s">
        <v>165</v>
      </c>
      <c r="B25" s="163" t="s">
        <v>166</v>
      </c>
      <c r="C25" s="163"/>
    </row>
    <row r="26" spans="1:3" ht="15">
      <c r="A26" s="166" t="s">
        <v>167</v>
      </c>
      <c r="B26" s="163" t="s">
        <v>168</v>
      </c>
      <c r="C26" s="163"/>
    </row>
    <row r="27" spans="1:3" ht="15">
      <c r="A27" s="166" t="s">
        <v>169</v>
      </c>
      <c r="B27" s="163" t="s">
        <v>170</v>
      </c>
      <c r="C27" s="163"/>
    </row>
    <row r="28" spans="1:3" ht="15">
      <c r="A28" s="166" t="s">
        <v>171</v>
      </c>
      <c r="B28" s="163" t="s">
        <v>172</v>
      </c>
      <c r="C28" s="163"/>
    </row>
    <row r="29" spans="1:3" ht="15">
      <c r="A29" s="166" t="s">
        <v>173</v>
      </c>
      <c r="B29" s="163" t="s">
        <v>174</v>
      </c>
      <c r="C29" s="163"/>
    </row>
    <row r="30" spans="1:3" ht="15">
      <c r="A30" s="166" t="s">
        <v>175</v>
      </c>
      <c r="B30" s="163" t="s">
        <v>176</v>
      </c>
      <c r="C30" s="163"/>
    </row>
    <row r="31" spans="1:3" ht="15">
      <c r="A31" s="166" t="s">
        <v>177</v>
      </c>
      <c r="B31" s="163"/>
      <c r="C31" s="163"/>
    </row>
    <row r="32" spans="1:3" ht="15">
      <c r="A32" s="166" t="s">
        <v>178</v>
      </c>
      <c r="B32" s="163"/>
      <c r="C32" s="163"/>
    </row>
    <row r="33" spans="1:3" ht="15">
      <c r="A33" s="166" t="s">
        <v>179</v>
      </c>
      <c r="B33" s="163"/>
      <c r="C33" s="163"/>
    </row>
    <row r="34" spans="1:3" ht="15">
      <c r="A34" s="166" t="s">
        <v>180</v>
      </c>
      <c r="B34" s="163"/>
      <c r="C34" s="163"/>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75"/>
  <sheetViews>
    <sheetView zoomScale="70" zoomScaleNormal="70" workbookViewId="0">
      <selection activeCell="L22" sqref="L22"/>
    </sheetView>
  </sheetViews>
  <sheetFormatPr defaultColWidth="15.25" defaultRowHeight="13.5" customHeight="1"/>
  <cols>
    <col min="1" max="1" width="15.125" style="136" customWidth="1"/>
    <col min="2" max="2" width="42.1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ustomWidth="1"/>
    <col min="12" max="16" width="15.25" style="105"/>
    <col min="17" max="17" width="0" style="105" hidden="1" customWidth="1"/>
    <col min="18" max="16384" width="15.25" style="105"/>
  </cols>
  <sheetData>
    <row r="1" spans="1:257" ht="13.5" customHeight="1" thickBot="1">
      <c r="A1" s="127"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row>
    <row r="2" spans="1:257" ht="13.5" customHeight="1">
      <c r="A2" s="128" t="s">
        <v>21</v>
      </c>
      <c r="B2" s="232" t="s">
        <v>53</v>
      </c>
      <c r="C2" s="232"/>
      <c r="D2" s="232"/>
      <c r="E2" s="232"/>
      <c r="F2" s="232"/>
      <c r="G2" s="232"/>
      <c r="H2" s="151"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row>
    <row r="3" spans="1:257" ht="13.5" customHeight="1">
      <c r="A3" s="129" t="s">
        <v>23</v>
      </c>
      <c r="B3" s="232" t="s">
        <v>54</v>
      </c>
      <c r="C3" s="232"/>
      <c r="D3" s="232"/>
      <c r="E3" s="232"/>
      <c r="F3" s="232"/>
      <c r="G3" s="232"/>
      <c r="H3" s="151"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row>
    <row r="4" spans="1:257" ht="13.5" customHeight="1">
      <c r="A4" s="128" t="s">
        <v>25</v>
      </c>
      <c r="B4" s="233" t="s">
        <v>107</v>
      </c>
      <c r="C4" s="233"/>
      <c r="D4" s="233"/>
      <c r="E4" s="233"/>
      <c r="F4" s="233"/>
      <c r="G4" s="233"/>
      <c r="H4" s="151"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row>
    <row r="5" spans="1:257" ht="13.5" customHeight="1">
      <c r="A5" s="130" t="s">
        <v>22</v>
      </c>
      <c r="B5" s="97" t="s">
        <v>24</v>
      </c>
      <c r="C5" s="97" t="s">
        <v>26</v>
      </c>
      <c r="D5" s="98" t="s">
        <v>27</v>
      </c>
      <c r="E5" s="234" t="s">
        <v>28</v>
      </c>
      <c r="F5" s="234"/>
      <c r="G5" s="234"/>
      <c r="H5" s="152"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row>
    <row r="6" spans="1:257" ht="13.5" customHeight="1" thickBot="1">
      <c r="A6" s="131">
        <f>COUNTIF(F11:G334,"Pass")</f>
        <v>0</v>
      </c>
      <c r="B6" s="101">
        <f>COUNTIF(F11:G781,"Fail")</f>
        <v>0</v>
      </c>
      <c r="C6" s="101">
        <f>E6-D6-B6-A6</f>
        <v>254</v>
      </c>
      <c r="D6" s="102">
        <f>COUNTIF(F11:G781,"N/A")</f>
        <v>0</v>
      </c>
      <c r="E6" s="235">
        <f>COUNTA(A11:A338)*2</f>
        <v>254</v>
      </c>
      <c r="F6" s="235"/>
      <c r="G6" s="235"/>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row>
    <row r="7" spans="1:257" ht="13.5" customHeight="1">
      <c r="A7" s="210"/>
      <c r="B7" s="211"/>
      <c r="C7" s="211"/>
      <c r="D7" s="211"/>
      <c r="E7" s="212"/>
      <c r="F7" s="212"/>
      <c r="G7" s="212"/>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row>
    <row r="8" spans="1:257" ht="13.5" customHeight="1">
      <c r="A8" s="210"/>
      <c r="B8" s="211"/>
      <c r="C8" s="211"/>
      <c r="D8" s="211"/>
      <c r="E8" s="212"/>
      <c r="F8" s="212"/>
      <c r="G8" s="212"/>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row>
    <row r="9" spans="1:257" ht="13.5" customHeight="1">
      <c r="A9" s="132"/>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row>
    <row r="10" spans="1:257" ht="48.75" customHeight="1">
      <c r="A10" s="133" t="s">
        <v>30</v>
      </c>
      <c r="B10" s="56" t="s">
        <v>31</v>
      </c>
      <c r="C10" s="56" t="s">
        <v>32</v>
      </c>
      <c r="D10" s="56" t="s">
        <v>33</v>
      </c>
      <c r="E10" s="57" t="s">
        <v>34</v>
      </c>
      <c r="F10" s="57" t="s">
        <v>112</v>
      </c>
      <c r="G10" s="57" t="s">
        <v>113</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row>
    <row r="11" spans="1:257" ht="14.25" customHeight="1">
      <c r="A11" s="134"/>
      <c r="B11" s="58" t="s">
        <v>59</v>
      </c>
      <c r="C11" s="58"/>
      <c r="D11" s="58"/>
      <c r="E11" s="58"/>
      <c r="F11" s="58"/>
      <c r="G11" s="58"/>
      <c r="H11" s="58"/>
      <c r="I11" s="238"/>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row>
    <row r="12" spans="1:257" ht="14.25" customHeight="1">
      <c r="A12" s="135" t="str">
        <f>IF(OR(B12&lt;&gt;"",D12&lt;&gt;""),"["&amp;TEXT($B$2,"##")&amp;"-"&amp;TEXT(ROW()-10,"##")&amp;"]","")</f>
        <v>[User_login-2]</v>
      </c>
      <c r="B12" s="117" t="s">
        <v>60</v>
      </c>
      <c r="C12" s="117" t="s">
        <v>114</v>
      </c>
      <c r="D12" s="117" t="s">
        <v>115</v>
      </c>
      <c r="E12" s="118"/>
      <c r="F12" s="117"/>
      <c r="G12" s="117"/>
      <c r="H12" s="119"/>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c r="IL12" s="95"/>
      <c r="IM12" s="95"/>
      <c r="IN12" s="95"/>
      <c r="IO12" s="95"/>
      <c r="IP12" s="95"/>
    </row>
    <row r="13" spans="1:257" ht="14.25" customHeight="1">
      <c r="A13" s="135" t="str">
        <f t="shared" ref="A13:A29" si="0">IF(OR(B13&lt;&gt;"",D13&lt;&gt;""),"["&amp;TEXT($B$2,"##")&amp;"-"&amp;TEXT(ROW()-10,"##")&amp;"]","")</f>
        <v>[User_login-3]</v>
      </c>
      <c r="B13" s="117" t="s">
        <v>61</v>
      </c>
      <c r="C13" s="117" t="s">
        <v>116</v>
      </c>
      <c r="D13" s="117" t="s">
        <v>117</v>
      </c>
      <c r="E13" s="118"/>
      <c r="F13" s="117"/>
      <c r="G13" s="117"/>
      <c r="H13" s="119"/>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c r="IL13" s="95"/>
      <c r="IM13" s="95"/>
      <c r="IN13" s="95"/>
      <c r="IO13" s="95"/>
      <c r="IP13" s="95"/>
    </row>
    <row r="14" spans="1:257" ht="14.25" customHeight="1">
      <c r="A14" s="135" t="str">
        <f t="shared" si="0"/>
        <v>[User_login-4]</v>
      </c>
      <c r="B14" s="121" t="s">
        <v>62</v>
      </c>
      <c r="C14" s="117" t="s">
        <v>670</v>
      </c>
      <c r="D14" s="121" t="s">
        <v>671</v>
      </c>
      <c r="E14" s="122"/>
      <c r="F14" s="117"/>
      <c r="G14" s="117"/>
      <c r="H14" s="119"/>
      <c r="I14" s="123"/>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c r="IL14" s="95"/>
      <c r="IM14" s="95"/>
      <c r="IN14" s="95"/>
      <c r="IO14" s="95"/>
      <c r="IP14" s="95"/>
    </row>
    <row r="15" spans="1:257" ht="14.25" customHeight="1">
      <c r="A15" s="135" t="str">
        <f t="shared" si="0"/>
        <v>[User_login-5]</v>
      </c>
      <c r="B15" s="124" t="s">
        <v>63</v>
      </c>
      <c r="C15" s="124" t="s">
        <v>118</v>
      </c>
      <c r="D15" s="124" t="s">
        <v>119</v>
      </c>
      <c r="E15" s="118"/>
      <c r="F15" s="117"/>
      <c r="G15" s="117"/>
      <c r="H15" s="119"/>
      <c r="I15" s="120"/>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c r="IL15" s="95"/>
      <c r="IM15" s="95"/>
      <c r="IN15" s="95"/>
      <c r="IO15" s="95"/>
      <c r="IP15" s="95"/>
    </row>
    <row r="16" spans="1:257" ht="14.25" customHeight="1">
      <c r="A16" s="135" t="str">
        <f t="shared" si="0"/>
        <v>[User_login-6]</v>
      </c>
      <c r="B16" s="124" t="s">
        <v>64</v>
      </c>
      <c r="C16" s="124" t="s">
        <v>184</v>
      </c>
      <c r="D16" s="124" t="s">
        <v>181</v>
      </c>
      <c r="E16" s="125"/>
      <c r="F16" s="117"/>
      <c r="G16" s="117"/>
      <c r="H16" s="125"/>
      <c r="I16" s="12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c r="IL16" s="95"/>
      <c r="IM16" s="95"/>
      <c r="IN16" s="95"/>
      <c r="IO16" s="95"/>
      <c r="IP16" s="95"/>
    </row>
    <row r="17" spans="1:250" ht="14.25" customHeight="1">
      <c r="A17" s="135" t="str">
        <f t="shared" si="0"/>
        <v>[User_login-7]</v>
      </c>
      <c r="B17" s="124" t="s">
        <v>65</v>
      </c>
      <c r="C17" s="124" t="s">
        <v>183</v>
      </c>
      <c r="D17" s="124" t="s">
        <v>185</v>
      </c>
      <c r="E17" s="125"/>
      <c r="F17" s="117"/>
      <c r="G17" s="117"/>
      <c r="H17" s="125"/>
      <c r="I17" s="12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c r="IL17" s="95"/>
      <c r="IM17" s="95"/>
      <c r="IN17" s="95"/>
      <c r="IO17" s="95"/>
      <c r="IP17" s="95"/>
    </row>
    <row r="18" spans="1:250" ht="14.25" customHeight="1">
      <c r="A18" s="135" t="str">
        <f t="shared" si="0"/>
        <v>[User_login-8]</v>
      </c>
      <c r="B18" s="124" t="s">
        <v>66</v>
      </c>
      <c r="C18" s="124" t="s">
        <v>182</v>
      </c>
      <c r="D18" s="124" t="s">
        <v>186</v>
      </c>
      <c r="E18" s="125"/>
      <c r="F18" s="117"/>
      <c r="G18" s="117"/>
      <c r="H18" s="125"/>
      <c r="I18" s="239"/>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c r="IL18" s="95"/>
      <c r="IM18" s="95"/>
      <c r="IN18" s="95"/>
      <c r="IO18" s="95"/>
      <c r="IP18" s="95"/>
    </row>
    <row r="19" spans="1:250" ht="14.25" customHeight="1">
      <c r="A19" s="58"/>
      <c r="B19" s="58" t="s">
        <v>192</v>
      </c>
      <c r="C19" s="58"/>
      <c r="D19" s="58"/>
      <c r="E19" s="58"/>
      <c r="F19" s="58"/>
      <c r="G19" s="58"/>
      <c r="H19" s="58"/>
      <c r="I19" s="240"/>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5"/>
      <c r="EG19" s="95"/>
      <c r="EH19" s="95"/>
      <c r="EI19" s="95"/>
      <c r="EJ19" s="95"/>
      <c r="EK19" s="95"/>
      <c r="EL19" s="95"/>
      <c r="EM19" s="95"/>
      <c r="EN19" s="95"/>
      <c r="EO19" s="95"/>
      <c r="EP19" s="95"/>
      <c r="EQ19" s="95"/>
      <c r="ER19" s="95"/>
      <c r="ES19" s="95"/>
      <c r="ET19" s="95"/>
      <c r="EU19" s="95"/>
      <c r="EV19" s="95"/>
      <c r="EW19" s="95"/>
      <c r="EX19" s="95"/>
      <c r="EY19" s="95"/>
      <c r="EZ19" s="95"/>
      <c r="FA19" s="95"/>
      <c r="FB19" s="95"/>
      <c r="FC19" s="95"/>
      <c r="FD19" s="95"/>
      <c r="FE19" s="95"/>
      <c r="FF19" s="95"/>
      <c r="FG19" s="95"/>
      <c r="FH19" s="95"/>
      <c r="FI19" s="95"/>
      <c r="FJ19" s="95"/>
      <c r="FK19" s="95"/>
      <c r="FL19" s="95"/>
      <c r="FM19" s="95"/>
      <c r="FN19" s="95"/>
      <c r="FO19" s="95"/>
      <c r="FP19" s="95"/>
      <c r="FQ19" s="95"/>
      <c r="FR19" s="95"/>
      <c r="FS19" s="95"/>
      <c r="FT19" s="95"/>
      <c r="FU19" s="95"/>
      <c r="FV19" s="95"/>
      <c r="FW19" s="95"/>
      <c r="FX19" s="95"/>
      <c r="FY19" s="95"/>
      <c r="FZ19" s="95"/>
      <c r="GA19" s="95"/>
      <c r="GB19" s="95"/>
      <c r="GC19" s="95"/>
      <c r="GD19" s="95"/>
      <c r="GE19" s="95"/>
      <c r="GF19" s="95"/>
      <c r="GG19" s="95"/>
      <c r="GH19" s="95"/>
      <c r="GI19" s="95"/>
      <c r="GJ19" s="95"/>
      <c r="GK19" s="95"/>
      <c r="GL19" s="95"/>
      <c r="GM19" s="95"/>
      <c r="GN19" s="95"/>
      <c r="GO19" s="95"/>
      <c r="GP19" s="95"/>
      <c r="GQ19" s="95"/>
      <c r="GR19" s="95"/>
      <c r="GS19" s="95"/>
      <c r="GT19" s="95"/>
      <c r="GU19" s="95"/>
      <c r="GV19" s="95"/>
      <c r="GW19" s="95"/>
      <c r="GX19" s="95"/>
      <c r="GY19" s="95"/>
      <c r="GZ19" s="95"/>
      <c r="HA19" s="95"/>
      <c r="HB19" s="95"/>
      <c r="HC19" s="95"/>
      <c r="HD19" s="95"/>
      <c r="HE19" s="95"/>
      <c r="HF19" s="95"/>
      <c r="HG19" s="95"/>
      <c r="HH19" s="95"/>
      <c r="HI19" s="95"/>
      <c r="HJ19" s="95"/>
      <c r="HK19" s="95"/>
      <c r="HL19" s="95"/>
      <c r="HM19" s="95"/>
      <c r="HN19" s="95"/>
      <c r="HO19" s="95"/>
      <c r="HP19" s="95"/>
      <c r="HQ19" s="95"/>
      <c r="HR19" s="95"/>
      <c r="HS19" s="95"/>
      <c r="HT19" s="95"/>
      <c r="HU19" s="95"/>
      <c r="HV19" s="95"/>
      <c r="HW19" s="95"/>
      <c r="HX19" s="95"/>
      <c r="HY19" s="95"/>
      <c r="HZ19" s="95"/>
      <c r="IA19" s="95"/>
      <c r="IB19" s="95"/>
      <c r="IC19" s="95"/>
      <c r="ID19" s="95"/>
      <c r="IE19" s="95"/>
      <c r="IF19" s="95"/>
      <c r="IG19" s="95"/>
      <c r="IH19" s="95"/>
      <c r="II19" s="95"/>
      <c r="IJ19" s="95"/>
      <c r="IK19" s="95"/>
      <c r="IL19" s="95"/>
      <c r="IM19" s="95"/>
      <c r="IN19" s="95"/>
      <c r="IO19" s="95"/>
      <c r="IP19" s="95"/>
    </row>
    <row r="20" spans="1:250" ht="14.25" customHeight="1">
      <c r="A20" s="91" t="s">
        <v>188</v>
      </c>
      <c r="B20" s="91" t="s">
        <v>80</v>
      </c>
      <c r="C20" s="91" t="s">
        <v>672</v>
      </c>
      <c r="D20" s="91" t="s">
        <v>187</v>
      </c>
      <c r="E20" s="147"/>
      <c r="F20" s="117"/>
      <c r="G20" s="117"/>
      <c r="H20" s="112"/>
      <c r="I20" s="107"/>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5"/>
      <c r="EG20" s="95"/>
      <c r="EH20" s="95"/>
      <c r="EI20" s="95"/>
      <c r="EJ20" s="95"/>
      <c r="EK20" s="95"/>
      <c r="EL20" s="95"/>
      <c r="EM20" s="95"/>
      <c r="EN20" s="95"/>
      <c r="EO20" s="95"/>
      <c r="EP20" s="95"/>
      <c r="EQ20" s="95"/>
      <c r="ER20" s="95"/>
      <c r="ES20" s="95"/>
      <c r="ET20" s="95"/>
      <c r="EU20" s="95"/>
      <c r="EV20" s="95"/>
      <c r="EW20" s="95"/>
      <c r="EX20" s="95"/>
      <c r="EY20" s="95"/>
      <c r="EZ20" s="95"/>
      <c r="FA20" s="95"/>
      <c r="FB20" s="95"/>
      <c r="FC20" s="95"/>
      <c r="FD20" s="95"/>
      <c r="FE20" s="95"/>
      <c r="FF20" s="95"/>
      <c r="FG20" s="95"/>
      <c r="FH20" s="95"/>
      <c r="FI20" s="95"/>
      <c r="FJ20" s="95"/>
      <c r="FK20" s="95"/>
      <c r="FL20" s="95"/>
      <c r="FM20" s="95"/>
      <c r="FN20" s="95"/>
      <c r="FO20" s="95"/>
      <c r="FP20" s="95"/>
      <c r="FQ20" s="95"/>
      <c r="FR20" s="95"/>
      <c r="FS20" s="95"/>
      <c r="FT20" s="95"/>
      <c r="FU20" s="95"/>
      <c r="FV20" s="95"/>
      <c r="FW20" s="95"/>
      <c r="FX20" s="95"/>
      <c r="FY20" s="95"/>
      <c r="FZ20" s="95"/>
      <c r="GA20" s="95"/>
      <c r="GB20" s="95"/>
      <c r="GC20" s="95"/>
      <c r="GD20" s="95"/>
      <c r="GE20" s="95"/>
      <c r="GF20" s="95"/>
      <c r="GG20" s="95"/>
      <c r="GH20" s="95"/>
      <c r="GI20" s="95"/>
      <c r="GJ20" s="95"/>
      <c r="GK20" s="95"/>
      <c r="GL20" s="95"/>
      <c r="GM20" s="95"/>
      <c r="GN20" s="95"/>
      <c r="GO20" s="95"/>
      <c r="GP20" s="95"/>
      <c r="GQ20" s="95"/>
      <c r="GR20" s="95"/>
      <c r="GS20" s="95"/>
      <c r="GT20" s="95"/>
      <c r="GU20" s="95"/>
      <c r="GV20" s="95"/>
      <c r="GW20" s="95"/>
      <c r="GX20" s="95"/>
      <c r="GY20" s="95"/>
      <c r="GZ20" s="95"/>
      <c r="HA20" s="95"/>
      <c r="HB20" s="95"/>
      <c r="HC20" s="95"/>
      <c r="HD20" s="95"/>
      <c r="HE20" s="95"/>
      <c r="HF20" s="95"/>
      <c r="HG20" s="95"/>
      <c r="HH20" s="95"/>
      <c r="HI20" s="95"/>
      <c r="HJ20" s="95"/>
      <c r="HK20" s="95"/>
      <c r="HL20" s="95"/>
      <c r="HM20" s="95"/>
      <c r="HN20" s="95"/>
      <c r="HO20" s="95"/>
      <c r="HP20" s="95"/>
      <c r="HQ20" s="95"/>
      <c r="HR20" s="95"/>
      <c r="HS20" s="95"/>
      <c r="HT20" s="95"/>
      <c r="HU20" s="95"/>
      <c r="HV20" s="95"/>
      <c r="HW20" s="95"/>
      <c r="HX20" s="95"/>
      <c r="HY20" s="95"/>
      <c r="HZ20" s="95"/>
      <c r="IA20" s="95"/>
      <c r="IB20" s="95"/>
      <c r="IC20" s="95"/>
      <c r="ID20" s="95"/>
      <c r="IE20" s="95"/>
      <c r="IF20" s="95"/>
      <c r="IG20" s="95"/>
      <c r="IH20" s="95"/>
      <c r="II20" s="95"/>
      <c r="IJ20" s="95"/>
      <c r="IK20" s="95"/>
      <c r="IL20" s="95"/>
      <c r="IM20" s="95"/>
      <c r="IN20" s="95"/>
      <c r="IO20" s="95"/>
      <c r="IP20" s="95"/>
    </row>
    <row r="21" spans="1:250" ht="14.25" customHeight="1">
      <c r="A21" s="91" t="s">
        <v>189</v>
      </c>
      <c r="B21" s="91" t="s">
        <v>81</v>
      </c>
      <c r="C21" s="91" t="s">
        <v>673</v>
      </c>
      <c r="D21" s="91" t="s">
        <v>82</v>
      </c>
      <c r="E21" s="147"/>
      <c r="F21" s="117"/>
      <c r="G21" s="117"/>
      <c r="H21" s="112"/>
      <c r="I21" s="107"/>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row>
    <row r="22" spans="1:250" ht="14.25" customHeight="1">
      <c r="A22" s="91" t="s">
        <v>190</v>
      </c>
      <c r="B22" s="91" t="s">
        <v>83</v>
      </c>
      <c r="C22" s="91" t="s">
        <v>674</v>
      </c>
      <c r="D22" s="91" t="s">
        <v>84</v>
      </c>
      <c r="E22" s="147"/>
      <c r="F22" s="117"/>
      <c r="G22" s="117"/>
      <c r="H22" s="112"/>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c r="IL22" s="95"/>
      <c r="IM22" s="95"/>
      <c r="IN22" s="95"/>
      <c r="IO22" s="95"/>
      <c r="IP22" s="95"/>
    </row>
    <row r="23" spans="1:250" ht="14.25" customHeight="1">
      <c r="A23" s="91" t="s">
        <v>191</v>
      </c>
      <c r="B23" s="91" t="s">
        <v>85</v>
      </c>
      <c r="C23" s="124" t="s">
        <v>675</v>
      </c>
      <c r="D23" s="124" t="s">
        <v>86</v>
      </c>
      <c r="E23" s="148"/>
      <c r="F23" s="117"/>
      <c r="G23" s="117"/>
      <c r="H23" s="149"/>
      <c r="I23" s="150"/>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c r="IL23" s="95"/>
      <c r="IM23" s="95"/>
      <c r="IN23" s="95"/>
      <c r="IO23" s="95"/>
      <c r="IP23" s="95"/>
    </row>
    <row r="24" spans="1:250" ht="14.25" customHeight="1">
      <c r="A24" s="58"/>
      <c r="B24" s="58" t="s">
        <v>88</v>
      </c>
      <c r="C24" s="59"/>
      <c r="D24" s="59"/>
      <c r="E24" s="59"/>
      <c r="F24" s="59"/>
      <c r="G24" s="59"/>
      <c r="H24" s="59"/>
      <c r="I24" s="60"/>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row>
    <row r="25" spans="1:250" ht="14.25" customHeight="1">
      <c r="A25" s="135" t="str">
        <f t="shared" si="0"/>
        <v>[User_login-15]</v>
      </c>
      <c r="B25" s="91" t="s">
        <v>89</v>
      </c>
      <c r="C25" s="91" t="s">
        <v>193</v>
      </c>
      <c r="D25" s="91" t="s">
        <v>194</v>
      </c>
      <c r="E25" s="91" t="s">
        <v>90</v>
      </c>
      <c r="F25" s="117"/>
      <c r="G25" s="91"/>
      <c r="H25" s="112"/>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c r="IL25" s="95"/>
      <c r="IM25" s="95"/>
      <c r="IN25" s="95"/>
      <c r="IO25" s="95"/>
      <c r="IP25" s="95"/>
    </row>
    <row r="26" spans="1:250" ht="14.25" customHeight="1">
      <c r="A26" s="58"/>
      <c r="B26" s="58" t="s">
        <v>97</v>
      </c>
      <c r="C26" s="59"/>
      <c r="D26" s="59"/>
      <c r="E26" s="59"/>
      <c r="F26" s="59"/>
      <c r="G26" s="59"/>
      <c r="H26" s="59"/>
      <c r="I26" s="60"/>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c r="IL26" s="95"/>
      <c r="IM26" s="95"/>
      <c r="IN26" s="95"/>
      <c r="IO26" s="95"/>
      <c r="IP26" s="95"/>
    </row>
    <row r="27" spans="1:250" ht="14.25" customHeight="1">
      <c r="A27" s="135" t="str">
        <f t="shared" si="0"/>
        <v>[User_login-17]</v>
      </c>
      <c r="B27" s="91" t="s">
        <v>94</v>
      </c>
      <c r="C27" s="91" t="s">
        <v>195</v>
      </c>
      <c r="D27" s="91" t="s">
        <v>196</v>
      </c>
      <c r="E27" s="91" t="s">
        <v>91</v>
      </c>
      <c r="F27" s="117"/>
      <c r="G27" s="91"/>
      <c r="H27" s="112"/>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c r="IL27" s="95"/>
      <c r="IM27" s="95"/>
      <c r="IN27" s="95"/>
      <c r="IO27" s="95"/>
      <c r="IP27" s="95"/>
    </row>
    <row r="28" spans="1:250" ht="14.25" customHeight="1">
      <c r="A28" s="135" t="str">
        <f t="shared" si="0"/>
        <v>[User_login-18]</v>
      </c>
      <c r="B28" s="91" t="s">
        <v>95</v>
      </c>
      <c r="C28" s="91" t="s">
        <v>197</v>
      </c>
      <c r="D28" s="91" t="s">
        <v>198</v>
      </c>
      <c r="E28" s="91"/>
      <c r="F28" s="117"/>
      <c r="G28" s="91"/>
      <c r="H28" s="112"/>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c r="IL28" s="95"/>
      <c r="IM28" s="95"/>
      <c r="IN28" s="95"/>
      <c r="IO28" s="95"/>
      <c r="IP28" s="95"/>
    </row>
    <row r="29" spans="1:250" ht="14.25" customHeight="1">
      <c r="A29" s="135" t="str">
        <f t="shared" si="0"/>
        <v>[User_login-19]</v>
      </c>
      <c r="B29" s="91" t="s">
        <v>96</v>
      </c>
      <c r="C29" s="91" t="s">
        <v>199</v>
      </c>
      <c r="D29" s="91" t="s">
        <v>200</v>
      </c>
      <c r="E29" s="91" t="s">
        <v>91</v>
      </c>
      <c r="F29" s="117"/>
      <c r="G29" s="91"/>
      <c r="H29" s="112"/>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c r="IL29" s="95"/>
      <c r="IM29" s="95"/>
      <c r="IN29" s="95"/>
      <c r="IO29" s="95"/>
      <c r="IP29" s="95"/>
    </row>
    <row r="30" spans="1:250" ht="14.25" customHeight="1">
      <c r="A30" s="58"/>
      <c r="B30" s="58" t="s">
        <v>92</v>
      </c>
      <c r="C30" s="59"/>
      <c r="D30" s="59"/>
      <c r="E30" s="59"/>
      <c r="F30" s="59"/>
      <c r="G30" s="59"/>
      <c r="H30" s="59"/>
      <c r="I30" s="60"/>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row>
    <row r="31" spans="1:250" ht="14.25" customHeight="1">
      <c r="A31" s="61" t="str">
        <f>IF(OR(B31&lt;&gt;"",D31&lt;&gt;""),"["&amp;TEXT($B$2,"##")&amp;"-"&amp;TEXT(ROW()-10,"##")&amp;"]","")</f>
        <v>[User_login-21]</v>
      </c>
      <c r="B31" s="91" t="s">
        <v>98</v>
      </c>
      <c r="C31" s="91" t="s">
        <v>201</v>
      </c>
      <c r="D31" s="104" t="s">
        <v>100</v>
      </c>
      <c r="E31" s="91" t="s">
        <v>93</v>
      </c>
      <c r="F31" s="91"/>
      <c r="G31" s="91"/>
      <c r="H31" s="112"/>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c r="IL31" s="95"/>
      <c r="IM31" s="95"/>
      <c r="IN31" s="95"/>
      <c r="IO31" s="95"/>
      <c r="IP31" s="95"/>
    </row>
    <row r="32" spans="1:250" ht="14.25" customHeight="1">
      <c r="A32" s="61" t="str">
        <f>IF(OR(B32&lt;&gt;"",D32&lt;&gt;""),"["&amp;TEXT($B$2,"##")&amp;"-"&amp;TEXT(ROW()-10,"##")&amp;"]","")</f>
        <v>[User_login-22]</v>
      </c>
      <c r="B32" s="91" t="s">
        <v>99</v>
      </c>
      <c r="C32" s="91" t="s">
        <v>202</v>
      </c>
      <c r="D32" s="137" t="s">
        <v>203</v>
      </c>
      <c r="E32" s="91" t="s">
        <v>93</v>
      </c>
      <c r="F32" s="91"/>
      <c r="G32" s="91"/>
      <c r="H32" s="112"/>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row>
    <row r="33" spans="1:250" ht="14.25" customHeight="1">
      <c r="A33" s="61" t="str">
        <f>IF(OR(B33&lt;&gt;"",D33&lt;&gt;""),"["&amp;TEXT($B$2,"##")&amp;"-"&amp;TEXT(ROW()-10,"##")&amp;"]","")</f>
        <v>[User_login-23]</v>
      </c>
      <c r="B33" s="91" t="s">
        <v>101</v>
      </c>
      <c r="C33" s="91" t="s">
        <v>204</v>
      </c>
      <c r="D33" s="91" t="s">
        <v>205</v>
      </c>
      <c r="E33" s="91" t="s">
        <v>91</v>
      </c>
      <c r="F33" s="91"/>
      <c r="G33" s="91"/>
      <c r="H33" s="112"/>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row>
    <row r="34" spans="1:250" ht="14.25" customHeight="1">
      <c r="A34" s="58"/>
      <c r="B34" s="58" t="s">
        <v>211</v>
      </c>
      <c r="C34" s="59"/>
      <c r="D34" s="59"/>
      <c r="E34" s="59"/>
      <c r="F34" s="59"/>
      <c r="G34" s="59"/>
      <c r="H34" s="59"/>
      <c r="I34" s="60"/>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row>
    <row r="35" spans="1:250" ht="14.25" customHeight="1">
      <c r="A35" s="61" t="str">
        <f>IF(OR(B35&lt;&gt;"",D35&lt;&gt;""),"["&amp;TEXT($B$2,"##")&amp;"-"&amp;TEXT(ROW()-10,"##")&amp;"]","")</f>
        <v>[User_login-25]</v>
      </c>
      <c r="B35" s="91" t="s">
        <v>208</v>
      </c>
      <c r="C35" s="106" t="s">
        <v>206</v>
      </c>
      <c r="D35" s="104" t="s">
        <v>207</v>
      </c>
      <c r="E35" s="104" t="s">
        <v>102</v>
      </c>
      <c r="F35" s="117"/>
      <c r="G35" s="91"/>
      <c r="H35" s="149"/>
      <c r="I35" s="180"/>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c r="IL35" s="95"/>
      <c r="IM35" s="95"/>
      <c r="IN35" s="95"/>
      <c r="IO35" s="95"/>
      <c r="IP35" s="95"/>
    </row>
    <row r="36" spans="1:250" ht="14.25" customHeight="1">
      <c r="A36" s="61" t="str">
        <f>IF(OR(B36&lt;&gt;"",D36&lt;&gt;""),"["&amp;TEXT($B$2,"##")&amp;"-"&amp;TEXT(ROW()-10,"##")&amp;"]","")</f>
        <v>[User_login-26]</v>
      </c>
      <c r="B36" s="91" t="s">
        <v>103</v>
      </c>
      <c r="C36" s="106" t="s">
        <v>209</v>
      </c>
      <c r="D36" s="104" t="s">
        <v>210</v>
      </c>
      <c r="E36" s="104" t="s">
        <v>102</v>
      </c>
      <c r="F36" s="117"/>
      <c r="G36" s="171"/>
      <c r="H36" s="119"/>
      <c r="I36" s="170"/>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c r="IL36" s="95"/>
      <c r="IM36" s="95"/>
      <c r="IN36" s="95"/>
      <c r="IO36" s="95"/>
      <c r="IP36" s="95"/>
    </row>
    <row r="37" spans="1:250" ht="14.25" customHeight="1">
      <c r="A37" s="175"/>
      <c r="B37" s="175" t="s">
        <v>212</v>
      </c>
      <c r="C37" s="176"/>
      <c r="D37" s="176"/>
      <c r="E37" s="176"/>
      <c r="F37" s="176"/>
      <c r="G37" s="176"/>
      <c r="H37" s="179"/>
      <c r="I37" s="181"/>
      <c r="J37" s="105"/>
    </row>
    <row r="38" spans="1:250" ht="14.25" customHeight="1">
      <c r="A38" s="61" t="str">
        <f>IF(OR(B38&lt;&gt;"",D38&lt;&gt;""),"["&amp;TEXT($B$2,"##")&amp;"-"&amp;TEXT(ROW()-10,"##")&amp;"]","")</f>
        <v>[User_login-28]</v>
      </c>
      <c r="B38" s="91" t="s">
        <v>220</v>
      </c>
      <c r="C38" s="106" t="s">
        <v>218</v>
      </c>
      <c r="D38" s="104" t="s">
        <v>219</v>
      </c>
      <c r="E38" s="104" t="s">
        <v>102</v>
      </c>
      <c r="F38" s="117"/>
      <c r="G38" s="171"/>
      <c r="H38" s="119"/>
      <c r="I38" s="170"/>
      <c r="J38" s="105"/>
    </row>
    <row r="39" spans="1:250" ht="14.25" customHeight="1">
      <c r="A39" s="168" t="str">
        <f t="shared" ref="A39" si="1">IF(OR(B39&lt;&gt;"",D39&lt;E38&gt;""),"["&amp;TEXT($B$2,"##")&amp;"-"&amp;TEXT(ROW()-10,"##")&amp;"]","")</f>
        <v>[User_login-29]</v>
      </c>
      <c r="B39" s="91" t="s">
        <v>222</v>
      </c>
      <c r="C39" s="171" t="s">
        <v>228</v>
      </c>
      <c r="D39" s="117" t="s">
        <v>221</v>
      </c>
      <c r="E39" s="104" t="s">
        <v>102</v>
      </c>
      <c r="F39" s="117"/>
      <c r="G39" s="172"/>
      <c r="H39" s="183"/>
      <c r="I39" s="184"/>
      <c r="J39" s="105"/>
    </row>
    <row r="40" spans="1:250" ht="14.25" customHeight="1">
      <c r="A40" s="168" t="str">
        <f t="shared" ref="A40" si="2">IF(OR(B40&lt;&gt;"",D40&lt;E39&gt;""),"["&amp;TEXT($B$2,"##")&amp;"-"&amp;TEXT(ROW()-10,"##")&amp;"]","")</f>
        <v>[User_login-30]</v>
      </c>
      <c r="B40" s="91" t="s">
        <v>223</v>
      </c>
      <c r="C40" s="171" t="s">
        <v>228</v>
      </c>
      <c r="D40" s="117" t="s">
        <v>224</v>
      </c>
      <c r="E40" s="174" t="s">
        <v>102</v>
      </c>
      <c r="F40" s="117"/>
      <c r="G40" s="117"/>
      <c r="H40" s="119"/>
      <c r="I40" s="170"/>
      <c r="J40" s="105"/>
    </row>
    <row r="41" spans="1:250" ht="14.25" customHeight="1">
      <c r="A41" s="182"/>
      <c r="B41" s="182" t="s">
        <v>213</v>
      </c>
      <c r="C41" s="179"/>
      <c r="D41" s="179"/>
      <c r="E41" s="179"/>
      <c r="F41" s="179"/>
      <c r="G41" s="179"/>
      <c r="H41" s="179"/>
      <c r="I41" s="181"/>
      <c r="J41" s="105"/>
    </row>
    <row r="42" spans="1:250" ht="14.25" customHeight="1">
      <c r="A42" s="185" t="str">
        <f t="shared" ref="A42" si="3">IF(OR(B42&lt;&gt;"",D42&lt;E41&gt;""),"["&amp;TEXT($B$2,"##")&amp;"-"&amp;TEXT(ROW()-10,"##")&amp;"]","")</f>
        <v>[User_login-32]</v>
      </c>
      <c r="B42" s="117" t="s">
        <v>225</v>
      </c>
      <c r="C42" s="171" t="s">
        <v>229</v>
      </c>
      <c r="D42" s="117" t="s">
        <v>227</v>
      </c>
      <c r="E42" s="104" t="s">
        <v>102</v>
      </c>
      <c r="F42" s="117"/>
      <c r="G42" s="172"/>
      <c r="H42" s="183"/>
      <c r="I42" s="184"/>
      <c r="J42" s="105"/>
    </row>
    <row r="43" spans="1:250" ht="14.25" customHeight="1">
      <c r="A43" s="168" t="str">
        <f t="shared" ref="A43:A44" si="4">IF(OR(B43&lt;&gt;"",D43&lt;E42&gt;""),"["&amp;TEXT($B$2,"##")&amp;"-"&amp;TEXT(ROW()-10,"##")&amp;"]","")</f>
        <v>[User_login-33]</v>
      </c>
      <c r="B43" s="91" t="s">
        <v>230</v>
      </c>
      <c r="C43" s="171" t="s">
        <v>234</v>
      </c>
      <c r="D43" s="117" t="s">
        <v>226</v>
      </c>
      <c r="E43" s="174" t="s">
        <v>102</v>
      </c>
      <c r="F43" s="117"/>
      <c r="G43" s="117"/>
      <c r="H43" s="119"/>
      <c r="I43" s="170"/>
      <c r="J43" s="105"/>
    </row>
    <row r="44" spans="1:250" ht="14.25" customHeight="1">
      <c r="A44" s="168" t="str">
        <f t="shared" si="4"/>
        <v>[User_login-34]</v>
      </c>
      <c r="B44" s="91" t="s">
        <v>232</v>
      </c>
      <c r="C44" s="171" t="s">
        <v>235</v>
      </c>
      <c r="D44" s="117" t="s">
        <v>231</v>
      </c>
      <c r="E44" s="169"/>
      <c r="F44" s="117"/>
      <c r="G44" s="117"/>
      <c r="H44" s="119"/>
      <c r="I44" s="170"/>
      <c r="J44" s="105"/>
    </row>
    <row r="45" spans="1:250" ht="14.25" customHeight="1">
      <c r="A45" s="168" t="str">
        <f t="shared" ref="A45:A52" si="5">IF(OR(B45&lt;&gt;"",D45&lt;E40&gt;""),"["&amp;TEXT($B$2,"##")&amp;"-"&amp;TEXT(ROW()-10,"##")&amp;"]","")</f>
        <v>[User_login-35]</v>
      </c>
      <c r="B45" s="186" t="s">
        <v>233</v>
      </c>
      <c r="C45" s="173" t="s">
        <v>236</v>
      </c>
      <c r="D45" s="117" t="s">
        <v>237</v>
      </c>
      <c r="E45" s="169"/>
      <c r="F45" s="117"/>
      <c r="G45" s="117"/>
      <c r="H45" s="119"/>
      <c r="I45" s="170"/>
      <c r="J45" s="105"/>
    </row>
    <row r="46" spans="1:250" ht="14.25" customHeight="1">
      <c r="A46" s="168" t="str">
        <f t="shared" si="5"/>
        <v>[User_login-36]</v>
      </c>
      <c r="B46" s="186" t="s">
        <v>240</v>
      </c>
      <c r="C46" s="173" t="s">
        <v>238</v>
      </c>
      <c r="D46" s="117" t="s">
        <v>239</v>
      </c>
      <c r="E46" s="169"/>
      <c r="F46" s="117"/>
      <c r="G46" s="117"/>
      <c r="H46" s="119"/>
      <c r="I46" s="170"/>
      <c r="J46" s="105"/>
    </row>
    <row r="47" spans="1:250" ht="14.25" customHeight="1">
      <c r="A47" s="168" t="str">
        <f t="shared" si="5"/>
        <v>[User_login-37]</v>
      </c>
      <c r="B47" s="186" t="s">
        <v>241</v>
      </c>
      <c r="C47" s="173" t="s">
        <v>243</v>
      </c>
      <c r="D47" s="117" t="s">
        <v>244</v>
      </c>
      <c r="E47" s="169"/>
      <c r="F47" s="117"/>
      <c r="G47" s="117"/>
      <c r="H47" s="119"/>
      <c r="I47" s="170"/>
      <c r="J47" s="105"/>
    </row>
    <row r="48" spans="1:250" ht="14.25" customHeight="1">
      <c r="A48" s="168" t="str">
        <f t="shared" si="5"/>
        <v>[User_login-38]</v>
      </c>
      <c r="B48" s="186" t="s">
        <v>242</v>
      </c>
      <c r="C48" s="173" t="s">
        <v>245</v>
      </c>
      <c r="D48" s="117" t="s">
        <v>246</v>
      </c>
      <c r="E48" s="169"/>
      <c r="F48" s="117"/>
      <c r="G48" s="117"/>
      <c r="H48" s="119"/>
      <c r="I48" s="170"/>
      <c r="J48" s="105"/>
    </row>
    <row r="49" spans="1:10" ht="14.25" customHeight="1">
      <c r="A49" s="168" t="str">
        <f t="shared" si="5"/>
        <v>[User_login-39]</v>
      </c>
      <c r="B49" s="186" t="s">
        <v>247</v>
      </c>
      <c r="C49" s="173" t="s">
        <v>249</v>
      </c>
      <c r="D49" s="117" t="s">
        <v>250</v>
      </c>
      <c r="E49" s="169"/>
      <c r="F49" s="117"/>
      <c r="G49" s="117"/>
      <c r="H49" s="119"/>
      <c r="I49" s="170"/>
      <c r="J49" s="105"/>
    </row>
    <row r="50" spans="1:10" ht="14.25" customHeight="1">
      <c r="A50" s="168" t="str">
        <f t="shared" si="5"/>
        <v>[User_login-40]</v>
      </c>
      <c r="B50" s="186" t="s">
        <v>248</v>
      </c>
      <c r="C50" s="173" t="s">
        <v>251</v>
      </c>
      <c r="D50" s="117" t="s">
        <v>252</v>
      </c>
      <c r="E50" s="169"/>
      <c r="F50" s="117"/>
      <c r="G50" s="117"/>
      <c r="H50" s="119"/>
      <c r="I50" s="170"/>
      <c r="J50" s="105"/>
    </row>
    <row r="51" spans="1:10" ht="14.25" customHeight="1">
      <c r="A51" s="168" t="str">
        <f t="shared" si="5"/>
        <v>[User_login-41]</v>
      </c>
      <c r="B51" s="186" t="s">
        <v>253</v>
      </c>
      <c r="C51" s="173" t="s">
        <v>255</v>
      </c>
      <c r="D51" s="117" t="s">
        <v>256</v>
      </c>
      <c r="E51" s="169"/>
      <c r="F51" s="117"/>
      <c r="G51" s="117"/>
      <c r="H51" s="119"/>
      <c r="I51" s="170"/>
      <c r="J51" s="105"/>
    </row>
    <row r="52" spans="1:10" ht="14.25" customHeight="1">
      <c r="A52" s="168" t="str">
        <f t="shared" si="5"/>
        <v>[User_login-42]</v>
      </c>
      <c r="B52" s="186" t="s">
        <v>254</v>
      </c>
      <c r="C52" s="173" t="s">
        <v>257</v>
      </c>
      <c r="D52" s="117" t="s">
        <v>258</v>
      </c>
      <c r="E52" s="169"/>
      <c r="F52" s="117"/>
      <c r="G52" s="117"/>
      <c r="H52" s="119"/>
      <c r="I52" s="170"/>
      <c r="J52" s="105"/>
    </row>
    <row r="53" spans="1:10" ht="14.25" customHeight="1">
      <c r="A53" s="167"/>
      <c r="B53" s="167" t="s">
        <v>214</v>
      </c>
      <c r="C53" s="167"/>
      <c r="D53" s="167"/>
      <c r="E53" s="167"/>
      <c r="F53" s="167"/>
      <c r="G53" s="167"/>
      <c r="H53" s="167"/>
      <c r="I53" s="167"/>
      <c r="J53" s="105"/>
    </row>
    <row r="54" spans="1:10" ht="14.25" customHeight="1">
      <c r="A54" s="168" t="str">
        <f>IF(OR(B54&lt;&gt;"",D54&lt;E49&gt;""),"["&amp;TEXT($B$2,"##")&amp;"-"&amp;TEXT(ROW()-10,"##")&amp;"]","")</f>
        <v>[User_login-44]</v>
      </c>
      <c r="B54" s="186" t="s">
        <v>266</v>
      </c>
      <c r="C54" s="173" t="s">
        <v>274</v>
      </c>
      <c r="D54" s="117" t="s">
        <v>273</v>
      </c>
      <c r="E54" s="169"/>
      <c r="F54" s="117"/>
      <c r="G54" s="117"/>
      <c r="H54" s="119"/>
      <c r="I54" s="170"/>
      <c r="J54" s="105"/>
    </row>
    <row r="55" spans="1:10" ht="14.25" customHeight="1">
      <c r="A55" s="168" t="str">
        <f>IF(OR(B55&lt;&gt;"",D55&lt;E50&gt;""),"["&amp;TEXT($B$2,"##")&amp;"-"&amp;TEXT(ROW()-10,"##")&amp;"]","")</f>
        <v>[User_login-45]</v>
      </c>
      <c r="B55" s="186" t="s">
        <v>265</v>
      </c>
      <c r="C55" s="173" t="s">
        <v>275</v>
      </c>
      <c r="D55" s="117" t="s">
        <v>276</v>
      </c>
      <c r="E55" s="169"/>
      <c r="F55" s="117"/>
      <c r="G55" s="117"/>
      <c r="H55" s="119"/>
      <c r="I55" s="170"/>
      <c r="J55" s="105"/>
    </row>
    <row r="56" spans="1:10" ht="14.25" customHeight="1">
      <c r="A56" s="168" t="str">
        <f>IF(OR(B56&lt;&gt;"",D56&lt;E51&gt;""),"["&amp;TEXT($B$2,"##")&amp;"-"&amp;TEXT(ROW()-10,"##")&amp;"]","")</f>
        <v>[User_login-46]</v>
      </c>
      <c r="B56" s="186" t="s">
        <v>264</v>
      </c>
      <c r="C56" s="173" t="s">
        <v>277</v>
      </c>
      <c r="D56" s="117" t="s">
        <v>278</v>
      </c>
      <c r="E56" s="169"/>
      <c r="F56" s="117"/>
      <c r="G56" s="117"/>
      <c r="H56" s="119"/>
      <c r="I56" s="170"/>
      <c r="J56" s="105"/>
    </row>
    <row r="57" spans="1:10" ht="14.25" customHeight="1">
      <c r="A57" s="168" t="str">
        <f>IF(OR(B57&lt;&gt;"",D57&lt;E52&gt;""),"["&amp;TEXT($B$2,"##")&amp;"-"&amp;TEXT(ROW()-10,"##")&amp;"]","")</f>
        <v>[User_login-47]</v>
      </c>
      <c r="B57" s="186" t="s">
        <v>263</v>
      </c>
      <c r="C57" s="173" t="s">
        <v>279</v>
      </c>
      <c r="D57" s="117" t="s">
        <v>280</v>
      </c>
      <c r="E57" s="169"/>
      <c r="F57" s="117"/>
      <c r="G57" s="117"/>
      <c r="H57" s="119"/>
      <c r="I57" s="170"/>
      <c r="J57" s="105"/>
    </row>
    <row r="58" spans="1:10" ht="14.25" customHeight="1">
      <c r="A58" s="168" t="str">
        <f>IF(OR(B58&lt;&gt;"",D58&lt;E50&gt;""),"["&amp;TEXT($B$2,"##")&amp;"-"&amp;TEXT(ROW()-10,"##")&amp;"]","")</f>
        <v>[User_login-48]</v>
      </c>
      <c r="B58" s="186" t="s">
        <v>259</v>
      </c>
      <c r="C58" s="173" t="s">
        <v>281</v>
      </c>
      <c r="D58" s="117" t="s">
        <v>278</v>
      </c>
      <c r="E58" s="169"/>
      <c r="F58" s="117"/>
      <c r="G58" s="117"/>
      <c r="H58" s="119"/>
      <c r="I58" s="170"/>
      <c r="J58" s="105"/>
    </row>
    <row r="59" spans="1:10" ht="14.25" customHeight="1">
      <c r="A59" s="168" t="str">
        <f>IF(OR(B59&lt;&gt;"",D59&lt;E51&gt;""),"["&amp;TEXT($B$2,"##")&amp;"-"&amp;TEXT(ROW()-10,"##")&amp;"]","")</f>
        <v>[User_login-49]</v>
      </c>
      <c r="B59" s="186" t="s">
        <v>260</v>
      </c>
      <c r="C59" s="173" t="s">
        <v>282</v>
      </c>
      <c r="D59" s="117" t="s">
        <v>283</v>
      </c>
      <c r="E59" s="169"/>
      <c r="F59" s="117"/>
      <c r="G59" s="117"/>
      <c r="H59" s="119"/>
      <c r="I59" s="170"/>
      <c r="J59" s="105"/>
    </row>
    <row r="60" spans="1:10" ht="14.25" customHeight="1">
      <c r="A60" s="168" t="str">
        <f t="shared" ref="A60:A61" si="6">IF(OR(B60&lt;&gt;"",D60&lt;E52&gt;""),"["&amp;TEXT($B$2,"##")&amp;"-"&amp;TEXT(ROW()-10,"##")&amp;"]","")</f>
        <v>[User_login-50]</v>
      </c>
      <c r="B60" s="186" t="s">
        <v>269</v>
      </c>
      <c r="C60" s="173" t="s">
        <v>284</v>
      </c>
      <c r="D60" s="117" t="s">
        <v>295</v>
      </c>
      <c r="E60" s="169"/>
      <c r="F60" s="117"/>
      <c r="G60" s="117"/>
      <c r="H60" s="119"/>
      <c r="I60" s="170"/>
      <c r="J60" s="105"/>
    </row>
    <row r="61" spans="1:10" ht="14.25" customHeight="1">
      <c r="A61" s="168" t="str">
        <f t="shared" si="6"/>
        <v>[User_login-51]</v>
      </c>
      <c r="B61" s="186" t="s">
        <v>247</v>
      </c>
      <c r="C61" s="173" t="s">
        <v>285</v>
      </c>
      <c r="D61" s="117" t="s">
        <v>294</v>
      </c>
      <c r="E61" s="169"/>
      <c r="F61" s="117"/>
      <c r="G61" s="117"/>
      <c r="H61" s="119"/>
      <c r="I61" s="170"/>
      <c r="J61" s="105"/>
    </row>
    <row r="62" spans="1:10" ht="14.25" customHeight="1">
      <c r="A62" s="168" t="str">
        <f>IF(OR(B62&lt;&gt;"",D62&lt;E54&gt;""),"["&amp;TEXT($B$2,"##")&amp;"-"&amp;TEXT(ROW()-10,"##")&amp;"]","")</f>
        <v>[User_login-52]</v>
      </c>
      <c r="B62" s="186" t="s">
        <v>270</v>
      </c>
      <c r="C62" s="173" t="s">
        <v>288</v>
      </c>
      <c r="D62" s="117" t="s">
        <v>296</v>
      </c>
      <c r="E62" s="169"/>
      <c r="F62" s="117"/>
      <c r="G62" s="117"/>
      <c r="H62" s="119"/>
      <c r="I62" s="170"/>
      <c r="J62" s="105"/>
    </row>
    <row r="63" spans="1:10" ht="14.25" customHeight="1">
      <c r="A63" s="168" t="str">
        <f>IF(OR(B63&lt;&gt;"",D63&lt;E55&gt;""),"["&amp;TEXT($B$2,"##")&amp;"-"&amp;TEXT(ROW()-10,"##")&amp;"]","")</f>
        <v>[User_login-53]</v>
      </c>
      <c r="B63" s="186" t="s">
        <v>271</v>
      </c>
      <c r="C63" s="173" t="s">
        <v>298</v>
      </c>
      <c r="D63" s="117" t="s">
        <v>297</v>
      </c>
      <c r="E63" s="169"/>
      <c r="F63" s="117"/>
      <c r="G63" s="117"/>
      <c r="H63" s="119"/>
      <c r="I63" s="170"/>
      <c r="J63" s="105"/>
    </row>
    <row r="64" spans="1:10" ht="14.25" customHeight="1">
      <c r="A64" s="168" t="str">
        <f>IF(OR(B64&lt;&gt;"",D64&lt;E56&gt;""),"["&amp;TEXT($B$2,"##")&amp;"-"&amp;TEXT(ROW()-10,"##")&amp;"]","")</f>
        <v>[User_login-54]</v>
      </c>
      <c r="B64" s="186" t="s">
        <v>272</v>
      </c>
      <c r="C64" s="173" t="s">
        <v>299</v>
      </c>
      <c r="D64" s="117" t="s">
        <v>300</v>
      </c>
      <c r="E64" s="169"/>
      <c r="F64" s="117"/>
      <c r="G64" s="117"/>
      <c r="H64" s="119"/>
      <c r="I64" s="170"/>
      <c r="J64" s="105"/>
    </row>
    <row r="65" spans="1:10" ht="14.25" customHeight="1">
      <c r="A65" s="168" t="str">
        <f t="shared" ref="A65:A70" si="7">IF(OR(B65&lt;&gt;"",D65&lt;E50&gt;""),"["&amp;TEXT($B$2,"##")&amp;"-"&amp;TEXT(ROW()-10,"##")&amp;"]","")</f>
        <v>[User_login-55]</v>
      </c>
      <c r="B65" s="186" t="s">
        <v>301</v>
      </c>
      <c r="C65" s="173" t="s">
        <v>310</v>
      </c>
      <c r="D65" s="117" t="s">
        <v>303</v>
      </c>
      <c r="E65" s="169"/>
      <c r="F65" s="117"/>
      <c r="G65" s="117"/>
      <c r="H65" s="119"/>
      <c r="I65" s="170"/>
      <c r="J65" s="105"/>
    </row>
    <row r="66" spans="1:10" ht="14.25" customHeight="1">
      <c r="A66" s="190" t="str">
        <f t="shared" si="7"/>
        <v>[User_login-56]</v>
      </c>
      <c r="B66" s="186" t="s">
        <v>302</v>
      </c>
      <c r="C66" s="187" t="s">
        <v>305</v>
      </c>
      <c r="D66" s="188" t="s">
        <v>304</v>
      </c>
      <c r="E66" s="169"/>
      <c r="F66" s="117"/>
      <c r="G66" s="117"/>
      <c r="H66" s="119"/>
      <c r="I66" s="170"/>
      <c r="J66" s="105"/>
    </row>
    <row r="67" spans="1:10" ht="14.25" customHeight="1">
      <c r="A67" s="168" t="str">
        <f t="shared" si="7"/>
        <v>[User_login-57]</v>
      </c>
      <c r="B67" s="186" t="s">
        <v>262</v>
      </c>
      <c r="C67" s="173" t="s">
        <v>286</v>
      </c>
      <c r="D67" s="117" t="s">
        <v>293</v>
      </c>
      <c r="E67" s="169"/>
      <c r="F67" s="117"/>
      <c r="G67" s="117"/>
      <c r="H67" s="119"/>
      <c r="I67" s="170"/>
      <c r="J67" s="105"/>
    </row>
    <row r="68" spans="1:10" ht="14.25" customHeight="1">
      <c r="A68" s="190" t="str">
        <f t="shared" si="7"/>
        <v>[User_login-58]</v>
      </c>
      <c r="B68" s="186" t="s">
        <v>261</v>
      </c>
      <c r="C68" s="187" t="s">
        <v>287</v>
      </c>
      <c r="D68" s="188" t="s">
        <v>292</v>
      </c>
      <c r="E68" s="189"/>
      <c r="F68" s="117"/>
      <c r="G68" s="188"/>
      <c r="H68" s="183"/>
      <c r="I68" s="184"/>
      <c r="J68" s="105"/>
    </row>
    <row r="69" spans="1:10" ht="14.25" customHeight="1">
      <c r="A69" s="168" t="str">
        <f t="shared" si="7"/>
        <v>[User_login-59]</v>
      </c>
      <c r="B69" s="186" t="s">
        <v>306</v>
      </c>
      <c r="C69" s="173" t="s">
        <v>308</v>
      </c>
      <c r="D69" s="117" t="s">
        <v>303</v>
      </c>
      <c r="E69" s="189"/>
      <c r="F69" s="117"/>
      <c r="G69" s="188"/>
      <c r="H69" s="183"/>
      <c r="I69" s="184"/>
      <c r="J69" s="105"/>
    </row>
    <row r="70" spans="1:10" ht="14.25" customHeight="1">
      <c r="A70" s="190" t="str">
        <f t="shared" si="7"/>
        <v>[User_login-60]</v>
      </c>
      <c r="B70" s="186" t="s">
        <v>307</v>
      </c>
      <c r="C70" s="187" t="s">
        <v>309</v>
      </c>
      <c r="D70" s="188" t="s">
        <v>311</v>
      </c>
      <c r="E70" s="189"/>
      <c r="F70" s="117"/>
      <c r="G70" s="188"/>
      <c r="H70" s="183"/>
      <c r="I70" s="184"/>
      <c r="J70" s="105"/>
    </row>
    <row r="71" spans="1:10" ht="14.25" customHeight="1">
      <c r="A71" s="190" t="str">
        <f>IF(OR(B71&lt;&gt;"",D71&lt;E54&gt;""),"["&amp;TEXT($B$2,"##")&amp;"-"&amp;TEXT(ROW()-10,"##")&amp;"]","")</f>
        <v>[User_login-61]</v>
      </c>
      <c r="B71" s="186" t="s">
        <v>267</v>
      </c>
      <c r="C71" s="173" t="s">
        <v>288</v>
      </c>
      <c r="D71" s="117" t="s">
        <v>291</v>
      </c>
      <c r="E71" s="189"/>
      <c r="F71" s="117"/>
      <c r="G71" s="188"/>
      <c r="H71" s="183"/>
      <c r="I71" s="184"/>
      <c r="J71" s="105"/>
    </row>
    <row r="72" spans="1:10" ht="14.25" customHeight="1">
      <c r="A72" s="190" t="str">
        <f>IF(OR(B72&lt;&gt;"",D72&lt;E55&gt;""),"["&amp;TEXT($B$2,"##")&amp;"-"&amp;TEXT(ROW()-10,"##")&amp;"]","")</f>
        <v>[User_login-62]</v>
      </c>
      <c r="B72" s="186" t="s">
        <v>268</v>
      </c>
      <c r="C72" s="187" t="s">
        <v>289</v>
      </c>
      <c r="D72" s="188" t="s">
        <v>290</v>
      </c>
      <c r="E72" s="189"/>
      <c r="F72" s="117"/>
      <c r="G72" s="188"/>
      <c r="H72" s="183"/>
      <c r="I72" s="184"/>
      <c r="J72" s="105"/>
    </row>
    <row r="73" spans="1:10" ht="14.25" customHeight="1">
      <c r="A73" s="191"/>
      <c r="B73" s="191" t="s">
        <v>215</v>
      </c>
      <c r="C73" s="192"/>
      <c r="D73" s="192"/>
      <c r="E73" s="192"/>
      <c r="F73" s="192"/>
      <c r="G73" s="192"/>
      <c r="H73" s="192"/>
      <c r="I73" s="193"/>
      <c r="J73" s="105"/>
    </row>
    <row r="74" spans="1:10" ht="14.25" customHeight="1">
      <c r="A74" s="190" t="str">
        <f>IF(OR(B74&lt;&gt;"",D74&lt;E57&gt;""),"["&amp;TEXT($B$2,"##")&amp;"-"&amp;TEXT(ROW()-10,"##")&amp;"]","")</f>
        <v>[User_login-64]</v>
      </c>
      <c r="B74" s="186" t="s">
        <v>312</v>
      </c>
      <c r="C74" s="173" t="s">
        <v>313</v>
      </c>
      <c r="D74" s="117" t="s">
        <v>314</v>
      </c>
      <c r="E74" s="169"/>
      <c r="F74" s="117"/>
      <c r="G74" s="117"/>
      <c r="H74" s="119"/>
      <c r="I74" s="170"/>
      <c r="J74" s="105"/>
    </row>
    <row r="75" spans="1:10" ht="14.25" customHeight="1">
      <c r="A75" s="190" t="str">
        <f>IF(OR(B75&lt;&gt;"",D75&lt;E58&gt;""),"["&amp;TEXT($B$2,"##")&amp;"-"&amp;TEXT(ROW()-10,"##")&amp;"]","")</f>
        <v>[User_login-65]</v>
      </c>
      <c r="B75" s="186" t="s">
        <v>312</v>
      </c>
      <c r="C75" s="173" t="s">
        <v>315</v>
      </c>
      <c r="D75" s="117" t="s">
        <v>316</v>
      </c>
      <c r="E75" s="169"/>
      <c r="F75" s="117"/>
      <c r="G75" s="117"/>
      <c r="H75" s="119"/>
      <c r="I75" s="170"/>
      <c r="J75" s="105"/>
    </row>
    <row r="76" spans="1:10" ht="14.25" customHeight="1">
      <c r="A76" s="190" t="str">
        <f t="shared" ref="A76:A77" si="8">IF(OR(B76&lt;&gt;"",D76&lt;E59&gt;""),"["&amp;TEXT($B$2,"##")&amp;"-"&amp;TEXT(ROW()-10,"##")&amp;"]","")</f>
        <v>[User_login-66]</v>
      </c>
      <c r="B76" s="91" t="s">
        <v>317</v>
      </c>
      <c r="C76" s="91" t="s">
        <v>318</v>
      </c>
      <c r="D76" s="91" t="s">
        <v>319</v>
      </c>
      <c r="E76" s="169"/>
      <c r="F76" s="117"/>
      <c r="G76" s="117"/>
      <c r="H76" s="119"/>
      <c r="I76" s="170"/>
      <c r="J76" s="105"/>
    </row>
    <row r="77" spans="1:10" ht="14.25" customHeight="1">
      <c r="A77" s="190" t="str">
        <f t="shared" si="8"/>
        <v>[User_login-67]</v>
      </c>
      <c r="B77" s="91" t="s">
        <v>320</v>
      </c>
      <c r="C77" s="91" t="s">
        <v>321</v>
      </c>
      <c r="D77" s="194" t="s">
        <v>322</v>
      </c>
      <c r="E77" s="169"/>
      <c r="F77" s="117"/>
      <c r="G77" s="117"/>
      <c r="H77" s="119"/>
      <c r="I77" s="170"/>
      <c r="J77" s="105"/>
    </row>
    <row r="78" spans="1:10" ht="14.25" customHeight="1">
      <c r="A78" s="168" t="str">
        <f t="shared" ref="A78:A86" si="9">IF(OR(B78&lt;&gt;"",D78&lt;E77&gt;""),"["&amp;TEXT($B$2,"##")&amp;"-"&amp;TEXT(ROW()-10,"##")&amp;"]","")</f>
        <v>[User_login-68]</v>
      </c>
      <c r="B78" s="91" t="s">
        <v>323</v>
      </c>
      <c r="C78" s="91" t="s">
        <v>324</v>
      </c>
      <c r="D78" s="91" t="s">
        <v>325</v>
      </c>
      <c r="E78" s="169"/>
      <c r="F78" s="117"/>
      <c r="G78" s="117"/>
      <c r="H78" s="119"/>
      <c r="I78" s="170"/>
      <c r="J78" s="105"/>
    </row>
    <row r="79" spans="1:10" ht="14.25" customHeight="1">
      <c r="A79" s="168" t="str">
        <f t="shared" si="9"/>
        <v>[User_login-69]</v>
      </c>
      <c r="B79" s="91" t="s">
        <v>326</v>
      </c>
      <c r="C79" s="91" t="s">
        <v>327</v>
      </c>
      <c r="D79" s="171" t="s">
        <v>325</v>
      </c>
      <c r="E79" s="169"/>
      <c r="F79" s="117"/>
      <c r="G79" s="117"/>
      <c r="H79" s="119"/>
      <c r="I79" s="170"/>
      <c r="J79" s="105"/>
    </row>
    <row r="80" spans="1:10" ht="14.25" customHeight="1">
      <c r="A80" s="168" t="str">
        <f t="shared" si="9"/>
        <v>[User_login-70]</v>
      </c>
      <c r="B80" s="91" t="s">
        <v>328</v>
      </c>
      <c r="C80" s="91" t="s">
        <v>329</v>
      </c>
      <c r="D80" s="171" t="s">
        <v>330</v>
      </c>
      <c r="E80" s="169"/>
      <c r="F80" s="117"/>
      <c r="G80" s="117"/>
      <c r="H80" s="119"/>
      <c r="I80" s="170"/>
      <c r="J80" s="105"/>
    </row>
    <row r="81" spans="1:10" ht="14.25" customHeight="1">
      <c r="A81" s="168" t="str">
        <f>IF(OR(B81&lt;&gt;"",D81&lt;E80&gt;""),"["&amp;TEXT($B$2,"##")&amp;"-"&amp;TEXT(ROW()-10,"##")&amp;"]","")</f>
        <v>[User_login-71]</v>
      </c>
      <c r="B81" s="91" t="s">
        <v>331</v>
      </c>
      <c r="C81" s="91" t="s">
        <v>332</v>
      </c>
      <c r="D81" s="195" t="s">
        <v>333</v>
      </c>
      <c r="E81" s="169"/>
      <c r="F81" s="117"/>
      <c r="G81" s="117"/>
      <c r="H81" s="119"/>
      <c r="I81" s="170"/>
      <c r="J81" s="105"/>
    </row>
    <row r="82" spans="1:10" ht="14.25" customHeight="1">
      <c r="A82" s="190" t="str">
        <f t="shared" si="9"/>
        <v>[User_login-72]</v>
      </c>
      <c r="B82" s="117" t="s">
        <v>334</v>
      </c>
      <c r="C82" s="170" t="s">
        <v>335</v>
      </c>
      <c r="D82" s="196" t="s">
        <v>336</v>
      </c>
      <c r="E82" s="169"/>
      <c r="F82" s="117"/>
      <c r="G82" s="117"/>
      <c r="H82" s="119"/>
      <c r="I82" s="170"/>
      <c r="J82" s="105"/>
    </row>
    <row r="83" spans="1:10" ht="14.25" customHeight="1">
      <c r="A83" s="190" t="str">
        <f t="shared" si="9"/>
        <v>[User_login-73]</v>
      </c>
      <c r="B83" s="124" t="s">
        <v>337</v>
      </c>
      <c r="C83" s="124" t="s">
        <v>338</v>
      </c>
      <c r="D83" s="172" t="s">
        <v>339</v>
      </c>
      <c r="E83" s="169"/>
      <c r="F83" s="117"/>
      <c r="G83" s="117"/>
      <c r="H83" s="119"/>
      <c r="I83" s="170"/>
      <c r="J83" s="105"/>
    </row>
    <row r="84" spans="1:10" ht="14.25" customHeight="1">
      <c r="A84" s="168" t="str">
        <f t="shared" si="9"/>
        <v>[User_login-74]</v>
      </c>
      <c r="B84" s="117" t="s">
        <v>340</v>
      </c>
      <c r="C84" s="117" t="s">
        <v>341</v>
      </c>
      <c r="D84" s="197" t="s">
        <v>342</v>
      </c>
      <c r="E84" s="169"/>
      <c r="F84" s="117"/>
      <c r="G84" s="117"/>
      <c r="H84" s="119"/>
      <c r="I84" s="170"/>
      <c r="J84" s="105"/>
    </row>
    <row r="85" spans="1:10" ht="14.25" customHeight="1">
      <c r="A85" s="182"/>
      <c r="B85" s="182" t="s">
        <v>216</v>
      </c>
      <c r="C85" s="179"/>
      <c r="D85" s="179"/>
      <c r="E85" s="179"/>
      <c r="F85" s="179"/>
      <c r="G85" s="179"/>
      <c r="H85" s="179"/>
      <c r="I85" s="181"/>
      <c r="J85" s="105"/>
    </row>
    <row r="86" spans="1:10" ht="14.25" customHeight="1">
      <c r="A86" s="168" t="str">
        <f t="shared" si="9"/>
        <v>[User_login-76]</v>
      </c>
      <c r="B86" s="117" t="s">
        <v>355</v>
      </c>
      <c r="C86" s="117" t="s">
        <v>358</v>
      </c>
      <c r="D86" s="117" t="s">
        <v>343</v>
      </c>
      <c r="E86" s="118"/>
      <c r="F86" s="117"/>
      <c r="G86" s="117"/>
      <c r="H86" s="119"/>
      <c r="I86" s="120"/>
      <c r="J86" s="105"/>
    </row>
    <row r="87" spans="1:10" ht="14.25" customHeight="1">
      <c r="A87" s="168" t="str">
        <f t="shared" ref="A87:A100" si="10">IF(OR(B87&lt;&gt;"",D87&lt;E86&gt;""),"["&amp;TEXT($B$2,"##")&amp;"-"&amp;TEXT(ROW()-10,"##")&amp;"]","")</f>
        <v>[User_login-77]</v>
      </c>
      <c r="B87" s="117" t="s">
        <v>356</v>
      </c>
      <c r="C87" s="117" t="s">
        <v>359</v>
      </c>
      <c r="D87" s="117" t="s">
        <v>344</v>
      </c>
      <c r="E87" s="118"/>
      <c r="F87" s="117"/>
      <c r="G87" s="117"/>
      <c r="H87" s="119"/>
      <c r="I87" s="120"/>
      <c r="J87" s="105"/>
    </row>
    <row r="88" spans="1:10" ht="14.25" customHeight="1">
      <c r="A88" s="168" t="str">
        <f t="shared" si="10"/>
        <v>[User_login-78]</v>
      </c>
      <c r="B88" s="117" t="s">
        <v>357</v>
      </c>
      <c r="C88" s="117" t="s">
        <v>360</v>
      </c>
      <c r="D88" s="117" t="s">
        <v>345</v>
      </c>
      <c r="E88" s="118"/>
      <c r="F88" s="117"/>
      <c r="G88" s="117"/>
      <c r="H88" s="119"/>
      <c r="I88" s="120"/>
      <c r="J88" s="105"/>
    </row>
    <row r="89" spans="1:10" ht="14.25" customHeight="1">
      <c r="A89" s="168" t="str">
        <f t="shared" si="10"/>
        <v>[User_login-79]</v>
      </c>
      <c r="B89" s="117" t="s">
        <v>370</v>
      </c>
      <c r="C89" s="117" t="s">
        <v>361</v>
      </c>
      <c r="D89" s="117" t="s">
        <v>346</v>
      </c>
      <c r="E89" s="118"/>
      <c r="F89" s="117"/>
      <c r="G89" s="117"/>
      <c r="H89" s="119"/>
      <c r="I89" s="120"/>
      <c r="J89" s="105"/>
    </row>
    <row r="90" spans="1:10" ht="14.25" customHeight="1">
      <c r="A90" s="168" t="str">
        <f t="shared" si="10"/>
        <v>[User_login-80]</v>
      </c>
      <c r="B90" s="117" t="s">
        <v>371</v>
      </c>
      <c r="C90" s="117" t="s">
        <v>359</v>
      </c>
      <c r="D90" s="117" t="s">
        <v>344</v>
      </c>
      <c r="E90" s="118"/>
      <c r="F90" s="117"/>
      <c r="G90" s="117"/>
      <c r="H90" s="119"/>
      <c r="I90" s="120"/>
      <c r="J90" s="105"/>
    </row>
    <row r="91" spans="1:10" ht="14.25" customHeight="1">
      <c r="A91" s="168" t="str">
        <f t="shared" si="10"/>
        <v>[User_login-81]</v>
      </c>
      <c r="B91" s="117" t="s">
        <v>371</v>
      </c>
      <c r="C91" s="117" t="s">
        <v>362</v>
      </c>
      <c r="D91" s="117" t="s">
        <v>347</v>
      </c>
      <c r="E91" s="118"/>
      <c r="F91" s="117"/>
      <c r="G91" s="117"/>
      <c r="H91" s="119"/>
      <c r="I91" s="120"/>
      <c r="J91" s="105"/>
    </row>
    <row r="92" spans="1:10" ht="14.25" customHeight="1">
      <c r="A92" s="168" t="str">
        <f t="shared" si="10"/>
        <v>[User_login-82]</v>
      </c>
      <c r="B92" s="117" t="s">
        <v>372</v>
      </c>
      <c r="C92" s="117" t="s">
        <v>363</v>
      </c>
      <c r="D92" s="117" t="s">
        <v>348</v>
      </c>
      <c r="E92" s="118"/>
      <c r="F92" s="117"/>
      <c r="G92" s="117"/>
      <c r="H92" s="119"/>
      <c r="I92" s="120"/>
      <c r="J92" s="105"/>
    </row>
    <row r="93" spans="1:10" ht="14.25" customHeight="1">
      <c r="A93" s="168" t="str">
        <f t="shared" si="10"/>
        <v>[User_login-83]</v>
      </c>
      <c r="B93" s="117" t="s">
        <v>373</v>
      </c>
      <c r="C93" s="117" t="s">
        <v>364</v>
      </c>
      <c r="D93" s="117" t="s">
        <v>349</v>
      </c>
      <c r="E93" s="118"/>
      <c r="F93" s="117"/>
      <c r="G93" s="117"/>
      <c r="H93" s="119"/>
      <c r="I93" s="120"/>
      <c r="J93" s="105"/>
    </row>
    <row r="94" spans="1:10" ht="14.25" customHeight="1">
      <c r="A94" s="168" t="str">
        <f t="shared" si="10"/>
        <v>[User_login-84]</v>
      </c>
      <c r="B94" s="117" t="s">
        <v>374</v>
      </c>
      <c r="C94" s="117" t="s">
        <v>365</v>
      </c>
      <c r="D94" s="117" t="s">
        <v>350</v>
      </c>
      <c r="E94" s="118"/>
      <c r="F94" s="117"/>
      <c r="G94" s="117"/>
      <c r="H94" s="119"/>
      <c r="I94" s="120"/>
      <c r="J94" s="105"/>
    </row>
    <row r="95" spans="1:10" ht="14.25" customHeight="1">
      <c r="A95" s="168" t="str">
        <f t="shared" si="10"/>
        <v>[User_login-85]</v>
      </c>
      <c r="B95" s="117" t="s">
        <v>375</v>
      </c>
      <c r="C95" s="117" t="s">
        <v>366</v>
      </c>
      <c r="D95" s="117" t="s">
        <v>351</v>
      </c>
      <c r="E95" s="118"/>
      <c r="F95" s="117"/>
      <c r="G95" s="117"/>
      <c r="H95" s="119"/>
      <c r="I95" s="120"/>
      <c r="J95" s="105"/>
    </row>
    <row r="96" spans="1:10" ht="14.25" customHeight="1">
      <c r="A96" s="168" t="str">
        <f t="shared" si="10"/>
        <v>[User_login-86]</v>
      </c>
      <c r="B96" s="117" t="s">
        <v>376</v>
      </c>
      <c r="C96" s="117" t="s">
        <v>367</v>
      </c>
      <c r="D96" s="117" t="s">
        <v>352</v>
      </c>
      <c r="E96" s="118"/>
      <c r="F96" s="117"/>
      <c r="G96" s="117"/>
      <c r="H96" s="119"/>
      <c r="I96" s="120"/>
      <c r="J96" s="105"/>
    </row>
    <row r="97" spans="1:250" ht="14.25" customHeight="1">
      <c r="A97" s="168" t="str">
        <f t="shared" si="10"/>
        <v>[User_login-87]</v>
      </c>
      <c r="B97" s="117" t="s">
        <v>377</v>
      </c>
      <c r="C97" s="117" t="s">
        <v>368</v>
      </c>
      <c r="D97" s="117" t="s">
        <v>353</v>
      </c>
      <c r="E97" s="118"/>
      <c r="F97" s="117"/>
      <c r="G97" s="117"/>
      <c r="H97" s="119"/>
      <c r="I97" s="120"/>
      <c r="J97" s="105"/>
    </row>
    <row r="98" spans="1:250" ht="14.25" customHeight="1">
      <c r="A98" s="168" t="str">
        <f t="shared" si="10"/>
        <v>[User_login-88]</v>
      </c>
      <c r="B98" s="117" t="s">
        <v>378</v>
      </c>
      <c r="C98" s="117" t="s">
        <v>369</v>
      </c>
      <c r="D98" s="117" t="s">
        <v>354</v>
      </c>
      <c r="E98" s="118"/>
      <c r="F98" s="117"/>
      <c r="G98" s="117"/>
      <c r="H98" s="119"/>
      <c r="I98" s="120"/>
      <c r="J98" s="105"/>
    </row>
    <row r="99" spans="1:250" s="108" customFormat="1" ht="14.25" customHeight="1">
      <c r="A99" s="168" t="str">
        <f t="shared" si="10"/>
        <v>[User_login-89]</v>
      </c>
      <c r="B99" s="117" t="s">
        <v>386</v>
      </c>
      <c r="C99" s="117" t="s">
        <v>401</v>
      </c>
      <c r="D99" s="117" t="s">
        <v>379</v>
      </c>
      <c r="E99" s="177"/>
      <c r="F99" s="117"/>
      <c r="G99" s="117"/>
      <c r="H99" s="178"/>
      <c r="I99" s="177"/>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5"/>
      <c r="EL99" s="105"/>
      <c r="EM99" s="105"/>
      <c r="EN99" s="105"/>
      <c r="EO99" s="105"/>
      <c r="EP99" s="105"/>
      <c r="EQ99" s="105"/>
      <c r="ER99" s="105"/>
      <c r="ES99" s="105"/>
      <c r="ET99" s="105"/>
      <c r="EU99" s="105"/>
      <c r="EV99" s="105"/>
      <c r="EW99" s="105"/>
      <c r="EX99" s="105"/>
      <c r="EY99" s="105"/>
      <c r="EZ99" s="105"/>
      <c r="FA99" s="105"/>
      <c r="FB99" s="105"/>
      <c r="FC99" s="105"/>
      <c r="FD99" s="105"/>
      <c r="FE99" s="105"/>
      <c r="FF99" s="105"/>
      <c r="FG99" s="105"/>
      <c r="FH99" s="105"/>
      <c r="FI99" s="105"/>
      <c r="FJ99" s="105"/>
      <c r="FK99" s="105"/>
      <c r="FL99" s="105"/>
      <c r="FM99" s="105"/>
      <c r="FN99" s="105"/>
      <c r="FO99" s="105"/>
      <c r="FP99" s="105"/>
      <c r="FQ99" s="105"/>
      <c r="FR99" s="105"/>
      <c r="FS99" s="105"/>
      <c r="FT99" s="105"/>
      <c r="FU99" s="105"/>
      <c r="FV99" s="105"/>
      <c r="FW99" s="105"/>
      <c r="FX99" s="105"/>
      <c r="FY99" s="105"/>
      <c r="FZ99" s="105"/>
      <c r="GA99" s="105"/>
      <c r="GB99" s="105"/>
      <c r="GC99" s="105"/>
      <c r="GD99" s="105"/>
      <c r="GE99" s="105"/>
      <c r="GF99" s="105"/>
      <c r="GG99" s="105"/>
      <c r="GH99" s="105"/>
      <c r="GI99" s="105"/>
      <c r="GJ99" s="105"/>
      <c r="GK99" s="105"/>
      <c r="GL99" s="105"/>
      <c r="GM99" s="105"/>
      <c r="GN99" s="105"/>
      <c r="GO99" s="105"/>
      <c r="GP99" s="105"/>
      <c r="GQ99" s="105"/>
      <c r="GR99" s="105"/>
      <c r="GS99" s="105"/>
      <c r="GT99" s="105"/>
      <c r="GU99" s="105"/>
      <c r="GV99" s="105"/>
      <c r="GW99" s="105"/>
      <c r="GX99" s="105"/>
      <c r="GY99" s="105"/>
      <c r="GZ99" s="105"/>
      <c r="HA99" s="105"/>
      <c r="HB99" s="105"/>
      <c r="HC99" s="105"/>
      <c r="HD99" s="105"/>
      <c r="HE99" s="105"/>
      <c r="HF99" s="105"/>
      <c r="HG99" s="105"/>
      <c r="HH99" s="105"/>
      <c r="HI99" s="105"/>
      <c r="HJ99" s="105"/>
      <c r="HK99" s="105"/>
      <c r="HL99" s="105"/>
      <c r="HM99" s="105"/>
      <c r="HN99" s="105"/>
      <c r="HO99" s="105"/>
      <c r="HP99" s="105"/>
      <c r="HQ99" s="105"/>
      <c r="HR99" s="105"/>
      <c r="HS99" s="105"/>
      <c r="HT99" s="105"/>
      <c r="HU99" s="105"/>
      <c r="HV99" s="105"/>
      <c r="HW99" s="105"/>
      <c r="HX99" s="105"/>
      <c r="HY99" s="105"/>
      <c r="HZ99" s="105"/>
      <c r="IA99" s="105"/>
      <c r="IB99" s="105"/>
      <c r="IC99" s="105"/>
      <c r="ID99" s="105"/>
      <c r="IE99" s="105"/>
      <c r="IF99" s="105"/>
      <c r="IG99" s="105"/>
      <c r="IH99" s="105"/>
      <c r="II99" s="105"/>
      <c r="IJ99" s="105"/>
      <c r="IK99" s="105"/>
      <c r="IL99" s="105"/>
      <c r="IM99" s="105"/>
      <c r="IN99" s="105"/>
      <c r="IO99" s="105"/>
      <c r="IP99" s="105"/>
    </row>
    <row r="100" spans="1:250" s="108" customFormat="1" ht="14.25" customHeight="1">
      <c r="A100" s="168" t="str">
        <f t="shared" si="10"/>
        <v>[User_login-90]</v>
      </c>
      <c r="B100" s="117" t="s">
        <v>387</v>
      </c>
      <c r="C100" s="117" t="s">
        <v>402</v>
      </c>
      <c r="D100" s="117" t="s">
        <v>380</v>
      </c>
      <c r="E100" s="177"/>
      <c r="F100" s="117"/>
      <c r="G100" s="117"/>
      <c r="H100" s="178"/>
      <c r="I100" s="177"/>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c r="DQ100" s="105"/>
      <c r="DR100" s="105"/>
      <c r="DS100" s="105"/>
      <c r="DT100" s="105"/>
      <c r="DU100" s="105"/>
      <c r="DV100" s="105"/>
      <c r="DW100" s="105"/>
      <c r="DX100" s="105"/>
      <c r="DY100" s="105"/>
      <c r="DZ100" s="105"/>
      <c r="EA100" s="105"/>
      <c r="EB100" s="105"/>
      <c r="EC100" s="105"/>
      <c r="ED100" s="105"/>
      <c r="EE100" s="105"/>
      <c r="EF100" s="105"/>
      <c r="EG100" s="105"/>
      <c r="EH100" s="105"/>
      <c r="EI100" s="105"/>
      <c r="EJ100" s="105"/>
      <c r="EK100" s="105"/>
      <c r="EL100" s="105"/>
      <c r="EM100" s="105"/>
      <c r="EN100" s="105"/>
      <c r="EO100" s="105"/>
      <c r="EP100" s="105"/>
      <c r="EQ100" s="105"/>
      <c r="ER100" s="105"/>
      <c r="ES100" s="105"/>
      <c r="ET100" s="105"/>
      <c r="EU100" s="105"/>
      <c r="EV100" s="105"/>
      <c r="EW100" s="105"/>
      <c r="EX100" s="105"/>
      <c r="EY100" s="105"/>
      <c r="EZ100" s="105"/>
      <c r="FA100" s="105"/>
      <c r="FB100" s="105"/>
      <c r="FC100" s="105"/>
      <c r="FD100" s="105"/>
      <c r="FE100" s="105"/>
      <c r="FF100" s="105"/>
      <c r="FG100" s="105"/>
      <c r="FH100" s="105"/>
      <c r="FI100" s="105"/>
      <c r="FJ100" s="105"/>
      <c r="FK100" s="105"/>
      <c r="FL100" s="105"/>
      <c r="FM100" s="105"/>
      <c r="FN100" s="105"/>
      <c r="FO100" s="105"/>
      <c r="FP100" s="105"/>
      <c r="FQ100" s="105"/>
      <c r="FR100" s="105"/>
      <c r="FS100" s="105"/>
      <c r="FT100" s="105"/>
      <c r="FU100" s="105"/>
      <c r="FV100" s="105"/>
      <c r="FW100" s="105"/>
      <c r="FX100" s="105"/>
      <c r="FY100" s="105"/>
      <c r="FZ100" s="105"/>
      <c r="GA100" s="105"/>
      <c r="GB100" s="105"/>
      <c r="GC100" s="105"/>
      <c r="GD100" s="105"/>
      <c r="GE100" s="105"/>
      <c r="GF100" s="105"/>
      <c r="GG100" s="105"/>
      <c r="GH100" s="105"/>
      <c r="GI100" s="105"/>
      <c r="GJ100" s="105"/>
      <c r="GK100" s="105"/>
      <c r="GL100" s="105"/>
      <c r="GM100" s="105"/>
      <c r="GN100" s="105"/>
      <c r="GO100" s="105"/>
      <c r="GP100" s="105"/>
      <c r="GQ100" s="105"/>
      <c r="GR100" s="105"/>
      <c r="GS100" s="105"/>
      <c r="GT100" s="105"/>
      <c r="GU100" s="105"/>
      <c r="GV100" s="105"/>
      <c r="GW100" s="105"/>
      <c r="GX100" s="105"/>
      <c r="GY100" s="105"/>
      <c r="GZ100" s="105"/>
      <c r="HA100" s="105"/>
      <c r="HB100" s="105"/>
      <c r="HC100" s="105"/>
      <c r="HD100" s="105"/>
      <c r="HE100" s="105"/>
      <c r="HF100" s="105"/>
      <c r="HG100" s="105"/>
      <c r="HH100" s="105"/>
      <c r="HI100" s="105"/>
      <c r="HJ100" s="105"/>
      <c r="HK100" s="105"/>
      <c r="HL100" s="105"/>
      <c r="HM100" s="105"/>
      <c r="HN100" s="105"/>
      <c r="HO100" s="105"/>
      <c r="HP100" s="105"/>
      <c r="HQ100" s="105"/>
      <c r="HR100" s="105"/>
      <c r="HS100" s="105"/>
      <c r="HT100" s="105"/>
      <c r="HU100" s="105"/>
      <c r="HV100" s="105"/>
      <c r="HW100" s="105"/>
      <c r="HX100" s="105"/>
      <c r="HY100" s="105"/>
      <c r="HZ100" s="105"/>
      <c r="IA100" s="105"/>
      <c r="IB100" s="105"/>
      <c r="IC100" s="105"/>
      <c r="ID100" s="105"/>
      <c r="IE100" s="105"/>
      <c r="IF100" s="105"/>
      <c r="IG100" s="105"/>
      <c r="IH100" s="105"/>
      <c r="II100" s="105"/>
      <c r="IJ100" s="105"/>
      <c r="IK100" s="105"/>
      <c r="IL100" s="105"/>
      <c r="IM100" s="105"/>
      <c r="IN100" s="105"/>
      <c r="IO100" s="105"/>
      <c r="IP100" s="105"/>
    </row>
    <row r="101" spans="1:250" s="108" customFormat="1" ht="14.25" customHeight="1">
      <c r="A101" s="168" t="str">
        <f t="shared" ref="A101:A105" si="11">IF(OR(B101&lt;&gt;"",D101&lt;E100&gt;""),"["&amp;TEXT($B$2,"##")&amp;"-"&amp;TEXT(ROW()-10,"##")&amp;"]","")</f>
        <v>[User_login-91]</v>
      </c>
      <c r="B101" s="117" t="s">
        <v>389</v>
      </c>
      <c r="C101" s="117" t="s">
        <v>403</v>
      </c>
      <c r="D101" s="117" t="s">
        <v>381</v>
      </c>
      <c r="E101" s="177"/>
      <c r="F101" s="117"/>
      <c r="G101" s="117"/>
      <c r="H101" s="178"/>
      <c r="I101" s="177"/>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5"/>
      <c r="EL101" s="105"/>
      <c r="EM101" s="105"/>
      <c r="EN101" s="105"/>
      <c r="EO101" s="105"/>
      <c r="EP101" s="105"/>
      <c r="EQ101" s="105"/>
      <c r="ER101" s="105"/>
      <c r="ES101" s="105"/>
      <c r="ET101" s="105"/>
      <c r="EU101" s="105"/>
      <c r="EV101" s="105"/>
      <c r="EW101" s="105"/>
      <c r="EX101" s="105"/>
      <c r="EY101" s="105"/>
      <c r="EZ101" s="105"/>
      <c r="FA101" s="105"/>
      <c r="FB101" s="105"/>
      <c r="FC101" s="105"/>
      <c r="FD101" s="105"/>
      <c r="FE101" s="105"/>
      <c r="FF101" s="105"/>
      <c r="FG101" s="105"/>
      <c r="FH101" s="105"/>
      <c r="FI101" s="105"/>
      <c r="FJ101" s="105"/>
      <c r="FK101" s="105"/>
      <c r="FL101" s="105"/>
      <c r="FM101" s="105"/>
      <c r="FN101" s="105"/>
      <c r="FO101" s="105"/>
      <c r="FP101" s="105"/>
      <c r="FQ101" s="105"/>
      <c r="FR101" s="105"/>
      <c r="FS101" s="105"/>
      <c r="FT101" s="105"/>
      <c r="FU101" s="105"/>
      <c r="FV101" s="105"/>
      <c r="FW101" s="105"/>
      <c r="FX101" s="105"/>
      <c r="FY101" s="105"/>
      <c r="FZ101" s="105"/>
      <c r="GA101" s="105"/>
      <c r="GB101" s="105"/>
      <c r="GC101" s="105"/>
      <c r="GD101" s="105"/>
      <c r="GE101" s="105"/>
      <c r="GF101" s="105"/>
      <c r="GG101" s="105"/>
      <c r="GH101" s="105"/>
      <c r="GI101" s="105"/>
      <c r="GJ101" s="105"/>
      <c r="GK101" s="105"/>
      <c r="GL101" s="105"/>
      <c r="GM101" s="105"/>
      <c r="GN101" s="105"/>
      <c r="GO101" s="105"/>
      <c r="GP101" s="105"/>
      <c r="GQ101" s="105"/>
      <c r="GR101" s="105"/>
      <c r="GS101" s="105"/>
      <c r="GT101" s="105"/>
      <c r="GU101" s="105"/>
      <c r="GV101" s="105"/>
      <c r="GW101" s="105"/>
      <c r="GX101" s="105"/>
      <c r="GY101" s="105"/>
      <c r="GZ101" s="105"/>
      <c r="HA101" s="105"/>
      <c r="HB101" s="105"/>
      <c r="HC101" s="105"/>
      <c r="HD101" s="105"/>
      <c r="HE101" s="105"/>
      <c r="HF101" s="105"/>
      <c r="HG101" s="105"/>
      <c r="HH101" s="105"/>
      <c r="HI101" s="105"/>
      <c r="HJ101" s="105"/>
      <c r="HK101" s="105"/>
      <c r="HL101" s="105"/>
      <c r="HM101" s="105"/>
      <c r="HN101" s="105"/>
      <c r="HO101" s="105"/>
      <c r="HP101" s="105"/>
      <c r="HQ101" s="105"/>
      <c r="HR101" s="105"/>
      <c r="HS101" s="105"/>
      <c r="HT101" s="105"/>
      <c r="HU101" s="105"/>
      <c r="HV101" s="105"/>
      <c r="HW101" s="105"/>
      <c r="HX101" s="105"/>
      <c r="HY101" s="105"/>
      <c r="HZ101" s="105"/>
      <c r="IA101" s="105"/>
      <c r="IB101" s="105"/>
      <c r="IC101" s="105"/>
      <c r="ID101" s="105"/>
      <c r="IE101" s="105"/>
      <c r="IF101" s="105"/>
      <c r="IG101" s="105"/>
      <c r="IH101" s="105"/>
      <c r="II101" s="105"/>
      <c r="IJ101" s="105"/>
      <c r="IK101" s="105"/>
      <c r="IL101" s="105"/>
      <c r="IM101" s="105"/>
      <c r="IN101" s="105"/>
      <c r="IO101" s="105"/>
      <c r="IP101" s="105"/>
    </row>
    <row r="102" spans="1:250" s="108" customFormat="1" ht="14.25" customHeight="1">
      <c r="A102" s="168" t="str">
        <f t="shared" si="11"/>
        <v>[User_login-92]</v>
      </c>
      <c r="B102" s="117" t="s">
        <v>388</v>
      </c>
      <c r="C102" s="117" t="s">
        <v>404</v>
      </c>
      <c r="D102" s="117" t="s">
        <v>382</v>
      </c>
      <c r="E102" s="177"/>
      <c r="F102" s="117"/>
      <c r="G102" s="117"/>
      <c r="H102" s="178"/>
      <c r="I102" s="177"/>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c r="DQ102" s="105"/>
      <c r="DR102" s="105"/>
      <c r="DS102" s="105"/>
      <c r="DT102" s="105"/>
      <c r="DU102" s="105"/>
      <c r="DV102" s="105"/>
      <c r="DW102" s="105"/>
      <c r="DX102" s="105"/>
      <c r="DY102" s="105"/>
      <c r="DZ102" s="105"/>
      <c r="EA102" s="105"/>
      <c r="EB102" s="105"/>
      <c r="EC102" s="105"/>
      <c r="ED102" s="105"/>
      <c r="EE102" s="105"/>
      <c r="EF102" s="105"/>
      <c r="EG102" s="105"/>
      <c r="EH102" s="105"/>
      <c r="EI102" s="105"/>
      <c r="EJ102" s="105"/>
      <c r="EK102" s="105"/>
      <c r="EL102" s="105"/>
      <c r="EM102" s="105"/>
      <c r="EN102" s="105"/>
      <c r="EO102" s="105"/>
      <c r="EP102" s="105"/>
      <c r="EQ102" s="105"/>
      <c r="ER102" s="105"/>
      <c r="ES102" s="105"/>
      <c r="ET102" s="105"/>
      <c r="EU102" s="105"/>
      <c r="EV102" s="105"/>
      <c r="EW102" s="105"/>
      <c r="EX102" s="105"/>
      <c r="EY102" s="105"/>
      <c r="EZ102" s="105"/>
      <c r="FA102" s="105"/>
      <c r="FB102" s="105"/>
      <c r="FC102" s="105"/>
      <c r="FD102" s="105"/>
      <c r="FE102" s="105"/>
      <c r="FF102" s="105"/>
      <c r="FG102" s="105"/>
      <c r="FH102" s="105"/>
      <c r="FI102" s="105"/>
      <c r="FJ102" s="105"/>
      <c r="FK102" s="105"/>
      <c r="FL102" s="105"/>
      <c r="FM102" s="105"/>
      <c r="FN102" s="105"/>
      <c r="FO102" s="105"/>
      <c r="FP102" s="105"/>
      <c r="FQ102" s="105"/>
      <c r="FR102" s="105"/>
      <c r="FS102" s="105"/>
      <c r="FT102" s="105"/>
      <c r="FU102" s="105"/>
      <c r="FV102" s="105"/>
      <c r="FW102" s="105"/>
      <c r="FX102" s="105"/>
      <c r="FY102" s="105"/>
      <c r="FZ102" s="105"/>
      <c r="GA102" s="105"/>
      <c r="GB102" s="105"/>
      <c r="GC102" s="105"/>
      <c r="GD102" s="105"/>
      <c r="GE102" s="105"/>
      <c r="GF102" s="105"/>
      <c r="GG102" s="105"/>
      <c r="GH102" s="105"/>
      <c r="GI102" s="105"/>
      <c r="GJ102" s="105"/>
      <c r="GK102" s="105"/>
      <c r="GL102" s="105"/>
      <c r="GM102" s="105"/>
      <c r="GN102" s="105"/>
      <c r="GO102" s="105"/>
      <c r="GP102" s="105"/>
      <c r="GQ102" s="105"/>
      <c r="GR102" s="105"/>
      <c r="GS102" s="105"/>
      <c r="GT102" s="105"/>
      <c r="GU102" s="105"/>
      <c r="GV102" s="105"/>
      <c r="GW102" s="105"/>
      <c r="GX102" s="105"/>
      <c r="GY102" s="105"/>
      <c r="GZ102" s="105"/>
      <c r="HA102" s="105"/>
      <c r="HB102" s="105"/>
      <c r="HC102" s="105"/>
      <c r="HD102" s="105"/>
      <c r="HE102" s="105"/>
      <c r="HF102" s="105"/>
      <c r="HG102" s="105"/>
      <c r="HH102" s="105"/>
      <c r="HI102" s="105"/>
      <c r="HJ102" s="105"/>
      <c r="HK102" s="105"/>
      <c r="HL102" s="105"/>
      <c r="HM102" s="105"/>
      <c r="HN102" s="105"/>
      <c r="HO102" s="105"/>
      <c r="HP102" s="105"/>
      <c r="HQ102" s="105"/>
      <c r="HR102" s="105"/>
      <c r="HS102" s="105"/>
      <c r="HT102" s="105"/>
      <c r="HU102" s="105"/>
      <c r="HV102" s="105"/>
      <c r="HW102" s="105"/>
      <c r="HX102" s="105"/>
      <c r="HY102" s="105"/>
      <c r="HZ102" s="105"/>
      <c r="IA102" s="105"/>
      <c r="IB102" s="105"/>
      <c r="IC102" s="105"/>
      <c r="ID102" s="105"/>
      <c r="IE102" s="105"/>
      <c r="IF102" s="105"/>
      <c r="IG102" s="105"/>
      <c r="IH102" s="105"/>
      <c r="II102" s="105"/>
      <c r="IJ102" s="105"/>
      <c r="IK102" s="105"/>
      <c r="IL102" s="105"/>
      <c r="IM102" s="105"/>
      <c r="IN102" s="105"/>
      <c r="IO102" s="105"/>
      <c r="IP102" s="105"/>
    </row>
    <row r="103" spans="1:250" s="108" customFormat="1" ht="14.25" customHeight="1">
      <c r="A103" s="168" t="str">
        <f t="shared" si="11"/>
        <v>[User_login-93]</v>
      </c>
      <c r="B103" s="117" t="s">
        <v>390</v>
      </c>
      <c r="C103" s="117" t="s">
        <v>405</v>
      </c>
      <c r="D103" s="117" t="s">
        <v>383</v>
      </c>
      <c r="E103" s="177"/>
      <c r="F103" s="117"/>
      <c r="G103" s="117"/>
      <c r="H103" s="178"/>
      <c r="I103" s="177"/>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c r="CB103" s="105"/>
      <c r="CC103" s="105"/>
      <c r="CD103" s="105"/>
      <c r="CE103" s="105"/>
      <c r="CF103" s="105"/>
      <c r="CG103" s="105"/>
      <c r="CH103" s="105"/>
      <c r="CI103" s="105"/>
      <c r="CJ103" s="105"/>
      <c r="CK103" s="105"/>
      <c r="CL103" s="105"/>
      <c r="CM103" s="105"/>
      <c r="CN103" s="105"/>
      <c r="CO103" s="105"/>
      <c r="CP103" s="105"/>
      <c r="CQ103" s="105"/>
      <c r="CR103" s="105"/>
      <c r="CS103" s="105"/>
      <c r="CT103" s="105"/>
      <c r="CU103" s="105"/>
      <c r="CV103" s="105"/>
      <c r="CW103" s="105"/>
      <c r="CX103" s="105"/>
      <c r="CY103" s="105"/>
      <c r="CZ103" s="105"/>
      <c r="DA103" s="105"/>
      <c r="DB103" s="105"/>
      <c r="DC103" s="105"/>
      <c r="DD103" s="105"/>
      <c r="DE103" s="105"/>
      <c r="DF103" s="105"/>
      <c r="DG103" s="105"/>
      <c r="DH103" s="105"/>
      <c r="DI103" s="105"/>
      <c r="DJ103" s="105"/>
      <c r="DK103" s="105"/>
      <c r="DL103" s="105"/>
      <c r="DM103" s="105"/>
      <c r="DN103" s="105"/>
      <c r="DO103" s="105"/>
      <c r="DP103" s="105"/>
      <c r="DQ103" s="105"/>
      <c r="DR103" s="105"/>
      <c r="DS103" s="105"/>
      <c r="DT103" s="105"/>
      <c r="DU103" s="105"/>
      <c r="DV103" s="105"/>
      <c r="DW103" s="105"/>
      <c r="DX103" s="105"/>
      <c r="DY103" s="105"/>
      <c r="DZ103" s="105"/>
      <c r="EA103" s="105"/>
      <c r="EB103" s="105"/>
      <c r="EC103" s="105"/>
      <c r="ED103" s="105"/>
      <c r="EE103" s="105"/>
      <c r="EF103" s="105"/>
      <c r="EG103" s="105"/>
      <c r="EH103" s="105"/>
      <c r="EI103" s="105"/>
      <c r="EJ103" s="105"/>
      <c r="EK103" s="105"/>
      <c r="EL103" s="105"/>
      <c r="EM103" s="105"/>
      <c r="EN103" s="105"/>
      <c r="EO103" s="105"/>
      <c r="EP103" s="105"/>
      <c r="EQ103" s="105"/>
      <c r="ER103" s="105"/>
      <c r="ES103" s="105"/>
      <c r="ET103" s="105"/>
      <c r="EU103" s="105"/>
      <c r="EV103" s="105"/>
      <c r="EW103" s="105"/>
      <c r="EX103" s="105"/>
      <c r="EY103" s="105"/>
      <c r="EZ103" s="105"/>
      <c r="FA103" s="105"/>
      <c r="FB103" s="105"/>
      <c r="FC103" s="105"/>
      <c r="FD103" s="105"/>
      <c r="FE103" s="105"/>
      <c r="FF103" s="105"/>
      <c r="FG103" s="105"/>
      <c r="FH103" s="105"/>
      <c r="FI103" s="105"/>
      <c r="FJ103" s="105"/>
      <c r="FK103" s="105"/>
      <c r="FL103" s="105"/>
      <c r="FM103" s="105"/>
      <c r="FN103" s="105"/>
      <c r="FO103" s="105"/>
      <c r="FP103" s="105"/>
      <c r="FQ103" s="105"/>
      <c r="FR103" s="105"/>
      <c r="FS103" s="105"/>
      <c r="FT103" s="105"/>
      <c r="FU103" s="105"/>
      <c r="FV103" s="105"/>
      <c r="FW103" s="105"/>
      <c r="FX103" s="105"/>
      <c r="FY103" s="105"/>
      <c r="FZ103" s="105"/>
      <c r="GA103" s="105"/>
      <c r="GB103" s="105"/>
      <c r="GC103" s="105"/>
      <c r="GD103" s="105"/>
      <c r="GE103" s="105"/>
      <c r="GF103" s="105"/>
      <c r="GG103" s="105"/>
      <c r="GH103" s="105"/>
      <c r="GI103" s="105"/>
      <c r="GJ103" s="105"/>
      <c r="GK103" s="105"/>
      <c r="GL103" s="105"/>
      <c r="GM103" s="105"/>
      <c r="GN103" s="105"/>
      <c r="GO103" s="105"/>
      <c r="GP103" s="105"/>
      <c r="GQ103" s="105"/>
      <c r="GR103" s="105"/>
      <c r="GS103" s="105"/>
      <c r="GT103" s="105"/>
      <c r="GU103" s="105"/>
      <c r="GV103" s="105"/>
      <c r="GW103" s="105"/>
      <c r="GX103" s="105"/>
      <c r="GY103" s="105"/>
      <c r="GZ103" s="105"/>
      <c r="HA103" s="105"/>
      <c r="HB103" s="105"/>
      <c r="HC103" s="105"/>
      <c r="HD103" s="105"/>
      <c r="HE103" s="105"/>
      <c r="HF103" s="105"/>
      <c r="HG103" s="105"/>
      <c r="HH103" s="105"/>
      <c r="HI103" s="105"/>
      <c r="HJ103" s="105"/>
      <c r="HK103" s="105"/>
      <c r="HL103" s="105"/>
      <c r="HM103" s="105"/>
      <c r="HN103" s="105"/>
      <c r="HO103" s="105"/>
      <c r="HP103" s="105"/>
      <c r="HQ103" s="105"/>
      <c r="HR103" s="105"/>
      <c r="HS103" s="105"/>
      <c r="HT103" s="105"/>
      <c r="HU103" s="105"/>
      <c r="HV103" s="105"/>
      <c r="HW103" s="105"/>
      <c r="HX103" s="105"/>
      <c r="HY103" s="105"/>
      <c r="HZ103" s="105"/>
      <c r="IA103" s="105"/>
      <c r="IB103" s="105"/>
      <c r="IC103" s="105"/>
      <c r="ID103" s="105"/>
      <c r="IE103" s="105"/>
      <c r="IF103" s="105"/>
      <c r="IG103" s="105"/>
      <c r="IH103" s="105"/>
      <c r="II103" s="105"/>
      <c r="IJ103" s="105"/>
      <c r="IK103" s="105"/>
      <c r="IL103" s="105"/>
      <c r="IM103" s="105"/>
      <c r="IN103" s="105"/>
      <c r="IO103" s="105"/>
      <c r="IP103" s="105"/>
    </row>
    <row r="104" spans="1:250" s="108" customFormat="1" ht="14.25" customHeight="1">
      <c r="A104" s="168" t="str">
        <f t="shared" si="11"/>
        <v>[User_login-94]</v>
      </c>
      <c r="B104" s="117" t="s">
        <v>398</v>
      </c>
      <c r="C104" s="117" t="s">
        <v>384</v>
      </c>
      <c r="D104" s="117" t="s">
        <v>385</v>
      </c>
      <c r="E104" s="177"/>
      <c r="F104" s="117"/>
      <c r="G104" s="117"/>
      <c r="H104" s="178"/>
      <c r="I104" s="177"/>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5"/>
      <c r="AR104" s="105"/>
      <c r="AS104" s="105"/>
      <c r="AT104" s="105"/>
      <c r="AU104" s="105"/>
      <c r="AV104" s="105"/>
      <c r="AW104" s="105"/>
      <c r="AX104" s="105"/>
      <c r="AY104" s="105"/>
      <c r="AZ104" s="105"/>
      <c r="BA104" s="105"/>
      <c r="BB104" s="105"/>
      <c r="BC104" s="105"/>
      <c r="BD104" s="105"/>
      <c r="BE104" s="105"/>
      <c r="BF104" s="105"/>
      <c r="BG104" s="105"/>
      <c r="BH104" s="105"/>
      <c r="BI104" s="105"/>
      <c r="BJ104" s="105"/>
      <c r="BK104" s="105"/>
      <c r="BL104" s="105"/>
      <c r="BM104" s="105"/>
      <c r="BN104" s="105"/>
      <c r="BO104" s="105"/>
      <c r="BP104" s="105"/>
      <c r="BQ104" s="105"/>
      <c r="BR104" s="105"/>
      <c r="BS104" s="105"/>
      <c r="BT104" s="105"/>
      <c r="BU104" s="105"/>
      <c r="BV104" s="105"/>
      <c r="BW104" s="105"/>
      <c r="BX104" s="105"/>
      <c r="BY104" s="105"/>
      <c r="BZ104" s="105"/>
      <c r="CA104" s="105"/>
      <c r="CB104" s="105"/>
      <c r="CC104" s="105"/>
      <c r="CD104" s="105"/>
      <c r="CE104" s="105"/>
      <c r="CF104" s="105"/>
      <c r="CG104" s="105"/>
      <c r="CH104" s="105"/>
      <c r="CI104" s="105"/>
      <c r="CJ104" s="105"/>
      <c r="CK104" s="105"/>
      <c r="CL104" s="105"/>
      <c r="CM104" s="105"/>
      <c r="CN104" s="105"/>
      <c r="CO104" s="105"/>
      <c r="CP104" s="105"/>
      <c r="CQ104" s="105"/>
      <c r="CR104" s="105"/>
      <c r="CS104" s="105"/>
      <c r="CT104" s="105"/>
      <c r="CU104" s="105"/>
      <c r="CV104" s="105"/>
      <c r="CW104" s="105"/>
      <c r="CX104" s="105"/>
      <c r="CY104" s="105"/>
      <c r="CZ104" s="105"/>
      <c r="DA104" s="105"/>
      <c r="DB104" s="105"/>
      <c r="DC104" s="105"/>
      <c r="DD104" s="105"/>
      <c r="DE104" s="105"/>
      <c r="DF104" s="105"/>
      <c r="DG104" s="105"/>
      <c r="DH104" s="105"/>
      <c r="DI104" s="105"/>
      <c r="DJ104" s="105"/>
      <c r="DK104" s="105"/>
      <c r="DL104" s="105"/>
      <c r="DM104" s="105"/>
      <c r="DN104" s="105"/>
      <c r="DO104" s="105"/>
      <c r="DP104" s="105"/>
      <c r="DQ104" s="105"/>
      <c r="DR104" s="105"/>
      <c r="DS104" s="105"/>
      <c r="DT104" s="105"/>
      <c r="DU104" s="105"/>
      <c r="DV104" s="105"/>
      <c r="DW104" s="105"/>
      <c r="DX104" s="105"/>
      <c r="DY104" s="105"/>
      <c r="DZ104" s="105"/>
      <c r="EA104" s="105"/>
      <c r="EB104" s="105"/>
      <c r="EC104" s="105"/>
      <c r="ED104" s="105"/>
      <c r="EE104" s="105"/>
      <c r="EF104" s="105"/>
      <c r="EG104" s="105"/>
      <c r="EH104" s="105"/>
      <c r="EI104" s="105"/>
      <c r="EJ104" s="105"/>
      <c r="EK104" s="105"/>
      <c r="EL104" s="105"/>
      <c r="EM104" s="105"/>
      <c r="EN104" s="105"/>
      <c r="EO104" s="105"/>
      <c r="EP104" s="105"/>
      <c r="EQ104" s="105"/>
      <c r="ER104" s="105"/>
      <c r="ES104" s="105"/>
      <c r="ET104" s="105"/>
      <c r="EU104" s="105"/>
      <c r="EV104" s="105"/>
      <c r="EW104" s="105"/>
      <c r="EX104" s="105"/>
      <c r="EY104" s="105"/>
      <c r="EZ104" s="105"/>
      <c r="FA104" s="105"/>
      <c r="FB104" s="105"/>
      <c r="FC104" s="105"/>
      <c r="FD104" s="105"/>
      <c r="FE104" s="105"/>
      <c r="FF104" s="105"/>
      <c r="FG104" s="105"/>
      <c r="FH104" s="105"/>
      <c r="FI104" s="105"/>
      <c r="FJ104" s="105"/>
      <c r="FK104" s="105"/>
      <c r="FL104" s="105"/>
      <c r="FM104" s="105"/>
      <c r="FN104" s="105"/>
      <c r="FO104" s="105"/>
      <c r="FP104" s="105"/>
      <c r="FQ104" s="105"/>
      <c r="FR104" s="105"/>
      <c r="FS104" s="105"/>
      <c r="FT104" s="105"/>
      <c r="FU104" s="105"/>
      <c r="FV104" s="105"/>
      <c r="FW104" s="105"/>
      <c r="FX104" s="105"/>
      <c r="FY104" s="105"/>
      <c r="FZ104" s="105"/>
      <c r="GA104" s="105"/>
      <c r="GB104" s="105"/>
      <c r="GC104" s="105"/>
      <c r="GD104" s="105"/>
      <c r="GE104" s="105"/>
      <c r="GF104" s="105"/>
      <c r="GG104" s="105"/>
      <c r="GH104" s="105"/>
      <c r="GI104" s="105"/>
      <c r="GJ104" s="105"/>
      <c r="GK104" s="105"/>
      <c r="GL104" s="105"/>
      <c r="GM104" s="105"/>
      <c r="GN104" s="105"/>
      <c r="GO104" s="105"/>
      <c r="GP104" s="105"/>
      <c r="GQ104" s="105"/>
      <c r="GR104" s="105"/>
      <c r="GS104" s="105"/>
      <c r="GT104" s="105"/>
      <c r="GU104" s="105"/>
      <c r="GV104" s="105"/>
      <c r="GW104" s="105"/>
      <c r="GX104" s="105"/>
      <c r="GY104" s="105"/>
      <c r="GZ104" s="105"/>
      <c r="HA104" s="105"/>
      <c r="HB104" s="105"/>
      <c r="HC104" s="105"/>
      <c r="HD104" s="105"/>
      <c r="HE104" s="105"/>
      <c r="HF104" s="105"/>
      <c r="HG104" s="105"/>
      <c r="HH104" s="105"/>
      <c r="HI104" s="105"/>
      <c r="HJ104" s="105"/>
      <c r="HK104" s="105"/>
      <c r="HL104" s="105"/>
      <c r="HM104" s="105"/>
      <c r="HN104" s="105"/>
      <c r="HO104" s="105"/>
      <c r="HP104" s="105"/>
      <c r="HQ104" s="105"/>
      <c r="HR104" s="105"/>
      <c r="HS104" s="105"/>
      <c r="HT104" s="105"/>
      <c r="HU104" s="105"/>
      <c r="HV104" s="105"/>
      <c r="HW104" s="105"/>
      <c r="HX104" s="105"/>
      <c r="HY104" s="105"/>
      <c r="HZ104" s="105"/>
      <c r="IA104" s="105"/>
      <c r="IB104" s="105"/>
      <c r="IC104" s="105"/>
      <c r="ID104" s="105"/>
      <c r="IE104" s="105"/>
      <c r="IF104" s="105"/>
      <c r="IG104" s="105"/>
      <c r="IH104" s="105"/>
      <c r="II104" s="105"/>
      <c r="IJ104" s="105"/>
      <c r="IK104" s="105"/>
      <c r="IL104" s="105"/>
      <c r="IM104" s="105"/>
      <c r="IN104" s="105"/>
      <c r="IO104" s="105"/>
      <c r="IP104" s="105"/>
    </row>
    <row r="105" spans="1:250" ht="14.25" customHeight="1">
      <c r="A105" s="168" t="str">
        <f t="shared" si="11"/>
        <v>[User_login-95]</v>
      </c>
      <c r="B105" s="117" t="s">
        <v>399</v>
      </c>
      <c r="C105" s="117" t="s">
        <v>406</v>
      </c>
      <c r="D105" s="117" t="s">
        <v>391</v>
      </c>
      <c r="E105" s="177"/>
      <c r="F105" s="117"/>
      <c r="G105" s="117"/>
      <c r="H105" s="178"/>
      <c r="I105" s="177"/>
      <c r="J105" s="105"/>
    </row>
    <row r="106" spans="1:250" ht="14.25" customHeight="1">
      <c r="A106" s="168" t="str">
        <f t="shared" ref="A106:A110" si="12">IF(OR(B106&lt;&gt;"",D106&lt;E105&gt;""),"["&amp;TEXT($B$2,"##")&amp;"-"&amp;TEXT(ROW()-10,"##")&amp;"]","")</f>
        <v>[User_login-96]</v>
      </c>
      <c r="B106" s="117" t="s">
        <v>400</v>
      </c>
      <c r="C106" s="117" t="s">
        <v>407</v>
      </c>
      <c r="D106" s="117" t="s">
        <v>392</v>
      </c>
      <c r="E106" s="177"/>
      <c r="F106" s="117"/>
      <c r="G106" s="117"/>
      <c r="H106" s="178"/>
      <c r="I106" s="177"/>
      <c r="J106" s="105"/>
    </row>
    <row r="107" spans="1:250" ht="14.25" customHeight="1">
      <c r="A107" s="168" t="str">
        <f t="shared" si="12"/>
        <v>[User_login-97]</v>
      </c>
      <c r="B107" s="117" t="s">
        <v>432</v>
      </c>
      <c r="C107" s="117" t="s">
        <v>408</v>
      </c>
      <c r="D107" s="117" t="s">
        <v>393</v>
      </c>
      <c r="E107" s="177"/>
      <c r="F107" s="117"/>
      <c r="G107" s="117"/>
      <c r="H107" s="178"/>
      <c r="I107" s="177"/>
      <c r="J107" s="105"/>
    </row>
    <row r="108" spans="1:250" ht="14.25" customHeight="1">
      <c r="A108" s="168" t="str">
        <f t="shared" si="12"/>
        <v>[User_login-98]</v>
      </c>
      <c r="B108" s="117" t="s">
        <v>433</v>
      </c>
      <c r="C108" s="117" t="s">
        <v>409</v>
      </c>
      <c r="D108" s="117" t="s">
        <v>394</v>
      </c>
      <c r="E108" s="177"/>
      <c r="F108" s="117"/>
      <c r="G108" s="117"/>
      <c r="H108" s="178"/>
      <c r="I108" s="177"/>
      <c r="J108" s="105"/>
    </row>
    <row r="109" spans="1:250" ht="14.25" customHeight="1">
      <c r="A109" s="168" t="str">
        <f t="shared" si="12"/>
        <v>[User_login-99]</v>
      </c>
      <c r="B109" s="117" t="s">
        <v>434</v>
      </c>
      <c r="C109" s="117" t="s">
        <v>410</v>
      </c>
      <c r="D109" s="117" t="s">
        <v>395</v>
      </c>
      <c r="E109" s="177"/>
      <c r="F109" s="117"/>
      <c r="G109" s="117"/>
      <c r="H109" s="178"/>
      <c r="I109" s="177"/>
      <c r="J109" s="105"/>
    </row>
    <row r="110" spans="1:250" ht="14.25" customHeight="1">
      <c r="A110" s="168" t="str">
        <f t="shared" si="12"/>
        <v>[User_login-100]</v>
      </c>
      <c r="B110" s="117" t="s">
        <v>435</v>
      </c>
      <c r="C110" s="117" t="s">
        <v>396</v>
      </c>
      <c r="D110" s="117" t="s">
        <v>397</v>
      </c>
      <c r="E110" s="177"/>
      <c r="F110" s="117"/>
      <c r="G110" s="117"/>
      <c r="H110" s="178"/>
      <c r="I110" s="177"/>
      <c r="J110" s="105"/>
    </row>
    <row r="111" spans="1:250" ht="14.25" customHeight="1">
      <c r="A111" s="182"/>
      <c r="B111" s="182" t="s">
        <v>217</v>
      </c>
      <c r="C111" s="179"/>
      <c r="D111" s="179"/>
      <c r="E111" s="179"/>
      <c r="F111" s="179"/>
      <c r="G111" s="179"/>
      <c r="H111" s="179"/>
      <c r="I111" s="181"/>
      <c r="J111" s="105"/>
    </row>
    <row r="112" spans="1:250" ht="14.25" customHeight="1">
      <c r="A112" s="168" t="str">
        <f>IF(OR(B112&lt;&gt;"",D112&lt;E111&gt;""),"["&amp;TEXT($B$2,"##")&amp;"-"&amp;TEXT(ROW()-10,"##")&amp;"]","")</f>
        <v>[User_login-102]</v>
      </c>
      <c r="B112" s="117" t="s">
        <v>451</v>
      </c>
      <c r="C112" s="117" t="s">
        <v>449</v>
      </c>
      <c r="D112" s="117" t="s">
        <v>450</v>
      </c>
      <c r="E112" s="118"/>
      <c r="F112" s="117"/>
      <c r="G112" s="117"/>
      <c r="H112" s="119"/>
      <c r="I112" s="120"/>
      <c r="J112" s="105"/>
    </row>
    <row r="113" spans="1:10" ht="14.25" customHeight="1">
      <c r="A113" s="168" t="str">
        <f>IF(OR(B113&lt;&gt;"",D113&lt;E112&gt;""),"["&amp;TEXT($B$2,"##")&amp;"-"&amp;TEXT(ROW()-10,"##")&amp;"]","")</f>
        <v>[User_login-103]</v>
      </c>
      <c r="B113" s="117" t="s">
        <v>452</v>
      </c>
      <c r="C113" s="117" t="s">
        <v>420</v>
      </c>
      <c r="D113" s="117" t="s">
        <v>446</v>
      </c>
      <c r="E113" s="118"/>
      <c r="F113" s="117"/>
      <c r="G113" s="117"/>
      <c r="H113" s="119"/>
      <c r="I113" s="120"/>
      <c r="J113" s="105"/>
    </row>
    <row r="114" spans="1:10" ht="14.25" customHeight="1">
      <c r="A114" s="168" t="str">
        <f t="shared" ref="A114" si="13">IF(OR(B114&lt;&gt;"",D114&lt;E113&gt;""),"["&amp;TEXT($B$2,"##")&amp;"-"&amp;TEXT(ROW()-10,"##")&amp;"]","")</f>
        <v>[User_login-104]</v>
      </c>
      <c r="B114" s="117" t="s">
        <v>453</v>
      </c>
      <c r="C114" s="117" t="s">
        <v>447</v>
      </c>
      <c r="D114" s="117" t="s">
        <v>448</v>
      </c>
      <c r="E114" s="118"/>
      <c r="F114" s="117"/>
      <c r="G114" s="117"/>
      <c r="H114" s="119"/>
      <c r="I114" s="120"/>
      <c r="J114" s="105"/>
    </row>
    <row r="115" spans="1:10" ht="14.25" customHeight="1">
      <c r="A115" s="168" t="str">
        <f>IF(OR(B115&lt;&gt;"",D115&lt;E111&gt;""),"["&amp;TEXT($B$2,"##")&amp;"-"&amp;TEXT(ROW()-10,"##")&amp;"]","")</f>
        <v>[User_login-105]</v>
      </c>
      <c r="B115" s="117" t="s">
        <v>436</v>
      </c>
      <c r="C115" s="117" t="s">
        <v>411</v>
      </c>
      <c r="D115" s="117" t="s">
        <v>676</v>
      </c>
      <c r="E115" s="118"/>
      <c r="F115" s="117"/>
      <c r="G115" s="117"/>
      <c r="H115" s="119"/>
      <c r="I115" s="120"/>
      <c r="J115" s="105"/>
    </row>
    <row r="116" spans="1:10" ht="14.25" customHeight="1">
      <c r="A116" s="168" t="str">
        <f>IF(OR(B116&lt;&gt;"",D116&lt;E112&gt;""),"["&amp;TEXT($B$2,"##")&amp;"-"&amp;TEXT(ROW()-10,"##")&amp;"]","")</f>
        <v>[User_login-106]</v>
      </c>
      <c r="B116" s="117" t="s">
        <v>454</v>
      </c>
      <c r="C116" s="117" t="s">
        <v>413</v>
      </c>
      <c r="D116" s="117" t="s">
        <v>414</v>
      </c>
      <c r="E116" s="118"/>
      <c r="F116" s="117"/>
      <c r="G116" s="117"/>
      <c r="H116" s="119"/>
      <c r="I116" s="120"/>
      <c r="J116" s="105"/>
    </row>
    <row r="117" spans="1:10" ht="14.25" customHeight="1">
      <c r="A117" s="168" t="str">
        <f>IF(OR(B117&lt;&gt;"",D117&lt;E113&gt;""),"["&amp;TEXT($B$2,"##")&amp;"-"&amp;TEXT(ROW()-10,"##")&amp;"]","")</f>
        <v>[User_login-107]</v>
      </c>
      <c r="B117" s="117" t="s">
        <v>455</v>
      </c>
      <c r="C117" s="117" t="s">
        <v>413</v>
      </c>
      <c r="D117" s="117" t="s">
        <v>414</v>
      </c>
      <c r="E117" s="168"/>
      <c r="F117" s="117"/>
      <c r="G117" s="117"/>
      <c r="H117" s="119"/>
      <c r="I117" s="120"/>
      <c r="J117" s="105"/>
    </row>
    <row r="118" spans="1:10" ht="14.25" customHeight="1">
      <c r="A118" s="168" t="str">
        <f>IF(OR(B118&lt;&gt;"",D118&lt;E115&gt;""),"["&amp;TEXT($B$2,"##")&amp;"-"&amp;TEXT(ROW()-10,"##")&amp;"]","")</f>
        <v>[User_login-108]</v>
      </c>
      <c r="B118" s="117" t="s">
        <v>456</v>
      </c>
      <c r="C118" s="117" t="s">
        <v>418</v>
      </c>
      <c r="D118" s="117" t="s">
        <v>419</v>
      </c>
      <c r="E118" s="118"/>
      <c r="F118" s="117"/>
      <c r="G118" s="117"/>
      <c r="H118" s="119"/>
      <c r="I118" s="120"/>
      <c r="J118" s="105"/>
    </row>
    <row r="119" spans="1:10" ht="14.25" customHeight="1">
      <c r="A119" s="168" t="str">
        <f>IF(OR(B119&lt;&gt;"",D119&lt;E116&gt;""),"["&amp;TEXT($B$2,"##")&amp;"-"&amp;TEXT(ROW()-10,"##")&amp;"]","")</f>
        <v>[User_login-109]</v>
      </c>
      <c r="B119" s="117" t="s">
        <v>442</v>
      </c>
      <c r="C119" s="117" t="s">
        <v>420</v>
      </c>
      <c r="D119" s="117" t="s">
        <v>421</v>
      </c>
      <c r="E119" s="118"/>
      <c r="F119" s="117"/>
      <c r="G119" s="117"/>
      <c r="H119" s="119"/>
      <c r="I119" s="120"/>
      <c r="J119" s="105"/>
    </row>
    <row r="120" spans="1:10" ht="14.25" customHeight="1">
      <c r="A120" s="168" t="str">
        <f>IF(OR(B120&lt;&gt;"",D120&lt;E117&gt;""),"["&amp;TEXT($B$2,"##")&amp;"-"&amp;TEXT(ROW()-10,"##")&amp;"]","")</f>
        <v>[User_login-110]</v>
      </c>
      <c r="B120" s="117" t="s">
        <v>457</v>
      </c>
      <c r="C120" s="117" t="s">
        <v>422</v>
      </c>
      <c r="D120" s="117" t="s">
        <v>423</v>
      </c>
      <c r="E120" s="118"/>
      <c r="F120" s="117"/>
      <c r="G120" s="117"/>
      <c r="H120" s="119"/>
      <c r="I120" s="120"/>
      <c r="J120" s="105"/>
    </row>
    <row r="121" spans="1:10" ht="14.25" customHeight="1">
      <c r="A121" s="168" t="str">
        <f t="shared" ref="A121:A123" si="14">IF(OR(B121&lt;&gt;"",D121&lt;E118&gt;""),"["&amp;TEXT($B$2,"##")&amp;"-"&amp;TEXT(ROW()-10,"##")&amp;"]","")</f>
        <v>[User_login-111]</v>
      </c>
      <c r="B121" s="117" t="s">
        <v>458</v>
      </c>
      <c r="C121" s="117" t="s">
        <v>424</v>
      </c>
      <c r="D121" s="117" t="s">
        <v>425</v>
      </c>
      <c r="E121" s="177"/>
      <c r="F121" s="117"/>
      <c r="G121" s="177"/>
      <c r="H121" s="178"/>
      <c r="I121" s="177"/>
      <c r="J121" s="105"/>
    </row>
    <row r="122" spans="1:10" ht="14.25" customHeight="1">
      <c r="A122" s="168" t="str">
        <f t="shared" si="14"/>
        <v>[User_login-112]</v>
      </c>
      <c r="B122" s="117" t="s">
        <v>459</v>
      </c>
      <c r="C122" s="117" t="s">
        <v>426</v>
      </c>
      <c r="D122" s="117" t="s">
        <v>427</v>
      </c>
      <c r="E122" s="177"/>
      <c r="F122" s="117"/>
      <c r="G122" s="177"/>
      <c r="H122" s="178"/>
      <c r="I122" s="177"/>
      <c r="J122" s="105"/>
    </row>
    <row r="123" spans="1:10" ht="14.25" customHeight="1">
      <c r="A123" s="168" t="str">
        <f t="shared" si="14"/>
        <v>[User_login-113]</v>
      </c>
      <c r="B123" s="117" t="s">
        <v>460</v>
      </c>
      <c r="C123" s="117" t="s">
        <v>428</v>
      </c>
      <c r="D123" s="117" t="s">
        <v>429</v>
      </c>
      <c r="E123" s="177"/>
      <c r="F123" s="117"/>
      <c r="G123" s="177"/>
      <c r="H123" s="178"/>
      <c r="I123" s="177"/>
      <c r="J123" s="105"/>
    </row>
    <row r="124" spans="1:10" ht="14.25" customHeight="1">
      <c r="A124" s="168" t="str">
        <f>IF(OR(B124&lt;&gt;"",D124&lt;E119&gt;""),"["&amp;TEXT($B$2,"##")&amp;"-"&amp;TEXT(ROW()-10,"##")&amp;"]","")</f>
        <v>[User_login-114]</v>
      </c>
      <c r="B124" s="117" t="s">
        <v>461</v>
      </c>
      <c r="C124" s="117" t="s">
        <v>430</v>
      </c>
      <c r="D124" s="117" t="s">
        <v>431</v>
      </c>
      <c r="E124" s="177"/>
      <c r="F124" s="117"/>
      <c r="G124" s="177"/>
      <c r="H124" s="178"/>
      <c r="I124" s="177"/>
      <c r="J124" s="105"/>
    </row>
    <row r="125" spans="1:10" ht="14.25" customHeight="1">
      <c r="A125" s="182"/>
      <c r="B125" s="182" t="s">
        <v>599</v>
      </c>
      <c r="C125" s="179"/>
      <c r="D125" s="179"/>
      <c r="E125" s="179"/>
      <c r="F125" s="179"/>
      <c r="G125" s="179"/>
      <c r="H125" s="179"/>
      <c r="I125" s="181"/>
      <c r="J125" s="105"/>
    </row>
    <row r="126" spans="1:10" ht="14.25" customHeight="1">
      <c r="A126" s="168" t="str">
        <f>IF(OR(B126&lt;&gt;"",D126&lt;E125&gt;""),"["&amp;TEXT($B$2,"##")&amp;"-"&amp;TEXT(ROW()-10,"##")&amp;"]","")</f>
        <v>[User_login-116]</v>
      </c>
      <c r="B126" s="117" t="s">
        <v>596</v>
      </c>
      <c r="C126" s="117" t="s">
        <v>597</v>
      </c>
      <c r="D126" s="117" t="s">
        <v>598</v>
      </c>
      <c r="E126" s="118"/>
      <c r="F126" s="117"/>
      <c r="G126" s="117"/>
      <c r="H126" s="119"/>
      <c r="I126" s="120"/>
      <c r="J126" s="105"/>
    </row>
    <row r="127" spans="1:10" ht="14.25" customHeight="1">
      <c r="A127" s="168" t="str">
        <f>IF(OR(B127&lt;&gt;"",D127&lt;E126&gt;""),"["&amp;TEXT($B$2,"##")&amp;"-"&amp;TEXT(ROW()-10,"##")&amp;"]","")</f>
        <v>[User_login-117]</v>
      </c>
      <c r="B127" s="117" t="s">
        <v>600</v>
      </c>
      <c r="C127" s="117" t="s">
        <v>601</v>
      </c>
      <c r="D127" s="117" t="s">
        <v>602</v>
      </c>
      <c r="E127" s="118"/>
      <c r="F127" s="117"/>
      <c r="G127" s="117"/>
      <c r="H127" s="119"/>
      <c r="I127" s="120"/>
      <c r="J127" s="105"/>
    </row>
    <row r="128" spans="1:10" ht="14.25" customHeight="1">
      <c r="A128" s="168" t="str">
        <f t="shared" ref="A128" si="15">IF(OR(B128&lt;&gt;"",D128&lt;E127&gt;""),"["&amp;TEXT($B$2,"##")&amp;"-"&amp;TEXT(ROW()-10,"##")&amp;"]","")</f>
        <v>[User_login-118]</v>
      </c>
      <c r="B128" s="117" t="s">
        <v>603</v>
      </c>
      <c r="C128" s="117" t="s">
        <v>604</v>
      </c>
      <c r="D128" s="117" t="s">
        <v>605</v>
      </c>
      <c r="E128" s="118"/>
      <c r="F128" s="117"/>
      <c r="G128" s="117"/>
      <c r="H128" s="119"/>
      <c r="I128" s="120"/>
      <c r="J128" s="105"/>
    </row>
    <row r="129" spans="1:10" ht="14.25" customHeight="1">
      <c r="A129" s="168" t="str">
        <f>IF(OR(B129&lt;&gt;"",D129&lt;E125&gt;""),"["&amp;TEXT($B$2,"##")&amp;"-"&amp;TEXT(ROW()-10,"##")&amp;"]","")</f>
        <v>[User_login-119]</v>
      </c>
      <c r="B129" s="117" t="s">
        <v>608</v>
      </c>
      <c r="C129" s="117" t="s">
        <v>606</v>
      </c>
      <c r="D129" s="117" t="s">
        <v>607</v>
      </c>
      <c r="E129" s="118"/>
      <c r="F129" s="117"/>
      <c r="G129" s="117"/>
      <c r="H129" s="119"/>
      <c r="I129" s="120"/>
      <c r="J129" s="105"/>
    </row>
    <row r="130" spans="1:10" ht="14.25" customHeight="1">
      <c r="A130" s="168" t="str">
        <f>IF(OR(B130&lt;&gt;"",D130&lt;E126&gt;""),"["&amp;TEXT($B$2,"##")&amp;"-"&amp;TEXT(ROW()-10,"##")&amp;"]","")</f>
        <v>[User_login-120]</v>
      </c>
      <c r="B130" s="117" t="s">
        <v>609</v>
      </c>
      <c r="C130" s="117" t="s">
        <v>610</v>
      </c>
      <c r="D130" s="117" t="s">
        <v>611</v>
      </c>
      <c r="E130" s="118"/>
      <c r="F130" s="117"/>
      <c r="G130" s="117"/>
      <c r="H130" s="119"/>
      <c r="I130" s="120"/>
      <c r="J130" s="105"/>
    </row>
    <row r="131" spans="1:10" ht="14.25" customHeight="1">
      <c r="A131" s="168" t="str">
        <f>IF(OR(B131&lt;&gt;"",D131&lt;E127&gt;""),"["&amp;TEXT($B$2,"##")&amp;"-"&amp;TEXT(ROW()-10,"##")&amp;"]","")</f>
        <v>[User_login-121]</v>
      </c>
      <c r="B131" s="117" t="s">
        <v>612</v>
      </c>
      <c r="C131" s="117" t="s">
        <v>613</v>
      </c>
      <c r="D131" s="117" t="s">
        <v>614</v>
      </c>
      <c r="E131" s="168"/>
      <c r="F131" s="117"/>
      <c r="G131" s="117"/>
      <c r="H131" s="119"/>
      <c r="I131" s="120"/>
      <c r="J131" s="105"/>
    </row>
    <row r="132" spans="1:10" ht="14.25" customHeight="1">
      <c r="A132" s="241"/>
      <c r="B132" s="242"/>
      <c r="C132" s="242"/>
      <c r="D132" s="242"/>
      <c r="E132" s="241"/>
      <c r="F132" s="242"/>
      <c r="G132" s="242"/>
      <c r="H132" s="243"/>
      <c r="I132" s="244"/>
      <c r="J132" s="105"/>
    </row>
    <row r="133" spans="1:10" ht="14.25" customHeight="1">
      <c r="A133" s="241"/>
      <c r="B133" s="242"/>
      <c r="C133" s="242"/>
      <c r="D133" s="242"/>
      <c r="E133" s="241"/>
      <c r="F133" s="242"/>
      <c r="G133" s="242"/>
      <c r="H133" s="243"/>
      <c r="I133" s="244"/>
      <c r="J133" s="105"/>
    </row>
    <row r="134" spans="1:10" ht="14.25" customHeight="1">
      <c r="A134" s="241"/>
      <c r="B134" s="242"/>
      <c r="C134" s="242"/>
      <c r="D134" s="242"/>
      <c r="E134" s="241"/>
      <c r="F134" s="242"/>
      <c r="G134" s="242"/>
      <c r="H134" s="243"/>
      <c r="I134" s="244"/>
      <c r="J134" s="105"/>
    </row>
    <row r="135" spans="1:10" ht="14.25" customHeight="1">
      <c r="A135" s="241"/>
      <c r="B135" s="242"/>
      <c r="C135" s="242"/>
      <c r="D135" s="242"/>
      <c r="E135" s="241"/>
      <c r="F135" s="242"/>
      <c r="G135" s="242"/>
      <c r="H135" s="243"/>
      <c r="I135" s="244"/>
      <c r="J135" s="105"/>
    </row>
    <row r="136" spans="1:10" ht="14.25" customHeight="1">
      <c r="A136" s="241"/>
      <c r="B136" s="242"/>
      <c r="C136" s="242"/>
      <c r="D136" s="242"/>
      <c r="E136" s="241"/>
      <c r="F136" s="242"/>
      <c r="G136" s="242"/>
      <c r="H136" s="243"/>
      <c r="I136" s="244"/>
      <c r="J136" s="105"/>
    </row>
    <row r="137" spans="1:10" ht="14.25" customHeight="1">
      <c r="A137" s="241"/>
      <c r="B137" s="242"/>
      <c r="C137" s="242"/>
      <c r="D137" s="242"/>
      <c r="E137" s="241"/>
      <c r="F137" s="242"/>
      <c r="G137" s="242"/>
      <c r="H137" s="243"/>
      <c r="I137" s="244"/>
      <c r="J137" s="105"/>
    </row>
    <row r="138" spans="1:10" ht="14.25" customHeight="1">
      <c r="A138" s="241"/>
      <c r="B138" s="242"/>
      <c r="C138" s="242"/>
      <c r="D138" s="242"/>
      <c r="E138" s="241"/>
      <c r="F138" s="242"/>
      <c r="G138" s="242"/>
      <c r="H138" s="243"/>
      <c r="I138" s="244"/>
      <c r="J138" s="105"/>
    </row>
    <row r="139" spans="1:10" ht="14.25" customHeight="1">
      <c r="A139" s="241"/>
      <c r="B139" s="242"/>
      <c r="C139" s="242"/>
      <c r="D139" s="242"/>
      <c r="E139" s="241"/>
      <c r="F139" s="242"/>
      <c r="G139" s="242"/>
      <c r="H139" s="243"/>
      <c r="I139" s="244"/>
      <c r="J139" s="105"/>
    </row>
    <row r="140" spans="1:10" ht="14.25" customHeight="1">
      <c r="A140" s="241"/>
      <c r="B140" s="242"/>
      <c r="C140" s="242"/>
      <c r="D140" s="242"/>
      <c r="E140" s="241"/>
      <c r="F140" s="242"/>
      <c r="G140" s="242"/>
      <c r="H140" s="243"/>
      <c r="I140" s="244"/>
      <c r="J140" s="105"/>
    </row>
    <row r="141" spans="1:10" ht="14.25" customHeight="1">
      <c r="A141" s="241"/>
      <c r="B141" s="242"/>
      <c r="C141" s="242"/>
      <c r="D141" s="242"/>
      <c r="E141" s="241"/>
      <c r="F141" s="242"/>
      <c r="G141" s="242"/>
      <c r="H141" s="243"/>
      <c r="I141" s="244"/>
      <c r="J141" s="105"/>
    </row>
    <row r="142" spans="1:10" ht="14.25" customHeight="1">
      <c r="A142" s="241"/>
      <c r="B142" s="242"/>
      <c r="C142" s="242"/>
      <c r="D142" s="242"/>
      <c r="E142" s="241"/>
      <c r="F142" s="242"/>
      <c r="G142" s="242"/>
      <c r="H142" s="243"/>
      <c r="I142" s="244"/>
      <c r="J142" s="105"/>
    </row>
    <row r="143" spans="1:10" ht="14.25" customHeight="1">
      <c r="A143" s="241"/>
      <c r="B143" s="242"/>
      <c r="C143" s="242"/>
      <c r="D143" s="242"/>
      <c r="E143" s="241"/>
      <c r="F143" s="242"/>
      <c r="G143" s="242"/>
      <c r="H143" s="243"/>
      <c r="I143" s="244"/>
      <c r="J143" s="105"/>
    </row>
    <row r="144" spans="1:10" ht="14.25" customHeight="1">
      <c r="A144" s="241"/>
      <c r="B144" s="242"/>
      <c r="C144" s="242"/>
      <c r="D144" s="242"/>
      <c r="E144" s="241"/>
      <c r="F144" s="242"/>
      <c r="G144" s="242"/>
      <c r="H144" s="243"/>
      <c r="I144" s="244"/>
      <c r="J144" s="105"/>
    </row>
    <row r="145" spans="1:10" ht="14.25" customHeight="1">
      <c r="A145" s="241"/>
      <c r="B145" s="242"/>
      <c r="C145" s="242"/>
      <c r="D145" s="242"/>
      <c r="E145" s="241"/>
      <c r="F145" s="242"/>
      <c r="G145" s="242"/>
      <c r="H145" s="243"/>
      <c r="I145" s="244"/>
      <c r="J145" s="105"/>
    </row>
    <row r="146" spans="1:10" ht="14.25" customHeight="1">
      <c r="A146" s="241"/>
      <c r="B146" s="242"/>
      <c r="C146" s="242"/>
      <c r="D146" s="242"/>
      <c r="E146" s="241"/>
      <c r="F146" s="242"/>
      <c r="G146" s="242"/>
      <c r="H146" s="243"/>
      <c r="I146" s="244"/>
      <c r="J146" s="105"/>
    </row>
    <row r="147" spans="1:10" ht="14.25" customHeight="1">
      <c r="A147" s="241"/>
      <c r="B147" s="242"/>
      <c r="C147" s="242"/>
      <c r="D147" s="242"/>
      <c r="E147" s="241"/>
      <c r="F147" s="242"/>
      <c r="G147" s="242"/>
      <c r="H147" s="243"/>
      <c r="I147" s="244"/>
      <c r="J147" s="105"/>
    </row>
    <row r="148" spans="1:10" ht="14.25" customHeight="1">
      <c r="A148" s="241"/>
      <c r="B148" s="242"/>
      <c r="C148" s="242"/>
      <c r="D148" s="242"/>
      <c r="E148" s="241"/>
      <c r="F148" s="242"/>
      <c r="G148" s="242"/>
      <c r="H148" s="243"/>
      <c r="I148" s="244"/>
      <c r="J148" s="105"/>
    </row>
    <row r="149" spans="1:10" ht="14.25" customHeight="1">
      <c r="A149" s="241"/>
      <c r="B149" s="242"/>
      <c r="C149" s="242"/>
      <c r="D149" s="242"/>
      <c r="E149" s="241"/>
      <c r="F149" s="242"/>
      <c r="G149" s="242"/>
      <c r="H149" s="243"/>
      <c r="I149" s="244"/>
      <c r="J149" s="105"/>
    </row>
    <row r="150" spans="1:10" ht="14.25" customHeight="1">
      <c r="A150" s="241"/>
      <c r="B150" s="242"/>
      <c r="C150" s="242"/>
      <c r="D150" s="242"/>
      <c r="E150" s="241"/>
      <c r="F150" s="242"/>
      <c r="G150" s="242"/>
      <c r="H150" s="243"/>
      <c r="I150" s="244"/>
      <c r="J150" s="105"/>
    </row>
    <row r="151" spans="1:10" ht="14.25" customHeight="1">
      <c r="A151" s="241"/>
      <c r="B151" s="242"/>
      <c r="C151" s="242"/>
      <c r="D151" s="242"/>
      <c r="E151" s="241"/>
      <c r="F151" s="242"/>
      <c r="G151" s="242"/>
      <c r="H151" s="243"/>
      <c r="I151" s="244"/>
      <c r="J151" s="105"/>
    </row>
    <row r="152" spans="1:10" ht="14.25" customHeight="1">
      <c r="A152" s="241"/>
      <c r="B152" s="242"/>
      <c r="C152" s="242"/>
      <c r="D152" s="242"/>
      <c r="E152" s="241"/>
      <c r="F152" s="242"/>
      <c r="G152" s="242"/>
      <c r="H152" s="243"/>
      <c r="I152" s="244"/>
      <c r="J152" s="105"/>
    </row>
    <row r="153" spans="1:10" ht="14.25" customHeight="1">
      <c r="A153" s="241"/>
      <c r="B153" s="242"/>
      <c r="C153" s="242"/>
      <c r="D153" s="242"/>
      <c r="E153" s="241"/>
      <c r="F153" s="242"/>
      <c r="G153" s="242"/>
      <c r="H153" s="243"/>
      <c r="I153" s="244"/>
      <c r="J153" s="105"/>
    </row>
    <row r="154" spans="1:10" s="182" customFormat="1" ht="14.25" customHeight="1">
      <c r="B154" s="182" t="s">
        <v>615</v>
      </c>
    </row>
    <row r="155" spans="1:10" s="213" customFormat="1" ht="14.25" customHeight="1">
      <c r="A155" s="214"/>
      <c r="B155" s="215" t="s">
        <v>616</v>
      </c>
      <c r="C155" s="216"/>
      <c r="D155" s="216"/>
      <c r="E155" s="216"/>
      <c r="F155" s="216"/>
      <c r="G155" s="216"/>
      <c r="H155" s="216"/>
      <c r="I155" s="216"/>
    </row>
    <row r="156" spans="1:10" s="218" customFormat="1" ht="14.25" customHeight="1">
      <c r="A156" s="117" t="str">
        <f>"ID-" &amp; (COUNTA(A$9:A155)+1)</f>
        <v>ID-110</v>
      </c>
      <c r="B156" s="117" t="s">
        <v>617</v>
      </c>
      <c r="C156" s="117" t="s">
        <v>618</v>
      </c>
      <c r="D156" s="117" t="s">
        <v>619</v>
      </c>
      <c r="E156" s="117"/>
      <c r="F156" s="117"/>
      <c r="G156" s="117"/>
      <c r="H156" s="117"/>
      <c r="I156" s="217" t="s">
        <v>620</v>
      </c>
    </row>
    <row r="157" spans="1:10" s="218" customFormat="1" ht="14.25" customHeight="1">
      <c r="A157" s="117" t="str">
        <f>"ID-" &amp; (COUNTA(A$9:A156)+1)</f>
        <v>ID-111</v>
      </c>
      <c r="B157" s="117" t="s">
        <v>657</v>
      </c>
      <c r="C157" s="117" t="s">
        <v>658</v>
      </c>
      <c r="D157" s="117" t="s">
        <v>619</v>
      </c>
      <c r="E157" s="117"/>
      <c r="F157" s="117"/>
      <c r="G157" s="117"/>
      <c r="H157" s="117"/>
      <c r="I157" s="217" t="s">
        <v>620</v>
      </c>
    </row>
    <row r="158" spans="1:10" s="218" customFormat="1" ht="14.25" customHeight="1">
      <c r="A158" s="117" t="str">
        <f>"ID-" &amp; (COUNTA(A$9:A157)+1)</f>
        <v>ID-112</v>
      </c>
      <c r="B158" s="117" t="s">
        <v>659</v>
      </c>
      <c r="C158" s="117" t="s">
        <v>660</v>
      </c>
      <c r="D158" s="117" t="s">
        <v>619</v>
      </c>
      <c r="E158" s="117"/>
      <c r="F158" s="117"/>
      <c r="G158" s="117"/>
      <c r="H158" s="117"/>
      <c r="I158" s="217" t="s">
        <v>620</v>
      </c>
    </row>
    <row r="159" spans="1:10" s="218" customFormat="1" ht="14.25" customHeight="1">
      <c r="A159" s="117" t="str">
        <f>"ID-" &amp; (COUNTA(A$9:A158)+1)</f>
        <v>ID-113</v>
      </c>
      <c r="B159" s="117" t="s">
        <v>661</v>
      </c>
      <c r="C159" s="117" t="s">
        <v>662</v>
      </c>
      <c r="D159" s="117" t="s">
        <v>619</v>
      </c>
      <c r="E159" s="117"/>
      <c r="F159" s="117"/>
      <c r="G159" s="117"/>
      <c r="H159" s="117"/>
      <c r="I159" s="217" t="s">
        <v>620</v>
      </c>
    </row>
    <row r="160" spans="1:10" s="218" customFormat="1" ht="14.25" customHeight="1">
      <c r="A160" s="117" t="str">
        <f>"ID-" &amp; (COUNTA(A$9:A159)+1)</f>
        <v>ID-114</v>
      </c>
      <c r="B160" s="117" t="s">
        <v>663</v>
      </c>
      <c r="C160" s="117" t="s">
        <v>664</v>
      </c>
      <c r="D160" s="117" t="s">
        <v>619</v>
      </c>
      <c r="E160" s="117"/>
      <c r="F160" s="117"/>
      <c r="G160" s="117"/>
      <c r="H160" s="117"/>
      <c r="I160" s="217" t="s">
        <v>620</v>
      </c>
    </row>
    <row r="161" spans="1:9" s="218" customFormat="1" ht="14.25" customHeight="1">
      <c r="A161" s="117" t="str">
        <f>"ID-" &amp; (COUNTA(A$9:A160)+1)</f>
        <v>ID-115</v>
      </c>
      <c r="B161" s="117" t="s">
        <v>665</v>
      </c>
      <c r="C161" s="117" t="s">
        <v>666</v>
      </c>
      <c r="D161" s="117" t="s">
        <v>619</v>
      </c>
      <c r="E161" s="117"/>
      <c r="F161" s="117"/>
      <c r="G161" s="117"/>
      <c r="H161" s="117"/>
      <c r="I161" s="117" t="s">
        <v>620</v>
      </c>
    </row>
    <row r="162" spans="1:9" s="182" customFormat="1" ht="14.25" customHeight="1">
      <c r="B162" s="182" t="s">
        <v>621</v>
      </c>
    </row>
    <row r="163" spans="1:9" s="219" customFormat="1" ht="14.25" customHeight="1">
      <c r="A163" s="117" t="str">
        <f>"ID-" &amp; (COUNTA(A$9:A162)+1)</f>
        <v>ID-116</v>
      </c>
      <c r="B163" s="117" t="s">
        <v>622</v>
      </c>
      <c r="C163" s="117" t="s">
        <v>667</v>
      </c>
      <c r="D163" s="117" t="s">
        <v>668</v>
      </c>
      <c r="E163" s="117"/>
      <c r="F163" s="117"/>
      <c r="G163" s="117"/>
      <c r="H163" s="117"/>
      <c r="I163" s="117" t="s">
        <v>620</v>
      </c>
    </row>
    <row r="164" spans="1:9" s="219" customFormat="1" ht="14.25" customHeight="1">
      <c r="A164" s="117" t="str">
        <f>"ID-" &amp; (COUNTA(A$9:A163)+1)</f>
        <v>ID-117</v>
      </c>
      <c r="B164" s="117" t="s">
        <v>623</v>
      </c>
      <c r="C164" s="117" t="s">
        <v>624</v>
      </c>
      <c r="D164" s="117" t="s">
        <v>625</v>
      </c>
      <c r="E164" s="117"/>
      <c r="F164" s="117"/>
      <c r="G164" s="117"/>
      <c r="H164" s="117"/>
      <c r="I164" s="117" t="s">
        <v>620</v>
      </c>
    </row>
    <row r="165" spans="1:9" s="219" customFormat="1" ht="14.25" customHeight="1">
      <c r="A165" s="117" t="str">
        <f>"ID-" &amp; (COUNTA(A$9:A164)+1)</f>
        <v>ID-118</v>
      </c>
      <c r="B165" s="117" t="s">
        <v>626</v>
      </c>
      <c r="C165" s="117" t="s">
        <v>624</v>
      </c>
      <c r="D165" s="117" t="s">
        <v>627</v>
      </c>
      <c r="E165" s="117"/>
      <c r="F165" s="117"/>
      <c r="G165" s="117"/>
      <c r="H165" s="117"/>
      <c r="I165" s="117" t="s">
        <v>620</v>
      </c>
    </row>
    <row r="166" spans="1:9" s="218" customFormat="1" ht="14.25" customHeight="1">
      <c r="A166" s="117" t="str">
        <f>"ID-" &amp; (COUNTA(A$9:A165)+1)</f>
        <v>ID-119</v>
      </c>
      <c r="B166" s="117" t="s">
        <v>628</v>
      </c>
      <c r="C166" s="117" t="s">
        <v>629</v>
      </c>
      <c r="D166" s="117" t="s">
        <v>669</v>
      </c>
      <c r="E166" s="117"/>
      <c r="F166" s="117"/>
      <c r="G166" s="117"/>
      <c r="H166" s="117"/>
      <c r="I166" s="117" t="s">
        <v>620</v>
      </c>
    </row>
    <row r="167" spans="1:9" s="213" customFormat="1" ht="14.25" customHeight="1">
      <c r="A167" s="117" t="str">
        <f>"ID-" &amp; (COUNTA(A$9:A166)+1)</f>
        <v>ID-120</v>
      </c>
      <c r="B167" s="117" t="s">
        <v>630</v>
      </c>
      <c r="C167" s="117" t="s">
        <v>631</v>
      </c>
      <c r="D167" s="117" t="s">
        <v>632</v>
      </c>
      <c r="E167" s="117"/>
      <c r="F167" s="117"/>
      <c r="G167" s="117"/>
      <c r="H167" s="117"/>
      <c r="I167" s="117" t="s">
        <v>620</v>
      </c>
    </row>
    <row r="168" spans="1:9" s="213" customFormat="1" ht="14.25" customHeight="1">
      <c r="A168" s="117" t="str">
        <f>"ID-" &amp; (COUNTA(A$9:A167)+1)</f>
        <v>ID-121</v>
      </c>
      <c r="B168" s="117" t="s">
        <v>633</v>
      </c>
      <c r="C168" s="117" t="s">
        <v>634</v>
      </c>
      <c r="D168" s="117" t="s">
        <v>635</v>
      </c>
      <c r="E168" s="117"/>
      <c r="F168" s="117"/>
      <c r="G168" s="117"/>
      <c r="H168" s="117"/>
      <c r="I168" s="117" t="s">
        <v>620</v>
      </c>
    </row>
    <row r="169" spans="1:9" s="213" customFormat="1" ht="14.25" customHeight="1">
      <c r="A169" s="117" t="str">
        <f>"ID-" &amp; (COUNTA(A$9:A168)+1)</f>
        <v>ID-122</v>
      </c>
      <c r="B169" s="117" t="s">
        <v>636</v>
      </c>
      <c r="C169" s="117" t="s">
        <v>637</v>
      </c>
      <c r="D169" s="117" t="s">
        <v>638</v>
      </c>
      <c r="E169" s="117"/>
      <c r="F169" s="117"/>
      <c r="G169" s="117"/>
      <c r="H169" s="117"/>
      <c r="I169" s="117" t="s">
        <v>620</v>
      </c>
    </row>
    <row r="170" spans="1:9" s="213" customFormat="1" ht="14.25" customHeight="1">
      <c r="A170" s="117" t="str">
        <f>"ID-" &amp; (COUNTA(A$9:A169)+1)</f>
        <v>ID-123</v>
      </c>
      <c r="B170" s="117" t="s">
        <v>639</v>
      </c>
      <c r="C170" s="117" t="s">
        <v>640</v>
      </c>
      <c r="D170" s="117" t="s">
        <v>641</v>
      </c>
      <c r="E170" s="117"/>
      <c r="F170" s="117"/>
      <c r="G170" s="117"/>
      <c r="H170" s="117"/>
      <c r="I170" s="117" t="s">
        <v>620</v>
      </c>
    </row>
    <row r="171" spans="1:9" s="213" customFormat="1" ht="14.25" customHeight="1">
      <c r="A171" s="117" t="str">
        <f>"ID-" &amp; (COUNTA(A$9:A170)+1)</f>
        <v>ID-124</v>
      </c>
      <c r="B171" s="117" t="s">
        <v>642</v>
      </c>
      <c r="C171" s="117" t="s">
        <v>643</v>
      </c>
      <c r="D171" s="117" t="s">
        <v>644</v>
      </c>
      <c r="E171" s="117"/>
      <c r="F171" s="117"/>
      <c r="G171" s="117"/>
      <c r="H171" s="117"/>
      <c r="I171" s="117" t="s">
        <v>620</v>
      </c>
    </row>
    <row r="172" spans="1:9" s="213" customFormat="1" ht="14.25" customHeight="1">
      <c r="A172" s="117" t="str">
        <f>"ID-" &amp; (COUNTA(A$9:A171)+1)</f>
        <v>ID-125</v>
      </c>
      <c r="B172" s="117" t="s">
        <v>645</v>
      </c>
      <c r="C172" s="117" t="s">
        <v>646</v>
      </c>
      <c r="D172" s="117" t="s">
        <v>647</v>
      </c>
      <c r="E172" s="117"/>
      <c r="F172" s="117"/>
      <c r="G172" s="117"/>
      <c r="H172" s="117"/>
      <c r="I172" s="117" t="s">
        <v>620</v>
      </c>
    </row>
    <row r="173" spans="1:9" s="213" customFormat="1" ht="14.25" customHeight="1">
      <c r="A173" s="117" t="str">
        <f>"ID-" &amp; (COUNTA(A$9:A172)+1)</f>
        <v>ID-126</v>
      </c>
      <c r="B173" s="117" t="s">
        <v>648</v>
      </c>
      <c r="C173" s="117" t="s">
        <v>649</v>
      </c>
      <c r="D173" s="117" t="s">
        <v>650</v>
      </c>
      <c r="E173" s="117"/>
      <c r="F173" s="117"/>
      <c r="G173" s="117"/>
      <c r="H173" s="117"/>
      <c r="I173" s="117" t="s">
        <v>620</v>
      </c>
    </row>
    <row r="174" spans="1:9" s="213" customFormat="1" ht="14.25" customHeight="1">
      <c r="A174" s="117" t="str">
        <f>"ID-" &amp; (COUNTA(A$9:A173)+1)</f>
        <v>ID-127</v>
      </c>
      <c r="B174" s="117" t="s">
        <v>651</v>
      </c>
      <c r="C174" s="117" t="s">
        <v>652</v>
      </c>
      <c r="D174" s="117" t="s">
        <v>653</v>
      </c>
      <c r="E174" s="117"/>
      <c r="F174" s="117"/>
      <c r="G174" s="117"/>
      <c r="H174" s="117"/>
      <c r="I174" s="117" t="s">
        <v>620</v>
      </c>
    </row>
    <row r="175" spans="1:9" s="213" customFormat="1" ht="14.25" customHeight="1">
      <c r="A175" s="117" t="str">
        <f>"ID-" &amp; (COUNTA(A$9:A174)+1)</f>
        <v>ID-128</v>
      </c>
      <c r="B175" s="117" t="s">
        <v>654</v>
      </c>
      <c r="C175" s="117" t="s">
        <v>655</v>
      </c>
      <c r="D175" s="117" t="s">
        <v>656</v>
      </c>
      <c r="E175" s="117"/>
      <c r="F175" s="117"/>
      <c r="G175" s="117"/>
      <c r="H175" s="117"/>
      <c r="I175" s="117" t="s">
        <v>620</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23 G1:G9 F112:F124 F20:F23 G121:G124 G176:G65406 F25 F27:F29 F35:F36 F38:F40 F42:F52 F54:F72 F74:F84 F86:F110 F12:F18">
      <formula1>$H$2:$H$5</formula1>
    </dataValidation>
    <dataValidation type="list" allowBlank="1" showErrorMessage="1" sqref="G25 G74:G84 G54:G72 G42:G52 G38:G40 G31:G33 G27:G29 G35:G36">
      <formula1>$J$2:$J$6</formula1>
      <formula2>0</formula2>
    </dataValidation>
    <dataValidation type="list" allowBlank="1" showErrorMessage="1" sqref="F126:G153 G112:G120 G86:G110">
      <formula1>$J$2:$J$6</formula1>
    </dataValidation>
    <dataValidation type="list" allowBlank="1" showInputMessage="1" showErrorMessage="1" sqref="E156:I161 IT156:JA161 SP156:SW161 ACL156:ACS161 AMH156:AMO161 AWD156:AWK161 BFZ156:BGG161 BPV156:BQC161 BZR156:BZY161 CJN156:CJU161 CTJ156:CTQ161 DDF156:DDM161 DNB156:DNI161 DWX156:DXE161 EGT156:EHA161 EQP156:EQW161 FAL156:FAS161 FKH156:FKO161 FUD156:FUK161 GDZ156:GEG161 GNV156:GOC161 GXR156:GXY161 HHN156:HHU161 HRJ156:HRQ161 IBF156:IBM161 ILB156:ILI161 IUX156:IVE161 JET156:JFA161 JOP156:JOW161 JYL156:JYS161 KIH156:KIO161 KSD156:KSK161 LBZ156:LCG161 LLV156:LMC161 LVR156:LVY161 MFN156:MFU161 MPJ156:MPQ161 MZF156:MZM161 NJB156:NJI161 NSX156:NTE161 OCT156:ODA161 OMP156:OMW161 OWL156:OWS161 PGH156:PGO161 PQD156:PQK161 PZZ156:QAG161 QJV156:QKC161 QTR156:QTY161 RDN156:RDU161 RNJ156:RNQ161 RXF156:RXM161 SHB156:SHI161 SQX156:SRE161 TAT156:TBA161 TKP156:TKW161 TUL156:TUS161 UEH156:UEO161 UOD156:UOK161 UXZ156:UYG161 VHV156:VIC161 VRR156:VRY161 WBN156:WBU161 WLJ156:WLQ161 WVF156:WVM161 JD154:JD175 SZ154:SZ175 ACV154:ACV175 AMR154:AMR175 AWN154:AWN175 BGJ154:BGJ175 BQF154:BQF175 CAB154:CAB175 CJX154:CJX175 CTT154:CTT175 DDP154:DDP175 DNL154:DNL175 DXH154:DXH175 EHD154:EHD175 EQZ154:EQZ175 FAV154:FAV175 FKR154:FKR175 FUN154:FUN175 GEJ154:GEJ175 GOF154:GOF175 GYB154:GYB175 HHX154:HHX175 HRT154:HRT175 IBP154:IBP175 ILL154:ILL175 IVH154:IVH175 JFD154:JFD175 JOZ154:JOZ175 JYV154:JYV175 KIR154:KIR175 KSN154:KSN175 LCJ154:LCJ175 LMF154:LMF175 LWB154:LWB175 MFX154:MFX175 MPT154:MPT175 MZP154:MZP175 NJL154:NJL175 NTH154:NTH175 ODD154:ODD175 OMZ154:OMZ175 OWV154:OWV175 PGR154:PGR175 PQN154:PQN175 QAJ154:QAJ175 QKF154:QKF175 QUB154:QUB175 RDX154:RDX175 RNT154:RNT175 RXP154:RXP175 SHL154:SHL175 SRH154:SRH175 TBD154:TBD175 TKZ154:TKZ175 TUV154:TUV175 UER154:UER175 UON154:UON175 UYJ154:UYJ175 VIF154:VIF175 VSB154:VSB175 WBX154:WBX175 WLT154:WLT175 WVP154:WVP175 WLJ163:WLQ175 WBN163:WBU175 VRR163:VRY175 VHV163:VIC175 UXZ163:UYG175 UOD163:UOK175 UEH163:UEO175 TUL163:TUS175 TKP163:TKW175 TAT163:TBA175 SQX163:SRE175 SHB163:SHI175 RXF163:RXM175 RNJ163:RNQ175 RDN163:RDU175 QTR163:QTY175 QJV163:QKC175 PZZ163:QAG175 PQD163:PQK175 PGH163:PGO175 OWL163:OWS175 OMP163:OMW175 OCT163:ODA175 NSX163:NTE175 NJB163:NJI175 MZF163:MZM175 MPJ163:MPQ175 MFN163:MFU175 LVR163:LVY175 LLV163:LMC175 LBZ163:LCG175 KSD163:KSK175 KIH163:KIO175 JYL163:JYS175 JOP163:JOW175 JET163:JFA175 IUX163:IVE175 ILB163:ILI175 IBF163:IBM175 HRJ163:HRQ175 HHN163:HHU175 GXR163:GXY175 GNV163:GOC175 GDZ163:GEG175 FUD163:FUK175 FKH163:FKO175 FAL163:FAS175 EQP163:EQW175 EGT163:EHA175 DWX163:DXE175 DNB163:DNI175 DDF163:DDM175 CTJ163:CTQ175 CJN163:CJU175 BZR163:BZY175 BPV163:BQC175 BFZ163:BGG175 AWD163:AWK175 AMH163:AMO175 ACL163:ACS175 SP163:SW175 IT163:JA175 E163:I175 WVF163:WVM175">
      <formula1>"OK,NG,N/A"</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zoomScale="85" zoomScaleNormal="85" workbookViewId="0"/>
  </sheetViews>
  <sheetFormatPr defaultColWidth="15.25" defaultRowHeight="13.5" customHeight="1"/>
  <cols>
    <col min="1" max="1" width="18.25" style="136"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8" customFormat="1" ht="15" thickBot="1">
      <c r="A1" s="139" t="s">
        <v>530</v>
      </c>
      <c r="B1" s="140"/>
      <c r="C1" s="140"/>
      <c r="D1" s="140"/>
      <c r="E1" s="140"/>
      <c r="F1" s="140"/>
      <c r="G1" s="141"/>
    </row>
    <row r="2" spans="1:10" s="138" customFormat="1" ht="14.25">
      <c r="A2" s="142" t="s">
        <v>21</v>
      </c>
      <c r="B2" s="232" t="s">
        <v>47</v>
      </c>
      <c r="C2" s="232"/>
      <c r="D2" s="232"/>
      <c r="E2" s="232"/>
      <c r="F2" s="232"/>
      <c r="G2" s="232"/>
      <c r="J2" s="95" t="s">
        <v>22</v>
      </c>
    </row>
    <row r="3" spans="1:10" s="138" customFormat="1" ht="15" customHeight="1">
      <c r="A3" s="143" t="s">
        <v>531</v>
      </c>
      <c r="B3" s="232" t="s">
        <v>532</v>
      </c>
      <c r="C3" s="232"/>
      <c r="D3" s="232"/>
      <c r="E3" s="232"/>
      <c r="F3" s="232"/>
      <c r="G3" s="232"/>
      <c r="J3" s="95" t="s">
        <v>24</v>
      </c>
    </row>
    <row r="4" spans="1:10" s="138" customFormat="1" ht="14.25">
      <c r="A4" s="142" t="s">
        <v>533</v>
      </c>
      <c r="B4" s="233" t="s">
        <v>107</v>
      </c>
      <c r="C4" s="233"/>
      <c r="D4" s="233"/>
      <c r="E4" s="233"/>
      <c r="F4" s="233"/>
      <c r="G4" s="233"/>
      <c r="J4" s="96"/>
    </row>
    <row r="5" spans="1:10" s="138" customFormat="1" ht="14.25">
      <c r="A5" s="144" t="s">
        <v>22</v>
      </c>
      <c r="B5" s="145" t="s">
        <v>24</v>
      </c>
      <c r="C5" s="145" t="s">
        <v>534</v>
      </c>
      <c r="D5" s="146" t="s">
        <v>27</v>
      </c>
      <c r="E5" s="237" t="s">
        <v>535</v>
      </c>
      <c r="F5" s="237"/>
      <c r="G5" s="237"/>
      <c r="J5" s="95" t="s">
        <v>29</v>
      </c>
    </row>
    <row r="6" spans="1:10" s="138" customFormat="1" ht="15" thickBot="1">
      <c r="A6" s="131">
        <f>COUNTIF(F11:G309,"Pass")</f>
        <v>0</v>
      </c>
      <c r="B6" s="101">
        <f>COUNTIF(F11:G756,"Fail")</f>
        <v>0</v>
      </c>
      <c r="C6" s="101">
        <f>E6-D6-B6-A6</f>
        <v>112</v>
      </c>
      <c r="D6" s="102">
        <f>COUNTIF(F11:G756,"N/A")</f>
        <v>0</v>
      </c>
      <c r="E6" s="235">
        <f>COUNTA(A11:A313)*2</f>
        <v>112</v>
      </c>
      <c r="F6" s="235"/>
      <c r="G6" s="235"/>
      <c r="J6" s="95" t="s">
        <v>27</v>
      </c>
    </row>
    <row r="7" spans="1:10" s="138" customFormat="1" ht="14.25">
      <c r="A7" s="210"/>
      <c r="B7" s="211"/>
      <c r="C7" s="211"/>
      <c r="D7" s="211"/>
      <c r="E7" s="212"/>
      <c r="F7" s="212"/>
      <c r="G7" s="212"/>
      <c r="J7" s="95"/>
    </row>
    <row r="8" spans="1:10" s="138" customFormat="1" ht="14.25">
      <c r="A8" s="210"/>
      <c r="B8" s="211"/>
      <c r="C8" s="211"/>
      <c r="D8" s="211"/>
      <c r="E8" s="212"/>
      <c r="F8" s="212"/>
      <c r="G8" s="212"/>
      <c r="J8" s="95"/>
    </row>
    <row r="9" spans="1:10" s="138" customFormat="1"/>
    <row r="10" spans="1:10" s="138" customFormat="1" ht="51.75" customHeight="1">
      <c r="A10" s="56" t="s">
        <v>30</v>
      </c>
      <c r="B10" s="56" t="s">
        <v>536</v>
      </c>
      <c r="C10" s="56" t="s">
        <v>537</v>
      </c>
      <c r="D10" s="56" t="s">
        <v>33</v>
      </c>
      <c r="E10" s="57" t="s">
        <v>538</v>
      </c>
      <c r="F10" s="57" t="s">
        <v>112</v>
      </c>
      <c r="G10" s="57" t="s">
        <v>113</v>
      </c>
      <c r="H10" s="57" t="s">
        <v>539</v>
      </c>
      <c r="I10" s="56" t="s">
        <v>36</v>
      </c>
    </row>
    <row r="11" spans="1:10" s="138" customFormat="1" ht="14.25" customHeight="1">
      <c r="A11" s="198"/>
      <c r="B11" s="236" t="s">
        <v>462</v>
      </c>
      <c r="C11" s="236"/>
      <c r="D11" s="236"/>
      <c r="E11" s="236"/>
      <c r="F11" s="236"/>
      <c r="G11" s="236"/>
      <c r="H11" s="236"/>
      <c r="I11" s="236"/>
    </row>
    <row r="12" spans="1:10" s="111" customFormat="1" ht="14.25" customHeight="1">
      <c r="A12" s="171" t="str">
        <f t="shared" ref="A12:A20" si="0">IF(OR(B12&lt;&gt;"",D12&lt;&gt;""),"["&amp;TEXT($B$2,"##")&amp;"-"&amp;TEXT(ROW()-10,"##")&amp;"]","")</f>
        <v>[Admin_login-2]</v>
      </c>
      <c r="B12" s="117" t="s">
        <v>540</v>
      </c>
      <c r="C12" s="117" t="s">
        <v>463</v>
      </c>
      <c r="D12" s="117" t="s">
        <v>464</v>
      </c>
      <c r="E12" s="199"/>
      <c r="F12" s="117"/>
      <c r="G12" s="117"/>
      <c r="H12" s="202"/>
      <c r="I12" s="200"/>
    </row>
    <row r="13" spans="1:10" s="111" customFormat="1" ht="14.25" customHeight="1">
      <c r="A13" s="171" t="str">
        <f t="shared" si="0"/>
        <v>[Admin_login-3]</v>
      </c>
      <c r="B13" s="117" t="s">
        <v>67</v>
      </c>
      <c r="C13" s="117" t="s">
        <v>68</v>
      </c>
      <c r="D13" s="117" t="s">
        <v>465</v>
      </c>
      <c r="E13" s="201" t="s">
        <v>677</v>
      </c>
      <c r="F13" s="117"/>
      <c r="G13" s="117"/>
      <c r="H13" s="202"/>
      <c r="I13" s="202"/>
    </row>
    <row r="14" spans="1:10" s="111" customFormat="1" ht="14.25" customHeight="1">
      <c r="A14" s="171" t="str">
        <f t="shared" si="0"/>
        <v>[Admin_login-4]</v>
      </c>
      <c r="B14" s="117" t="s">
        <v>466</v>
      </c>
      <c r="C14" s="117" t="s">
        <v>467</v>
      </c>
      <c r="D14" s="117" t="s">
        <v>468</v>
      </c>
      <c r="E14" s="201" t="s">
        <v>677</v>
      </c>
      <c r="F14" s="117"/>
      <c r="G14" s="117"/>
      <c r="H14" s="202"/>
      <c r="I14" s="202"/>
    </row>
    <row r="15" spans="1:10" s="111" customFormat="1" ht="14.25" customHeight="1">
      <c r="A15" s="171" t="str">
        <f t="shared" si="0"/>
        <v>[Admin_login-5]</v>
      </c>
      <c r="B15" s="117" t="s">
        <v>469</v>
      </c>
      <c r="C15" s="117" t="s">
        <v>470</v>
      </c>
      <c r="D15" s="117" t="s">
        <v>471</v>
      </c>
      <c r="E15" s="201" t="s">
        <v>677</v>
      </c>
      <c r="F15" s="117"/>
      <c r="G15" s="117"/>
      <c r="H15" s="202"/>
      <c r="I15" s="202"/>
    </row>
    <row r="16" spans="1:10" s="111" customFormat="1" ht="14.25" customHeight="1">
      <c r="A16" s="171" t="str">
        <f t="shared" si="0"/>
        <v>[Admin_login-6]</v>
      </c>
      <c r="B16" s="117" t="s">
        <v>77</v>
      </c>
      <c r="C16" s="117" t="s">
        <v>78</v>
      </c>
      <c r="D16" s="117" t="s">
        <v>79</v>
      </c>
      <c r="E16" s="201" t="s">
        <v>677</v>
      </c>
      <c r="F16" s="117"/>
      <c r="G16" s="117"/>
      <c r="H16" s="202"/>
      <c r="I16" s="202"/>
    </row>
    <row r="17" spans="1:10" s="111" customFormat="1" ht="14.25" customHeight="1">
      <c r="A17" s="171" t="str">
        <f t="shared" si="0"/>
        <v>[Admin_login-7]</v>
      </c>
      <c r="B17" s="117" t="s">
        <v>69</v>
      </c>
      <c r="C17" s="117" t="s">
        <v>472</v>
      </c>
      <c r="D17" s="117" t="s">
        <v>70</v>
      </c>
      <c r="E17" s="201" t="s">
        <v>677</v>
      </c>
      <c r="F17" s="117"/>
      <c r="G17" s="117"/>
      <c r="H17" s="202"/>
      <c r="I17" s="202"/>
    </row>
    <row r="18" spans="1:10" s="111" customFormat="1" ht="14.25" customHeight="1">
      <c r="A18" s="171" t="str">
        <f t="shared" si="0"/>
        <v>[Admin_login-8]</v>
      </c>
      <c r="B18" s="117" t="s">
        <v>71</v>
      </c>
      <c r="C18" s="117" t="s">
        <v>473</v>
      </c>
      <c r="D18" s="117" t="s">
        <v>72</v>
      </c>
      <c r="E18" s="201" t="s">
        <v>677</v>
      </c>
      <c r="F18" s="117"/>
      <c r="G18" s="117"/>
      <c r="H18" s="202"/>
      <c r="I18" s="202"/>
    </row>
    <row r="19" spans="1:10" s="111" customFormat="1" ht="14.25" customHeight="1">
      <c r="A19" s="171" t="str">
        <f t="shared" si="0"/>
        <v>[Admin_login-9]</v>
      </c>
      <c r="B19" s="117" t="s">
        <v>73</v>
      </c>
      <c r="C19" s="117" t="s">
        <v>74</v>
      </c>
      <c r="D19" s="117" t="s">
        <v>72</v>
      </c>
      <c r="E19" s="201" t="s">
        <v>677</v>
      </c>
      <c r="F19" s="117"/>
      <c r="G19" s="117"/>
      <c r="H19" s="202"/>
      <c r="I19" s="202"/>
    </row>
    <row r="20" spans="1:10" ht="14.25" customHeight="1">
      <c r="A20" s="171" t="str">
        <f t="shared" si="0"/>
        <v>[Admin_login-10]</v>
      </c>
      <c r="B20" s="117" t="s">
        <v>75</v>
      </c>
      <c r="C20" s="117" t="s">
        <v>76</v>
      </c>
      <c r="D20" s="117" t="s">
        <v>72</v>
      </c>
      <c r="E20" s="201" t="s">
        <v>677</v>
      </c>
      <c r="F20" s="117"/>
      <c r="G20" s="117"/>
      <c r="H20" s="202"/>
      <c r="I20" s="203"/>
      <c r="J20" s="105"/>
    </row>
    <row r="21" spans="1:10" ht="14.25" customHeight="1">
      <c r="A21" s="204"/>
      <c r="B21" s="205" t="s">
        <v>474</v>
      </c>
      <c r="C21" s="204"/>
      <c r="D21" s="204"/>
      <c r="E21" s="204"/>
      <c r="F21" s="204"/>
      <c r="G21" s="204"/>
      <c r="H21" s="204"/>
      <c r="I21" s="206"/>
      <c r="J21" s="105"/>
    </row>
    <row r="22" spans="1:10" ht="14.25" customHeight="1">
      <c r="A22" s="171" t="str">
        <f t="shared" ref="A22:A33" si="1">IF(OR(B22&lt;&gt;"",D22&lt;&gt;""),"["&amp;TEXT($B$2,"##")&amp;"-"&amp;TEXT(ROW()-10,"##")&amp;"]","")</f>
        <v>[Admin_login-12]</v>
      </c>
      <c r="B22" s="117" t="s">
        <v>541</v>
      </c>
      <c r="C22" s="117" t="s">
        <v>463</v>
      </c>
      <c r="D22" s="117" t="s">
        <v>475</v>
      </c>
      <c r="E22" s="207" t="s">
        <v>678</v>
      </c>
      <c r="F22" s="117"/>
      <c r="G22" s="117"/>
      <c r="H22" s="202"/>
      <c r="I22" s="203"/>
      <c r="J22" s="105"/>
    </row>
    <row r="23" spans="1:10" ht="14.25" customHeight="1">
      <c r="A23" s="171" t="str">
        <f t="shared" si="1"/>
        <v>[Admin_login-13]</v>
      </c>
      <c r="B23" s="117" t="s">
        <v>542</v>
      </c>
      <c r="C23" s="117" t="s">
        <v>476</v>
      </c>
      <c r="D23" s="208" t="s">
        <v>477</v>
      </c>
      <c r="E23" s="207" t="s">
        <v>678</v>
      </c>
      <c r="F23" s="117"/>
      <c r="G23" s="117"/>
      <c r="H23" s="202"/>
      <c r="I23" s="203"/>
      <c r="J23" s="105"/>
    </row>
    <row r="24" spans="1:10" ht="14.25" customHeight="1">
      <c r="A24" s="171" t="str">
        <f t="shared" si="1"/>
        <v>[Admin_login-14]</v>
      </c>
      <c r="B24" s="117" t="s">
        <v>543</v>
      </c>
      <c r="C24" s="117" t="s">
        <v>478</v>
      </c>
      <c r="D24" s="208" t="s">
        <v>479</v>
      </c>
      <c r="E24" s="207" t="s">
        <v>678</v>
      </c>
      <c r="F24" s="117"/>
      <c r="G24" s="117"/>
      <c r="H24" s="202"/>
      <c r="I24" s="203"/>
      <c r="J24" s="105"/>
    </row>
    <row r="25" spans="1:10" ht="14.25" customHeight="1">
      <c r="A25" s="204"/>
      <c r="B25" s="205" t="s">
        <v>480</v>
      </c>
      <c r="C25" s="204"/>
      <c r="D25" s="204"/>
      <c r="E25" s="204"/>
      <c r="F25" s="204"/>
      <c r="G25" s="204"/>
      <c r="H25" s="204"/>
      <c r="I25" s="206"/>
      <c r="J25" s="105"/>
    </row>
    <row r="26" spans="1:10" ht="14.25" customHeight="1">
      <c r="A26" s="171" t="str">
        <f t="shared" ref="A26" si="2">IF(OR(B26&lt;&gt;"",D26&lt;&gt;""),"["&amp;TEXT($B$2,"##")&amp;"-"&amp;TEXT(ROW()-10,"##")&amp;"]","")</f>
        <v>[Admin_login-16]</v>
      </c>
      <c r="B26" s="117" t="s">
        <v>544</v>
      </c>
      <c r="C26" s="117" t="s">
        <v>481</v>
      </c>
      <c r="D26" s="208" t="s">
        <v>563</v>
      </c>
      <c r="E26" s="207" t="s">
        <v>678</v>
      </c>
      <c r="F26" s="117"/>
      <c r="G26" s="117"/>
      <c r="H26" s="202"/>
      <c r="I26" s="203"/>
      <c r="J26" s="105"/>
    </row>
    <row r="27" spans="1:10" ht="14.25" customHeight="1">
      <c r="A27" s="204"/>
      <c r="B27" s="205" t="s">
        <v>482</v>
      </c>
      <c r="C27" s="204"/>
      <c r="D27" s="204"/>
      <c r="E27" s="204"/>
      <c r="F27" s="204"/>
      <c r="G27" s="204"/>
      <c r="H27" s="204"/>
      <c r="I27" s="206"/>
      <c r="J27" s="105"/>
    </row>
    <row r="28" spans="1:10" ht="14.25" customHeight="1">
      <c r="A28" s="171" t="str">
        <f t="shared" ref="A28" si="3">IF(OR(B28&lt;&gt;"",D28&lt;&gt;""),"["&amp;TEXT($B$2,"##")&amp;"-"&amp;TEXT(ROW()-10,"##")&amp;"]","")</f>
        <v>[Admin_login-18]</v>
      </c>
      <c r="B28" s="117" t="s">
        <v>564</v>
      </c>
      <c r="C28" s="117" t="s">
        <v>483</v>
      </c>
      <c r="D28" s="208" t="s">
        <v>566</v>
      </c>
      <c r="E28" s="207"/>
      <c r="F28" s="117"/>
      <c r="G28" s="117"/>
      <c r="H28" s="202"/>
      <c r="I28" s="203"/>
      <c r="J28" s="105"/>
    </row>
    <row r="29" spans="1:10" ht="14.25" customHeight="1">
      <c r="A29" s="171" t="str">
        <f t="shared" si="1"/>
        <v>[Admin_login-19]</v>
      </c>
      <c r="B29" s="117" t="s">
        <v>565</v>
      </c>
      <c r="C29" s="117" t="s">
        <v>484</v>
      </c>
      <c r="D29" s="208" t="s">
        <v>567</v>
      </c>
      <c r="E29" s="207"/>
      <c r="F29" s="117"/>
      <c r="G29" s="117"/>
      <c r="H29" s="202"/>
      <c r="I29" s="203"/>
      <c r="J29" s="105"/>
    </row>
    <row r="30" spans="1:10" ht="14.25" customHeight="1">
      <c r="A30" s="171" t="str">
        <f t="shared" si="1"/>
        <v>[Admin_login-20]</v>
      </c>
      <c r="B30" s="117" t="s">
        <v>568</v>
      </c>
      <c r="C30" s="117" t="s">
        <v>485</v>
      </c>
      <c r="D30" s="208" t="s">
        <v>569</v>
      </c>
      <c r="E30" s="207"/>
      <c r="F30" s="117"/>
      <c r="G30" s="117"/>
      <c r="H30" s="202"/>
      <c r="I30" s="203"/>
      <c r="J30" s="105"/>
    </row>
    <row r="31" spans="1:10" ht="14.25" customHeight="1">
      <c r="A31" s="171" t="str">
        <f t="shared" si="1"/>
        <v>[Admin_login-21]</v>
      </c>
      <c r="B31" s="117" t="s">
        <v>545</v>
      </c>
      <c r="C31" s="117" t="s">
        <v>486</v>
      </c>
      <c r="D31" s="208" t="s">
        <v>679</v>
      </c>
      <c r="E31" s="207"/>
      <c r="F31" s="117"/>
      <c r="G31" s="117"/>
      <c r="H31" s="202"/>
      <c r="I31" s="203"/>
      <c r="J31" s="105"/>
    </row>
    <row r="32" spans="1:10" ht="14.25" customHeight="1">
      <c r="A32" s="171" t="str">
        <f t="shared" si="1"/>
        <v>[Admin_login-22]</v>
      </c>
      <c r="B32" s="117" t="s">
        <v>546</v>
      </c>
      <c r="C32" s="117" t="s">
        <v>487</v>
      </c>
      <c r="D32" s="208" t="s">
        <v>488</v>
      </c>
      <c r="E32" s="207"/>
      <c r="F32" s="117"/>
      <c r="G32" s="117"/>
      <c r="H32" s="202"/>
      <c r="I32" s="209"/>
      <c r="J32" s="105"/>
    </row>
    <row r="33" spans="1:10" ht="14.25" customHeight="1">
      <c r="A33" s="171" t="str">
        <f t="shared" si="1"/>
        <v>[Admin_login-23]</v>
      </c>
      <c r="B33" s="117" t="s">
        <v>546</v>
      </c>
      <c r="C33" s="117" t="s">
        <v>489</v>
      </c>
      <c r="D33" s="208" t="s">
        <v>490</v>
      </c>
      <c r="E33" s="207"/>
      <c r="F33" s="117"/>
      <c r="G33" s="117"/>
      <c r="H33" s="202"/>
      <c r="I33" s="209"/>
      <c r="J33" s="105"/>
    </row>
    <row r="34" spans="1:10" ht="14.25" customHeight="1">
      <c r="A34" s="204"/>
      <c r="B34" s="205" t="s">
        <v>491</v>
      </c>
      <c r="C34" s="204"/>
      <c r="D34" s="204"/>
      <c r="E34" s="204"/>
      <c r="F34" s="204"/>
      <c r="G34" s="204"/>
      <c r="H34" s="204"/>
      <c r="I34" s="206"/>
      <c r="J34" s="105"/>
    </row>
    <row r="35" spans="1:10" ht="14.25" customHeight="1">
      <c r="A35" s="171" t="str">
        <f t="shared" ref="A35:A42" si="4">IF(OR(B35&lt;&gt;"",D35&lt;&gt;""),"["&amp;TEXT($B$2,"##")&amp;"-"&amp;TEXT(ROW()-10,"##")&amp;"]","")</f>
        <v>[Admin_login-25]</v>
      </c>
      <c r="B35" s="117" t="s">
        <v>570</v>
      </c>
      <c r="C35" s="117" t="s">
        <v>492</v>
      </c>
      <c r="D35" s="208" t="s">
        <v>572</v>
      </c>
      <c r="E35" s="207"/>
      <c r="F35" s="117"/>
      <c r="G35" s="117"/>
      <c r="H35" s="202"/>
      <c r="I35" s="209"/>
      <c r="J35" s="105"/>
    </row>
    <row r="36" spans="1:10" ht="14.25" customHeight="1">
      <c r="A36" s="171" t="str">
        <f t="shared" si="4"/>
        <v>[Admin_login-26]</v>
      </c>
      <c r="B36" s="117" t="s">
        <v>571</v>
      </c>
      <c r="C36" s="117" t="s">
        <v>493</v>
      </c>
      <c r="D36" s="208" t="s">
        <v>573</v>
      </c>
      <c r="E36" s="207"/>
      <c r="F36" s="117"/>
      <c r="G36" s="117"/>
      <c r="H36" s="202"/>
      <c r="I36" s="209"/>
      <c r="J36" s="105"/>
    </row>
    <row r="37" spans="1:10" ht="14.25" customHeight="1">
      <c r="A37" s="171" t="str">
        <f t="shared" si="4"/>
        <v>[Admin_login-27]</v>
      </c>
      <c r="B37" s="117" t="s">
        <v>574</v>
      </c>
      <c r="C37" s="117" t="s">
        <v>494</v>
      </c>
      <c r="D37" s="208" t="s">
        <v>495</v>
      </c>
      <c r="E37" s="207"/>
      <c r="F37" s="117"/>
      <c r="G37" s="117"/>
      <c r="H37" s="202"/>
      <c r="I37" s="209"/>
      <c r="J37" s="105"/>
    </row>
    <row r="38" spans="1:10" ht="14.25" customHeight="1">
      <c r="A38" s="171" t="str">
        <f t="shared" si="4"/>
        <v>[Admin_login-28]</v>
      </c>
      <c r="B38" s="117" t="s">
        <v>547</v>
      </c>
      <c r="C38" s="117" t="s">
        <v>496</v>
      </c>
      <c r="D38" s="208" t="s">
        <v>497</v>
      </c>
      <c r="E38" s="207"/>
      <c r="F38" s="117"/>
      <c r="G38" s="117"/>
      <c r="H38" s="202"/>
      <c r="I38" s="209"/>
      <c r="J38" s="105"/>
    </row>
    <row r="39" spans="1:10" ht="14.25" customHeight="1">
      <c r="A39" s="171" t="str">
        <f t="shared" si="4"/>
        <v>[Admin_login-29]</v>
      </c>
      <c r="B39" s="117" t="s">
        <v>548</v>
      </c>
      <c r="C39" s="117" t="s">
        <v>498</v>
      </c>
      <c r="D39" s="208" t="s">
        <v>499</v>
      </c>
      <c r="E39" s="207"/>
      <c r="F39" s="117"/>
      <c r="G39" s="117"/>
      <c r="H39" s="202"/>
      <c r="I39" s="209"/>
      <c r="J39" s="105"/>
    </row>
    <row r="40" spans="1:10" ht="14.25" customHeight="1">
      <c r="A40" s="171" t="str">
        <f t="shared" si="4"/>
        <v>[Admin_login-30]</v>
      </c>
      <c r="B40" s="117" t="s">
        <v>549</v>
      </c>
      <c r="C40" s="117" t="s">
        <v>500</v>
      </c>
      <c r="D40" s="208" t="s">
        <v>501</v>
      </c>
      <c r="E40" s="207"/>
      <c r="F40" s="117"/>
      <c r="G40" s="117"/>
      <c r="H40" s="202"/>
      <c r="I40" s="209"/>
      <c r="J40" s="105"/>
    </row>
    <row r="41" spans="1:10" ht="14.25" customHeight="1">
      <c r="A41" s="171" t="str">
        <f t="shared" si="4"/>
        <v>[Admin_login-31]</v>
      </c>
      <c r="B41" s="117" t="s">
        <v>550</v>
      </c>
      <c r="C41" s="117" t="s">
        <v>502</v>
      </c>
      <c r="D41" s="208" t="s">
        <v>503</v>
      </c>
      <c r="E41" s="207"/>
      <c r="F41" s="117"/>
      <c r="G41" s="117"/>
      <c r="H41" s="202"/>
      <c r="I41" s="209"/>
      <c r="J41" s="105"/>
    </row>
    <row r="42" spans="1:10" ht="14.25" customHeight="1">
      <c r="A42" s="171" t="str">
        <f t="shared" si="4"/>
        <v>[Admin_login-32]</v>
      </c>
      <c r="B42" s="117" t="s">
        <v>551</v>
      </c>
      <c r="C42" s="117" t="s">
        <v>504</v>
      </c>
      <c r="D42" s="208" t="s">
        <v>505</v>
      </c>
      <c r="E42" s="207"/>
      <c r="F42" s="117"/>
      <c r="G42" s="117"/>
      <c r="H42" s="202"/>
      <c r="I42" s="209"/>
      <c r="J42" s="105"/>
    </row>
    <row r="43" spans="1:10" ht="14.25" customHeight="1">
      <c r="A43" s="204"/>
      <c r="B43" s="205" t="s">
        <v>506</v>
      </c>
      <c r="C43" s="204"/>
      <c r="D43" s="204"/>
      <c r="E43" s="204"/>
      <c r="F43" s="204"/>
      <c r="G43" s="204"/>
      <c r="H43" s="204"/>
      <c r="I43" s="206"/>
      <c r="J43" s="105"/>
    </row>
    <row r="44" spans="1:10" ht="14.25" customHeight="1">
      <c r="A44" s="171" t="str">
        <f t="shared" ref="A44:A46" si="5">IF(OR(B44&lt;&gt;"",D44&lt;&gt;""),"["&amp;TEXT($B$2,"##")&amp;"-"&amp;TEXT(ROW()-10,"##")&amp;"]","")</f>
        <v>[Admin_login-34]</v>
      </c>
      <c r="B44" s="117" t="s">
        <v>575</v>
      </c>
      <c r="C44" s="117" t="s">
        <v>507</v>
      </c>
      <c r="D44" s="208" t="s">
        <v>577</v>
      </c>
      <c r="E44" s="207"/>
      <c r="F44" s="117"/>
      <c r="G44" s="117"/>
      <c r="H44" s="202"/>
      <c r="I44" s="126"/>
      <c r="J44" s="105"/>
    </row>
    <row r="45" spans="1:10" ht="14.25" customHeight="1">
      <c r="A45" s="171" t="str">
        <f t="shared" si="5"/>
        <v>[Admin_login-35]</v>
      </c>
      <c r="B45" s="117" t="s">
        <v>576</v>
      </c>
      <c r="C45" s="117" t="s">
        <v>508</v>
      </c>
      <c r="D45" s="208" t="s">
        <v>578</v>
      </c>
      <c r="E45" s="207"/>
      <c r="F45" s="117"/>
      <c r="G45" s="117"/>
      <c r="H45" s="202"/>
      <c r="I45" s="126"/>
      <c r="J45" s="105"/>
    </row>
    <row r="46" spans="1:10" ht="14.25" customHeight="1">
      <c r="A46" s="171" t="str">
        <f t="shared" si="5"/>
        <v>[Admin_login-36]</v>
      </c>
      <c r="B46" s="117" t="s">
        <v>552</v>
      </c>
      <c r="C46" s="117" t="s">
        <v>509</v>
      </c>
      <c r="D46" s="208" t="s">
        <v>579</v>
      </c>
      <c r="E46" s="207"/>
      <c r="F46" s="117"/>
      <c r="G46" s="117"/>
      <c r="H46" s="202"/>
      <c r="I46" s="126"/>
      <c r="J46" s="105"/>
    </row>
    <row r="47" spans="1:10" ht="14.25" customHeight="1">
      <c r="A47" s="204"/>
      <c r="B47" s="205" t="s">
        <v>510</v>
      </c>
      <c r="C47" s="204"/>
      <c r="D47" s="204"/>
      <c r="E47" s="204"/>
      <c r="F47" s="204"/>
      <c r="G47" s="204"/>
      <c r="H47" s="204"/>
      <c r="I47" s="206"/>
      <c r="J47" s="105"/>
    </row>
    <row r="48" spans="1:10" ht="14.25" customHeight="1">
      <c r="A48" s="171" t="str">
        <f t="shared" ref="A48:A50" si="6">IF(OR(B48&lt;&gt;"",D48&lt;&gt;""),"["&amp;TEXT($B$2,"##")&amp;"-"&amp;TEXT(ROW()-10,"##")&amp;"]","")</f>
        <v>[Admin_login-38]</v>
      </c>
      <c r="B48" s="117" t="s">
        <v>580</v>
      </c>
      <c r="C48" s="117" t="s">
        <v>511</v>
      </c>
      <c r="D48" s="208" t="s">
        <v>553</v>
      </c>
      <c r="E48" s="207"/>
      <c r="F48" s="117"/>
      <c r="G48" s="117"/>
      <c r="H48" s="202"/>
      <c r="I48" s="126"/>
      <c r="J48" s="105"/>
    </row>
    <row r="49" spans="1:10" ht="14.25" customHeight="1">
      <c r="A49" s="171" t="str">
        <f t="shared" si="6"/>
        <v>[Admin_login-39]</v>
      </c>
      <c r="B49" s="117" t="s">
        <v>581</v>
      </c>
      <c r="C49" s="117" t="s">
        <v>512</v>
      </c>
      <c r="D49" s="208" t="s">
        <v>582</v>
      </c>
      <c r="E49" s="207"/>
      <c r="F49" s="117"/>
      <c r="G49" s="117"/>
      <c r="H49" s="202"/>
      <c r="I49" s="126"/>
      <c r="J49" s="105"/>
    </row>
    <row r="50" spans="1:10" ht="14.25" customHeight="1">
      <c r="A50" s="171" t="str">
        <f t="shared" si="6"/>
        <v>[Admin_login-40]</v>
      </c>
      <c r="B50" s="117" t="s">
        <v>554</v>
      </c>
      <c r="C50" s="117" t="s">
        <v>513</v>
      </c>
      <c r="D50" s="208" t="s">
        <v>583</v>
      </c>
      <c r="E50" s="207"/>
      <c r="F50" s="117"/>
      <c r="G50" s="117"/>
      <c r="H50" s="202"/>
      <c r="I50" s="126"/>
      <c r="J50" s="105"/>
    </row>
    <row r="51" spans="1:10" ht="14.25" customHeight="1">
      <c r="A51" s="204"/>
      <c r="B51" s="205" t="s">
        <v>514</v>
      </c>
      <c r="C51" s="204"/>
      <c r="D51" s="204"/>
      <c r="E51" s="204"/>
      <c r="F51" s="204"/>
      <c r="G51" s="204"/>
      <c r="H51" s="204"/>
      <c r="I51" s="206"/>
      <c r="J51" s="105"/>
    </row>
    <row r="52" spans="1:10" ht="14.25" customHeight="1">
      <c r="A52" s="168" t="str">
        <f t="shared" ref="A52:A66" si="7">IF(OR(B52&lt;&gt;"",D52&lt;E51&gt;""),"["&amp;TEXT($B$2,"##")&amp;"-"&amp;TEXT(ROW()-10,"##")&amp;"]","")</f>
        <v>[Admin_login-42]</v>
      </c>
      <c r="B52" s="117" t="s">
        <v>555</v>
      </c>
      <c r="C52" s="117" t="s">
        <v>420</v>
      </c>
      <c r="D52" s="117" t="s">
        <v>446</v>
      </c>
      <c r="E52" s="207"/>
      <c r="F52" s="117"/>
      <c r="G52" s="117"/>
      <c r="H52" s="202"/>
      <c r="I52" s="126"/>
      <c r="J52" s="105"/>
    </row>
    <row r="53" spans="1:10" ht="14.25" customHeight="1">
      <c r="A53" s="168" t="str">
        <f t="shared" si="7"/>
        <v>[Admin_login-43]</v>
      </c>
      <c r="B53" s="117" t="s">
        <v>453</v>
      </c>
      <c r="C53" s="117" t="s">
        <v>447</v>
      </c>
      <c r="D53" s="117" t="s">
        <v>448</v>
      </c>
      <c r="E53" s="207"/>
      <c r="F53" s="117"/>
      <c r="G53" s="117"/>
      <c r="H53" s="202"/>
      <c r="I53" s="126"/>
      <c r="J53" s="105"/>
    </row>
    <row r="54" spans="1:10" ht="14.25" customHeight="1">
      <c r="A54" s="168" t="str">
        <f t="shared" si="7"/>
        <v>[Admin_login-44]</v>
      </c>
      <c r="B54" s="117" t="s">
        <v>556</v>
      </c>
      <c r="C54" s="117" t="s">
        <v>515</v>
      </c>
      <c r="D54" s="117" t="s">
        <v>516</v>
      </c>
      <c r="E54" s="207"/>
      <c r="F54" s="117"/>
      <c r="G54" s="117"/>
      <c r="H54" s="202"/>
      <c r="I54" s="126"/>
      <c r="J54" s="105"/>
    </row>
    <row r="55" spans="1:10" ht="14.25" customHeight="1">
      <c r="A55" s="168" t="str">
        <f t="shared" si="7"/>
        <v>[Admin_login-45]</v>
      </c>
      <c r="B55" s="117" t="s">
        <v>436</v>
      </c>
      <c r="C55" s="117" t="s">
        <v>411</v>
      </c>
      <c r="D55" s="117" t="s">
        <v>412</v>
      </c>
      <c r="E55" s="207"/>
      <c r="F55" s="117"/>
      <c r="G55" s="117"/>
      <c r="H55" s="202"/>
      <c r="I55" s="126"/>
      <c r="J55" s="105"/>
    </row>
    <row r="56" spans="1:10" ht="14.25" customHeight="1">
      <c r="A56" s="168" t="str">
        <f t="shared" si="7"/>
        <v>[Admin_login-46]</v>
      </c>
      <c r="B56" s="117" t="s">
        <v>437</v>
      </c>
      <c r="C56" s="117" t="s">
        <v>413</v>
      </c>
      <c r="D56" s="117" t="s">
        <v>414</v>
      </c>
      <c r="E56" s="207"/>
      <c r="F56" s="117"/>
      <c r="G56" s="117"/>
      <c r="H56" s="202"/>
      <c r="I56" s="126"/>
      <c r="J56" s="105"/>
    </row>
    <row r="57" spans="1:10" ht="14.25" customHeight="1">
      <c r="A57" s="168" t="str">
        <f t="shared" si="7"/>
        <v>[Admin_login-47]</v>
      </c>
      <c r="B57" s="117" t="s">
        <v>438</v>
      </c>
      <c r="C57" s="117" t="s">
        <v>413</v>
      </c>
      <c r="D57" s="117" t="s">
        <v>414</v>
      </c>
      <c r="E57" s="207"/>
      <c r="F57" s="117"/>
      <c r="G57" s="117"/>
      <c r="H57" s="202"/>
      <c r="I57" s="126"/>
      <c r="J57" s="105"/>
    </row>
    <row r="58" spans="1:10" ht="14.25" customHeight="1">
      <c r="A58" s="168" t="str">
        <f t="shared" si="7"/>
        <v>[Admin_login-48]</v>
      </c>
      <c r="B58" s="117" t="s">
        <v>439</v>
      </c>
      <c r="C58" s="117" t="s">
        <v>415</v>
      </c>
      <c r="D58" s="117" t="s">
        <v>416</v>
      </c>
      <c r="E58" s="207"/>
      <c r="F58" s="117"/>
      <c r="G58" s="117"/>
      <c r="H58" s="202"/>
      <c r="I58" s="126"/>
      <c r="J58" s="105"/>
    </row>
    <row r="59" spans="1:10" ht="14.25" customHeight="1">
      <c r="A59" s="168" t="str">
        <f t="shared" si="7"/>
        <v>[Admin_login-49]</v>
      </c>
      <c r="B59" s="117" t="s">
        <v>440</v>
      </c>
      <c r="C59" s="117" t="s">
        <v>417</v>
      </c>
      <c r="D59" s="117" t="s">
        <v>416</v>
      </c>
      <c r="E59" s="207"/>
      <c r="F59" s="117"/>
      <c r="G59" s="117"/>
      <c r="H59" s="202"/>
      <c r="I59" s="126"/>
      <c r="J59" s="105"/>
    </row>
    <row r="60" spans="1:10" ht="14.25" customHeight="1">
      <c r="A60" s="168" t="str">
        <f t="shared" si="7"/>
        <v>[Admin_login-50]</v>
      </c>
      <c r="B60" s="117" t="s">
        <v>441</v>
      </c>
      <c r="C60" s="117" t="s">
        <v>418</v>
      </c>
      <c r="D60" s="117" t="s">
        <v>419</v>
      </c>
      <c r="E60" s="207"/>
      <c r="F60" s="117"/>
      <c r="G60" s="117"/>
      <c r="H60" s="202"/>
      <c r="I60" s="126"/>
      <c r="J60" s="105"/>
    </row>
    <row r="61" spans="1:10" ht="14.25" customHeight="1">
      <c r="A61" s="168" t="str">
        <f t="shared" si="7"/>
        <v>[Admin_login-51]</v>
      </c>
      <c r="B61" s="117" t="s">
        <v>442</v>
      </c>
      <c r="C61" s="117" t="s">
        <v>420</v>
      </c>
      <c r="D61" s="117" t="s">
        <v>421</v>
      </c>
      <c r="E61" s="207"/>
      <c r="F61" s="117"/>
      <c r="G61" s="117"/>
      <c r="H61" s="202"/>
      <c r="I61" s="126"/>
      <c r="J61" s="105"/>
    </row>
    <row r="62" spans="1:10" ht="14.25" customHeight="1">
      <c r="A62" s="168" t="str">
        <f t="shared" si="7"/>
        <v>[Admin_login-52]</v>
      </c>
      <c r="B62" s="117" t="s">
        <v>443</v>
      </c>
      <c r="C62" s="117" t="s">
        <v>422</v>
      </c>
      <c r="D62" s="117" t="s">
        <v>557</v>
      </c>
      <c r="E62" s="207"/>
      <c r="F62" s="117"/>
      <c r="G62" s="117"/>
      <c r="H62" s="202"/>
      <c r="I62" s="126"/>
      <c r="J62" s="105"/>
    </row>
    <row r="63" spans="1:10" ht="14.25" customHeight="1">
      <c r="A63" s="168" t="str">
        <f t="shared" si="7"/>
        <v>[Admin_login-53]</v>
      </c>
      <c r="B63" s="117" t="s">
        <v>444</v>
      </c>
      <c r="C63" s="117" t="s">
        <v>428</v>
      </c>
      <c r="D63" s="117" t="s">
        <v>429</v>
      </c>
      <c r="E63" s="207"/>
      <c r="F63" s="117"/>
      <c r="G63" s="117"/>
      <c r="H63" s="202"/>
      <c r="I63" s="126"/>
      <c r="J63" s="105"/>
    </row>
    <row r="64" spans="1:10" ht="14.25" customHeight="1">
      <c r="A64" s="168" t="str">
        <f t="shared" si="7"/>
        <v>[Admin_login-54]</v>
      </c>
      <c r="B64" s="117" t="s">
        <v>445</v>
      </c>
      <c r="C64" s="117" t="s">
        <v>430</v>
      </c>
      <c r="D64" s="117" t="s">
        <v>431</v>
      </c>
      <c r="E64" s="177"/>
      <c r="F64" s="117"/>
      <c r="G64" s="117"/>
      <c r="H64" s="202"/>
      <c r="I64" s="177"/>
      <c r="J64" s="105"/>
    </row>
    <row r="65" spans="1:10" ht="14.25" customHeight="1">
      <c r="A65" s="168" t="str">
        <f t="shared" si="7"/>
        <v>[Admin_login-55]</v>
      </c>
      <c r="B65" s="117" t="s">
        <v>558</v>
      </c>
      <c r="C65" s="117" t="s">
        <v>517</v>
      </c>
      <c r="D65" s="117" t="s">
        <v>518</v>
      </c>
      <c r="E65" s="177"/>
      <c r="F65" s="117"/>
      <c r="G65" s="117"/>
      <c r="H65" s="202"/>
      <c r="I65" s="177"/>
      <c r="J65" s="105"/>
    </row>
    <row r="66" spans="1:10" ht="14.25" customHeight="1">
      <c r="A66" s="168" t="str">
        <f t="shared" si="7"/>
        <v>[Admin_login-56]</v>
      </c>
      <c r="B66" s="117" t="s">
        <v>559</v>
      </c>
      <c r="C66" s="117" t="s">
        <v>519</v>
      </c>
      <c r="D66" s="117" t="s">
        <v>520</v>
      </c>
      <c r="E66" s="177"/>
      <c r="F66" s="117"/>
      <c r="G66" s="117"/>
      <c r="H66" s="202"/>
      <c r="I66" s="177"/>
      <c r="J66" s="105"/>
    </row>
    <row r="67" spans="1:10" ht="14.25" customHeight="1">
      <c r="A67" s="204"/>
      <c r="B67" s="205" t="s">
        <v>521</v>
      </c>
      <c r="C67" s="204"/>
      <c r="D67" s="204"/>
      <c r="E67" s="204"/>
      <c r="F67" s="204"/>
      <c r="G67" s="204"/>
      <c r="H67" s="204"/>
      <c r="I67" s="206"/>
      <c r="J67" s="105"/>
    </row>
    <row r="68" spans="1:10" ht="14.25" customHeight="1">
      <c r="A68" s="171" t="str">
        <f t="shared" ref="A68:A75" si="8">IF(OR(B68&lt;&gt;"",D68&lt;&gt;""),"["&amp;TEXT($B$2,"##")&amp;"-"&amp;TEXT(ROW()-10,"##")&amp;"]","")</f>
        <v>[Admin_login-58]</v>
      </c>
      <c r="B68" s="117" t="s">
        <v>584</v>
      </c>
      <c r="C68" s="117" t="s">
        <v>522</v>
      </c>
      <c r="D68" s="208" t="s">
        <v>585</v>
      </c>
      <c r="E68" s="177"/>
      <c r="F68" s="117"/>
      <c r="G68" s="117"/>
      <c r="H68" s="202"/>
      <c r="I68" s="177"/>
      <c r="J68" s="105"/>
    </row>
    <row r="69" spans="1:10" ht="14.25" customHeight="1">
      <c r="A69" s="171" t="str">
        <f t="shared" si="8"/>
        <v>[Admin_login-59]</v>
      </c>
      <c r="B69" s="117" t="s">
        <v>584</v>
      </c>
      <c r="C69" s="117" t="s">
        <v>523</v>
      </c>
      <c r="D69" s="208" t="s">
        <v>586</v>
      </c>
      <c r="E69" s="177"/>
      <c r="F69" s="117"/>
      <c r="G69" s="117"/>
      <c r="H69" s="202"/>
      <c r="I69" s="177"/>
      <c r="J69" s="105"/>
    </row>
    <row r="70" spans="1:10" ht="14.25" customHeight="1">
      <c r="A70" s="171" t="str">
        <f t="shared" si="8"/>
        <v>[Admin_login-60]</v>
      </c>
      <c r="B70" s="117" t="s">
        <v>587</v>
      </c>
      <c r="C70" s="117" t="s">
        <v>524</v>
      </c>
      <c r="D70" s="208" t="s">
        <v>560</v>
      </c>
      <c r="E70" s="177"/>
      <c r="F70" s="117"/>
      <c r="G70" s="117"/>
      <c r="H70" s="202"/>
      <c r="I70" s="177"/>
      <c r="J70" s="105"/>
    </row>
    <row r="71" spans="1:10" ht="14.25" customHeight="1">
      <c r="A71" s="171" t="str">
        <f t="shared" si="8"/>
        <v>[Admin_login-61]</v>
      </c>
      <c r="B71" s="117" t="s">
        <v>588</v>
      </c>
      <c r="C71" s="117" t="s">
        <v>525</v>
      </c>
      <c r="D71" s="208" t="s">
        <v>589</v>
      </c>
      <c r="E71" s="177"/>
      <c r="F71" s="117"/>
      <c r="G71" s="117"/>
      <c r="H71" s="202"/>
      <c r="I71" s="177"/>
      <c r="J71" s="105"/>
    </row>
    <row r="72" spans="1:10" ht="14.25" customHeight="1">
      <c r="A72" s="171" t="str">
        <f t="shared" si="8"/>
        <v>[Admin_login-62]</v>
      </c>
      <c r="B72" s="117" t="s">
        <v>590</v>
      </c>
      <c r="C72" s="117" t="s">
        <v>526</v>
      </c>
      <c r="D72" s="208" t="s">
        <v>591</v>
      </c>
      <c r="E72" s="177"/>
      <c r="F72" s="117"/>
      <c r="G72" s="117"/>
      <c r="H72" s="202"/>
      <c r="I72" s="177"/>
      <c r="J72" s="105"/>
    </row>
    <row r="73" spans="1:10" ht="14.25" customHeight="1">
      <c r="A73" s="171" t="str">
        <f t="shared" si="8"/>
        <v>[Admin_login-63]</v>
      </c>
      <c r="B73" s="117" t="s">
        <v>561</v>
      </c>
      <c r="C73" s="117" t="s">
        <v>527</v>
      </c>
      <c r="D73" s="208" t="s">
        <v>592</v>
      </c>
      <c r="E73" s="177"/>
      <c r="F73" s="117"/>
      <c r="G73" s="117"/>
      <c r="H73" s="202"/>
      <c r="I73" s="177"/>
      <c r="J73" s="105"/>
    </row>
    <row r="74" spans="1:10" ht="14.25" customHeight="1">
      <c r="A74" s="172" t="str">
        <f t="shared" si="8"/>
        <v>[Admin_login-64]</v>
      </c>
      <c r="B74" s="117" t="s">
        <v>593</v>
      </c>
      <c r="C74" s="117" t="s">
        <v>528</v>
      </c>
      <c r="D74" s="208" t="s">
        <v>594</v>
      </c>
      <c r="E74" s="177"/>
      <c r="F74" s="117"/>
      <c r="G74" s="117"/>
      <c r="H74" s="202"/>
      <c r="I74" s="177"/>
      <c r="J74" s="105"/>
    </row>
    <row r="75" spans="1:10" ht="14.25" customHeight="1">
      <c r="A75" s="117" t="str">
        <f t="shared" si="8"/>
        <v>[Admin_login-65]</v>
      </c>
      <c r="B75" s="117" t="s">
        <v>562</v>
      </c>
      <c r="C75" s="117" t="s">
        <v>529</v>
      </c>
      <c r="D75" s="208" t="s">
        <v>595</v>
      </c>
      <c r="E75" s="177"/>
      <c r="F75" s="117"/>
      <c r="G75" s="117"/>
      <c r="H75" s="202"/>
      <c r="I75" s="177"/>
      <c r="J75" s="10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68:G75 F28:G33 F26:G26 F35:G42 F44:G46 F52:G66 F48:G50 F12:G20 F22:G2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Message Rules</vt:lpstr>
      <vt:lpstr>User_Function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2015-12-06T12:21:27Z</dcterms:modified>
  <cp:category>BM</cp:category>
</cp:coreProperties>
</file>