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460" windowWidth="27320" windowHeight="15360" tabRatio="526" activeTab="6"/>
  </bookViews>
  <sheets>
    <sheet name="Cover" sheetId="1" r:id="rId1"/>
    <sheet name="Test case List" sheetId="2" r:id="rId2"/>
    <sheet name="Test Report" sheetId="5" r:id="rId3"/>
    <sheet name="Message Rules" sheetId="11" r:id="rId4"/>
    <sheet name="User_Function" sheetId="9" r:id="rId5"/>
    <sheet name="Mod_Function" sheetId="12" r:id="rId6"/>
    <sheet name="Admin_Function" sheetId="10" r:id="rId7"/>
  </sheets>
  <externalReferences>
    <externalReference r:id="rId8"/>
  </externalReferences>
  <definedNames>
    <definedName name="ACTION" localSheetId="3">#REF!</definedName>
    <definedName name="ACTION" localSheetId="5">#REF!</definedName>
    <definedName name="ACTION">#REF!</definedName>
    <definedName name="d">'[1]Search grammar'!$C$45</definedName>
    <definedName name="Defect" comment="fsfsdfs" localSheetId="5">#REF!</definedName>
    <definedName name="Defect" comment="fsfsdfs">#REF!</definedName>
    <definedName name="dfsf" localSheetId="5">#REF!</definedName>
    <definedName name="dfsf">#REF!</definedName>
    <definedName name="Discover" localSheetId="5">#REF!</definedName>
    <definedName name="Discover">#REF!</definedName>
    <definedName name="Lỗi" localSheetId="5">#REF!</definedName>
    <definedName name="Lỗi">#REF!</definedName>
    <definedName name="Pass" localSheetId="5">#REF!</definedName>
    <definedName name="Pass">#REF!</definedName>
    <definedName name="Statistic" comment="fsfsdfs" localSheetId="5">#REF!</definedName>
    <definedName name="Statistic" comment="fsfsdfs">#REF!</definedName>
  </definedNames>
  <calcPr calcId="140001" iterate="1" iterateCount="10000" iterateDelta="1.0000000000000001E-5" concurrentCalc="0"/>
  <extLst>
    <ext xmlns:mx="http://schemas.microsoft.com/office/mac/excel/2008/main" uri="{7523E5D3-25F3-A5E0-1632-64F254C22452}">
      <mx:ArchID Flags="2"/>
    </ext>
  </extLst>
</workbook>
</file>

<file path=xl/calcChain.xml><?xml version="1.0" encoding="utf-8"?>
<calcChain xmlns="http://schemas.openxmlformats.org/spreadsheetml/2006/main">
  <c r="A27" i="12" l="1"/>
  <c r="A29" i="12"/>
  <c r="A31" i="12"/>
  <c r="A25" i="12"/>
  <c r="A35" i="9"/>
  <c r="A33" i="9"/>
  <c r="A32" i="9"/>
  <c r="A30" i="9"/>
  <c r="A23" i="12"/>
  <c r="A22" i="12"/>
  <c r="A20" i="12"/>
  <c r="A19" i="12"/>
  <c r="A18" i="12"/>
  <c r="A17" i="12"/>
  <c r="A16" i="12"/>
  <c r="A15" i="12"/>
  <c r="A14" i="12"/>
  <c r="A13" i="12"/>
  <c r="A12" i="12"/>
  <c r="E6" i="12"/>
  <c r="D6" i="12"/>
  <c r="B6" i="12"/>
  <c r="A6" i="12"/>
  <c r="C6" i="12"/>
  <c r="A25" i="10"/>
  <c r="A38" i="9"/>
  <c r="A37" i="9"/>
  <c r="A27" i="10"/>
  <c r="A23" i="10"/>
  <c r="A22" i="10"/>
  <c r="A20" i="10"/>
  <c r="A19" i="10"/>
  <c r="A18" i="10"/>
  <c r="A17" i="10"/>
  <c r="A16" i="10"/>
  <c r="A15" i="10"/>
  <c r="A14" i="10"/>
  <c r="A13" i="10"/>
  <c r="A12" i="10"/>
  <c r="D6" i="10"/>
  <c r="B6" i="10"/>
  <c r="A6" i="10"/>
  <c r="A26" i="9"/>
  <c r="A27" i="9"/>
  <c r="A24" i="9"/>
  <c r="A23" i="9"/>
  <c r="A22" i="9"/>
  <c r="A20" i="9"/>
  <c r="A29" i="9"/>
  <c r="A6" i="9"/>
  <c r="B6" i="9"/>
  <c r="D6" i="9"/>
  <c r="A12" i="9"/>
  <c r="E6" i="10"/>
  <c r="C6" i="10"/>
  <c r="C6" i="1"/>
  <c r="G12" i="5"/>
  <c r="E12" i="5"/>
  <c r="D12" i="5"/>
  <c r="G11" i="5"/>
  <c r="E11" i="5"/>
  <c r="D11" i="5"/>
  <c r="A13" i="9"/>
  <c r="A14" i="9"/>
  <c r="A15" i="9"/>
  <c r="A16" i="9"/>
  <c r="A17" i="9"/>
  <c r="A18" i="9"/>
  <c r="C3" i="5"/>
  <c r="C4" i="5"/>
  <c r="C5" i="5"/>
  <c r="D3" i="2"/>
  <c r="D4" i="2"/>
  <c r="A63" i="9"/>
  <c r="G13" i="5"/>
  <c r="D13" i="5"/>
  <c r="E13" i="5"/>
  <c r="H12" i="5"/>
  <c r="A64" i="9"/>
  <c r="F12" i="5"/>
  <c r="A65" i="9"/>
  <c r="A66" i="9"/>
  <c r="A67" i="9"/>
  <c r="A68" i="9"/>
  <c r="A70" i="9"/>
  <c r="A71" i="9"/>
  <c r="A72" i="9"/>
  <c r="A73" i="9"/>
  <c r="A74" i="9"/>
  <c r="A75" i="9"/>
  <c r="A76" i="9"/>
  <c r="A77" i="9"/>
  <c r="A78" i="9"/>
  <c r="A79" i="9"/>
  <c r="A80" i="9"/>
  <c r="A81" i="9"/>
  <c r="A82" i="9"/>
  <c r="E6" i="9"/>
  <c r="H11" i="5"/>
  <c r="H13" i="5"/>
  <c r="C6" i="9"/>
  <c r="F11" i="5"/>
  <c r="F13" i="5"/>
  <c r="E15" i="5"/>
  <c r="E16"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<sst xmlns="http://schemas.openxmlformats.org/spreadsheetml/2006/main" count="473" uniqueCount="345">
  <si>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</si>
  <si>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</si>
  <si>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</si>
  <si>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</si>
  <si>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</si>
  <si>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</si>
  <si>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</si>
  <si>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</si>
  <si>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</si>
  <si>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</si>
  <si>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</si>
  <si>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</si>
  <si>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</si>
  <si>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</si>
  <si>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</si>
  <si>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</si>
  <si>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</si>
  <si>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</si>
  <si>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</si>
  <si>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</si>
  <si>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</si>
  <si>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</si>
  <si>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</si>
  <si>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</si>
  <si>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</si>
  <si>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</si>
  <si>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</si>
  <si>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</si>
  <si>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</si>
  <si>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</si>
  <si>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</si>
  <si>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</si>
  <si>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</si>
  <si>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</si>
  <si>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</si>
  <si>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</si>
  <si>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</si>
  <si>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</si>
  <si>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</si>
  <si>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</si>
  <si>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</si>
  <si>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</si>
  <si>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</si>
  <si>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</si>
  <si>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</si>
  <si>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</si>
  <si>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</si>
  <si>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</si>
  <si>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</si>
  <si>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</si>
  <si>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</si>
  <si>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</si>
  <si>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</si>
  <si>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</si>
  <si>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</si>
  <si>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</si>
  <si>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</si>
  <si>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</si>
  <si>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Registered_User_function</t>
  </si>
  <si>
    <t>Login</t>
  </si>
  <si>
    <t>Test Login panel view</t>
  </si>
  <si>
    <t>Test Forgot Password hyperlink</t>
  </si>
  <si>
    <t xml:space="preserve">When user login </t>
  </si>
  <si>
    <t>When user login with Facebook</t>
  </si>
  <si>
    <t>When user login with wrong user name</t>
  </si>
  <si>
    <t>When user login with non-existence user name</t>
  </si>
  <si>
    <t>When user login with wrong password</t>
  </si>
  <si>
    <t>Check "Login" button</t>
  </si>
  <si>
    <t>1. Enter the admin page
2. Click on "Login" button</t>
  </si>
  <si>
    <t>When user input correct username and password</t>
  </si>
  <si>
    <t>1.The admin page is displayed 
2. Logged in successfully, The "User management" page is displayed</t>
  </si>
  <si>
    <t>When user input correct username and wrong password</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</si>
  <si>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</si>
  <si>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</si>
  <si>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</si>
  <si>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</si>
  <si>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</si>
  <si>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Verify that password is encoded</t>
  </si>
  <si>
    <t>1. Enter the admin page
2. Input data to "Password" field</t>
  </si>
  <si>
    <t>1.The admin page is displayed 
2. Data is encoded</t>
  </si>
  <si>
    <t>Admin_Function</t>
  </si>
  <si>
    <t>Integration Logout with Login</t>
  </si>
  <si>
    <t>Check user logout when user logout with "Logout" link</t>
  </si>
  <si>
    <t>[Account Management Module- 12]</t>
  </si>
  <si>
    <t>[Account Management Module-15]</t>
  </si>
  <si>
    <t>Forgot Password</t>
  </si>
  <si>
    <t>[Account Management Module-85]</t>
  </si>
  <si>
    <t xml:space="preserve">When user register account </t>
  </si>
  <si>
    <t>When user register account then login system</t>
  </si>
  <si>
    <t>When user login with registered account</t>
  </si>
  <si>
    <t>When user login with new password</t>
  </si>
  <si>
    <t>[User_login- 14]</t>
  </si>
  <si>
    <t>Check "Edit profile" button</t>
  </si>
  <si>
    <t>ManhLNSE02619</t>
  </si>
  <si>
    <t>Execute all Registered User unit test cases and passed</t>
  </si>
  <si>
    <t>Execute all Admin unit test cases
 and passed</t>
  </si>
  <si>
    <t>Result Chorme version 40</t>
  </si>
  <si>
    <t>Result Firefox version 30</t>
  </si>
  <si>
    <t>1. Homepage is displayed
2. Login page is displayed</t>
  </si>
  <si>
    <t>1. Homepage is displayed
2. Login page is displayed
3. Forgot Password page is displayed</t>
  </si>
  <si>
    <t>1. Homepage is displayed
2. Login page is displayed
3. Redirect user to Facebook
4. User logged in with facebook and redirect user to homepage</t>
  </si>
  <si>
    <t>Message Rules</t>
  </si>
  <si>
    <t>Description Vietnam</t>
  </si>
  <si>
    <t>Description English</t>
  </si>
  <si>
    <t>MS01</t>
  </si>
  <si>
    <t>Bạn chưa nhập Email</t>
  </si>
  <si>
    <t>MS02</t>
  </si>
  <si>
    <t>Email sai định dạng</t>
  </si>
  <si>
    <t>MS03</t>
  </si>
  <si>
    <t>Bạn chưa nhập tài khoản hoặc email</t>
  </si>
  <si>
    <t>MS04</t>
  </si>
  <si>
    <t>Bạn chưa nhập mật khẩu</t>
  </si>
  <si>
    <t>MS05</t>
  </si>
  <si>
    <t>Mật khẩu không giống nhau</t>
  </si>
  <si>
    <t>MS06</t>
  </si>
  <si>
    <t>Sai mật khẩu hoặc tài khoản không tồn tại</t>
  </si>
  <si>
    <t>MS07</t>
  </si>
  <si>
    <t>Tên tài khoản tối thiểu 8 kí tự</t>
  </si>
  <si>
    <t>MS08</t>
  </si>
  <si>
    <t>Tên tài khoản tối đa 20 kí tự</t>
  </si>
  <si>
    <t>MS09</t>
  </si>
  <si>
    <t>Tên tài khoản chỉ gồm chữ và số</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</si>
  <si>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</si>
  <si>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</si>
  <si>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</si>
  <si>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</si>
  <si>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</si>
  <si>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</si>
  <si>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</si>
  <si>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</si>
  <si>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</si>
  <si>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</si>
  <si>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</si>
  <si>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</si>
  <si>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</si>
  <si>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</si>
  <si>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MS17</t>
  </si>
  <si>
    <t>Phải là chữ số và lớn hơn 1,000,000</t>
  </si>
  <si>
    <t>MS18</t>
  </si>
  <si>
    <t>Bạn chưa nhập số tiền gây quỹ</t>
  </si>
  <si>
    <t>MS19</t>
  </si>
  <si>
    <t>Xin hãy xem lại trang thông tin cơ bản, các trường (kể cả ảnh dự án) PHẢI được điền đầy đủ và hợp lệ
Xin hãy xem lại trang câu chuyện! Các trường PHẢI được nhập đầy đủ (trừ video)</t>
  </si>
  <si>
    <t>MS20</t>
  </si>
  <si>
    <t>Mô tả ngắn phải từ 30 đến 135 kí tự</t>
  </si>
  <si>
    <t>MS21</t>
  </si>
  <si>
    <t>Bạn chưa nhập mô tả ngắn</t>
  </si>
  <si>
    <t>MS22</t>
  </si>
  <si>
    <t>Mô tả ít nhất 135 kí tự</t>
  </si>
  <si>
    <t>MS23</t>
  </si>
  <si>
    <t>Tiêu đề ít nhất 10 ký tự</t>
  </si>
  <si>
    <t>MS24</t>
  </si>
  <si>
    <t>Mô tả ít nhất 30 kí tự</t>
  </si>
  <si>
    <t>MS25</t>
  </si>
  <si>
    <t>Câu hỏi ít nhất 10 ký tự</t>
  </si>
  <si>
    <t>MS26</t>
  </si>
  <si>
    <t>Câu trả lời hỏi ít nhất 10 ký tự</t>
  </si>
  <si>
    <t>MS27</t>
  </si>
  <si>
    <t>Bình luận tối thiểu từ 10 đến 500 kí tự.</t>
  </si>
  <si>
    <t>MS28</t>
  </si>
  <si>
    <t>MS29</t>
  </si>
  <si>
    <t>MS30</t>
  </si>
  <si>
    <t>MS31</t>
  </si>
  <si>
    <r>
      <t xml:space="preserve">1. Homepage is displayed
2. Login panel is displayed
3. Display message: </t>
    </r>
    <r>
      <rPr>
        <b/>
        <sz val="10"/>
        <rFont val="Tahoma"/>
        <family val="2"/>
      </rPr>
      <t>MS02</t>
    </r>
    <r>
      <rPr>
        <sz val="10"/>
        <rFont val="Tahoma"/>
        <family val="2"/>
      </rPr>
      <t xml:space="preserve"> </t>
    </r>
  </si>
  <si>
    <r>
      <t xml:space="preserve">1. Homepage is displayed
2. Login page is displayed
3. 
- "username@gmail.com" is displayed in user name text box
- "••••••" is displayed in password text box
3. Display message: </t>
    </r>
    <r>
      <rPr>
        <b/>
        <sz val="10"/>
        <rFont val="Tahoma"/>
        <family val="2"/>
      </rPr>
      <t>MS06</t>
    </r>
    <r>
      <rPr>
        <sz val="10"/>
        <rFont val="Tahoma"/>
        <family val="2"/>
      </rPr>
      <t xml:space="preserve"> </t>
    </r>
  </si>
  <si>
    <r>
      <t xml:space="preserve">1. Homepage is displayed
2. Login page is displayed
3. Display message: </t>
    </r>
    <r>
      <rPr>
        <b/>
        <sz val="10"/>
        <rFont val="Tahoma"/>
        <family val="2"/>
      </rPr>
      <t>MS12</t>
    </r>
    <r>
      <rPr>
        <sz val="10"/>
        <rFont val="Tahoma"/>
        <family val="2"/>
      </rPr>
      <t xml:space="preserve"> </t>
    </r>
  </si>
  <si>
    <t>1.The Homepage is displayed 
2. Register page is displayed with "Register" form</t>
  </si>
  <si>
    <t>1.The Homepage is displayed 
2. Register page is displayed with "Register" form
4. New account registered sucessfully</t>
  </si>
  <si>
    <t>1.The Homepage is displayed 
3. Login page is displayed
4. Logged in successfully</t>
  </si>
  <si>
    <t>Check "Account" button</t>
  </si>
  <si>
    <t>Integration Login with Account, Edit profile</t>
  </si>
  <si>
    <t>Integration Login with Message</t>
  </si>
  <si>
    <t>Log in</t>
  </si>
  <si>
    <t>1. Enter the admin page</t>
  </si>
  <si>
    <t>1.The admin page is displayed 
2. Display error message
"The Username field is required" below the Username textbox
"The Password field is required" below the Password textbox</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</si>
  <si>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</si>
  <si>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</si>
  <si>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</si>
  <si>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</si>
  <si>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</si>
  <si>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</si>
  <si>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1. Enter the admin page
2. Input username "email0@gmail.com" password "123456", then click "Login" button</t>
  </si>
  <si>
    <t>1. Enter the admin page
2. Input username "email0@gmail.com" and password "fsdfs", then click "Login" button</t>
  </si>
  <si>
    <t>Admin Common module</t>
  </si>
  <si>
    <t>1. Enter the admin page
2. Click logout button in Right Slide bar</t>
  </si>
  <si>
    <t>Admin Dashboard module</t>
  </si>
  <si>
    <t xml:space="preserve">1. Enter the admin page
2. Click Dashboard button in Right Slide bar
</t>
  </si>
  <si>
    <t>User Management module</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</si>
  <si>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</si>
  <si>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</si>
  <si>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</si>
  <si>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</si>
  <si>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</si>
  <si>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</si>
  <si>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</si>
  <si>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</si>
  <si>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</si>
  <si>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</si>
  <si>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Check viewing "Login" form</t>
  </si>
  <si>
    <t>Check Admin view</t>
  </si>
  <si>
    <t>Check Logout button</t>
  </si>
  <si>
    <t>Check Admin when admin click Dashboard button in sidebar</t>
  </si>
  <si>
    <t>1. Admin Page is displayed
2. Content about dashboard is displayed</t>
  </si>
  <si>
    <t>Check  User button in sidebar</t>
  </si>
  <si>
    <t>1. Admin Page is displayed
2. Dropdowlist is displayed with:
+ Dashboard
+ User list
3. Content about dashboard of user is displayed</t>
  </si>
  <si>
    <t>Check clicking on link on Home page screen</t>
  </si>
  <si>
    <t>1. Go to Home page  
2.1. Click on link 'Âm nhạc'
2.2. Click on Project's name link
2.3. Click on Project's Picture link</t>
  </si>
  <si>
    <t xml:space="preserve">1. Homepage is displayed 
2.1. Display Search page result for 'Âm nhạc' category
2.2. Display Project detail page of this project
2.3.Display Project detail page of this project </t>
  </si>
  <si>
    <t>Common</t>
  </si>
  <si>
    <t>Check 'Thoát'  when user login successfully</t>
  </si>
  <si>
    <t xml:space="preserve">1. Log out successfully
2. Homepage is displayed </t>
  </si>
  <si>
    <t>Security</t>
  </si>
  <si>
    <t>Check copy &amp; paste link to other browser</t>
  </si>
  <si>
    <t>Homepage</t>
  </si>
  <si>
    <t>1. Login on one browser
2. Copy link
3. Change to other browser
4. Paste link and press Enter</t>
  </si>
  <si>
    <t>Login screen is displayed.</t>
  </si>
  <si>
    <t>OK</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</si>
  <si>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</si>
  <si>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</si>
  <si>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</si>
  <si>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</si>
  <si>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</si>
  <si>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</si>
  <si>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</si>
  <si>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</si>
  <si>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</si>
  <si>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</si>
  <si>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</si>
  <si>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</si>
  <si>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</si>
  <si>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</si>
  <si>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</si>
  <si>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</si>
  <si>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</si>
  <si>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</si>
  <si>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</si>
  <si>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</si>
  <si>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</si>
  <si>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</si>
  <si>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</si>
  <si>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</si>
  <si>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</si>
  <si>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</si>
  <si>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</si>
  <si>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</si>
  <si>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</si>
  <si>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</si>
  <si>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</si>
  <si>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</si>
  <si>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</si>
  <si>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</si>
  <si>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</si>
  <si>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</si>
  <si>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Backed List</t>
  </si>
  <si>
    <t>1. Login on one browser
2. Click Dự án đã ủng hộ
3. Copy link
4. Change to other browser
5. Paste link and press Enter</t>
  </si>
  <si>
    <t>Starred List</t>
  </si>
  <si>
    <t>1. Login on one browser
2. Click Dự án theo dõi
3. Copy link
4. Change to other browser
5. Paste link and press Enter</t>
  </si>
  <si>
    <t>Created List</t>
  </si>
  <si>
    <t>1. Login on one browser
2. Click Dự án đã tạo
3. Copy link
4. Change to other browser
5. Paste link and press Enter</t>
  </si>
  <si>
    <t>Message</t>
  </si>
  <si>
    <t>1. Login on one browser
2. Click Tin nhắn
3. Copy link
4. Change to other browser
5. Paste link and press Enter</t>
  </si>
  <si>
    <t>Account</t>
  </si>
  <si>
    <t>1. Login on one browser
2. Click Tài khoản
3. Copy link
4. Change to other browser
5. Paste link and press Enter</t>
  </si>
  <si>
    <t>1. Set language of Browser isVietnamese
2. Start system from browser
3. Confirm displaying language of system</t>
  </si>
  <si>
    <t>Language of system is Vietnamese</t>
  </si>
  <si>
    <t xml:space="preserve">Display Homepage with name and avatar of user </t>
  </si>
  <si>
    <t>1. Homepage is displayed
2. Login page is displayed
3. 
- "acctest00" is displayed in user name text box
- "••••••••••" is displayed in password text box
4. User is logged in</t>
  </si>
  <si>
    <t>[Admin_login-2]</t>
  </si>
  <si>
    <t>[Admin_login-7]</t>
  </si>
  <si>
    <t>DangNHSE02992</t>
  </si>
  <si>
    <t>VMN_User Unit Test Case_v1.0_EN</t>
  </si>
  <si>
    <t>VMN</t>
  </si>
  <si>
    <t>List enviroment requires in this system
1. Server: 
2. Database server: Neo4j
3. Browser: Google Chrome 40, Mozzila Firefox 30
4. Operation System: Mac OS X</t>
  </si>
  <si>
    <t>1. Go to thuocnam.com
2. Click on Login button in header</t>
  </si>
  <si>
    <t>1. Go to thuocnam.com
2. Click on Login button in header
3. Click on Forgot Password hyperlink</t>
  </si>
  <si>
    <t>1. Go to thuocnam.com
2. Click on Login button in header
3. Click on Login with Facebook button
4. Click Accept</t>
  </si>
  <si>
    <t>1. Go to thuocnam.com
2. Click on Login button in header
3. Input "!@#$%^&amp;*()" to User name text box</t>
  </si>
  <si>
    <t>1. Go to thuocnam.com
2. Click on Login button in header
3. Input:
   - User name: "username@gmail.com"
   - Password: "123456"
4. Click Login or press Enter</t>
  </si>
  <si>
    <t>1. Go to thuocnam.com
2. Click on Login button in header
3. Input:
   - User name: "email0@gmail.com"
   - Password: "a"</t>
  </si>
  <si>
    <t>1. Enter the website: thuocnam.com
2. Click on Register button in header</t>
  </si>
  <si>
    <t>1. Enter the website: thuocnam.com
2. Click on Register button in header
3. Input correct information
4. Click "Register" button</t>
  </si>
  <si>
    <t>1. Enter the website: thuocnam.com
2. Click on Login button in header
3. Input information's account
4. Click on Login button</t>
  </si>
  <si>
    <t>1. Go to thuocnam.com
2. Click on Login button in header
3. Enter Email and Password:
 - admin
- 123
4. Click on 'Đăng nhập' button</t>
  </si>
  <si>
    <t>1. Login the system with Member role.
2. Click or mouse hover Avatar menu in header
3. Click "Logout" button</t>
  </si>
  <si>
    <t>1. The Homepage is displayed
2. Avatar menu is showed
3. Logout user and redirect to Login page</t>
  </si>
  <si>
    <t>Integration Normal Register with Login</t>
  </si>
  <si>
    <t>1. Enter the website
2. Click on Login button in header
3. Click on "Forgot password" link
4. Input "dangnhse02992@fpt.edu.vn"</t>
  </si>
  <si>
    <t>When user forgot password</t>
  </si>
  <si>
    <t>1. Enter the website: thuocnam.com
2. Click on Login button
3. Input:
+ Email: "dangnhse02992@fpt.edu.vn"
+ Password: "123456789"
4. Click on Login button
5. Click on Avatar menu
6. Click on Account button</t>
  </si>
  <si>
    <t>1. Enter the website: thuocnam.com
2. Click on Login button
3. Input:
+ Email: "dangnhse02992@fpt.edu.vn"
+ Password: "123456789"
4. Click on Login button
5. Click on Avatar menu
6. Click on Edit profile button</t>
  </si>
  <si>
    <t>1.The Homepage is displayed 
2. Login page is displayed
3. Logged in successfully</t>
  </si>
  <si>
    <t>1.The Homepage is displayed 
2. The log in page is displayed
3. Logged in successfully
4. The Account page is displayed</t>
  </si>
  <si>
    <t>1.The Homepage is displayed 
2. Login page is displayed
3. Forgot password form is displayed
4. Change password is sent to email "thuocnam@fpt.edu.vn"</t>
  </si>
  <si>
    <t>1. Enter the website: thuocnam.com
2. Click on Login button in header
3. Input: 
Email: "dangnhse02992@fpt.edu.vn"
Password: Enter new password which has been changed in change password page
4. Click Login button</t>
  </si>
  <si>
    <t xml:space="preserve">1. Log in Page is displayed
</t>
  </si>
  <si>
    <t>Mod_login</t>
  </si>
  <si>
    <t>1.The admin page view form is displayed with the following information:
- "Username" field
- "Password" field
- Remember me button
- "Login" button</t>
  </si>
  <si>
    <t>1. Enter the mod page</t>
  </si>
  <si>
    <t>1. Enter the mod page
2. Click on "Login" button</t>
  </si>
  <si>
    <t>1. Enter the mod page
2. Click "Username" field</t>
  </si>
  <si>
    <t>1. Enter the mod page
2. Click "Password" field</t>
  </si>
  <si>
    <t>1. Enter the mod page
2. Input data to "Password" field</t>
  </si>
  <si>
    <t>1. Enter the mod page
2. Input username "email0@gmail.com" password "123456", then click "Login" button</t>
  </si>
  <si>
    <t>1. Enter the mod page
2. Input username "email0@gmail.com" and password "fsdfs", then click "Login" button</t>
  </si>
  <si>
    <t>1. Enter the mod page
2. Input username and password, then click "Login" button</t>
  </si>
  <si>
    <t>1. Enter the mod page
2. Input wrong username "fsdfsd" and password "123456789", then click "Login" button</t>
  </si>
  <si>
    <t>Check mod view</t>
  </si>
  <si>
    <t>1. Enter the mod page
2. Click logout button in Right Slide bar</t>
  </si>
  <si>
    <t xml:space="preserve">1. Mod Page is displayed with the following list:
- Header
- Right Side bar:
+ Logout button
- Content details left
+ Dashboard (default)
+ Medicinal plant management
+ Remedy management 
- Content details middle
+ Total medicinal plant article
+ Total remedy article
+ Pending approved article
</t>
  </si>
  <si>
    <t xml:space="preserve">1. Admin Page is displayed with the following list:
- Header
- Right Side bar:
+ Logout button
- Content details left
+ Dashboard (default)
+ User management
+ New herb medicine store resgister 
- Content details middle
+ Total user account
+ Total herb medicine store
+ Pending approved herb medicine store
+ Total viewer
</t>
  </si>
  <si>
    <t>1.The Homepage is displayed 
2. The log in page is displayed
3. Logged in successfully
4. Click on avatar account dropdown list
5. Click Edit profile button is displayed</t>
  </si>
  <si>
    <t xml:space="preserve">1. Login successfully
2. Click on avatar at right side screen
3. Click on Logout button </t>
  </si>
  <si>
    <t>1. Enter the website: thuocnam.com
2. Click on Login button
3. Input:
+ Email: "dangnhse02992@fpt.edu.vn"
+ Password: "123456789"
4. Click on Login button
5. Click on Avatar menu
6. Click on Account button
7. Show message list</t>
  </si>
  <si>
    <t>1.The Homepage is displayed 
2. The log in page is displayed
3. Logged in successfully
4. The Account page is displayed
5. Message list displayed</t>
  </si>
  <si>
    <t>1.The Homepage is displayed 
2. The log in page is displayed
3. Logged in successfully
4. The Account page is displayed
5. Message list displayed
6. Message detail displayed</t>
  </si>
  <si>
    <t>Integration Login with Posted Article</t>
  </si>
  <si>
    <t>Test "Message list"</t>
  </si>
  <si>
    <t>Test "Message detail"</t>
  </si>
  <si>
    <t>1. Enter the website: thuocnam.com
2. Click on Login button
3. Input:
+ Email: "dangnhse02992@fpt.edu.vn"
+ Password: "123456789"
4. Click on Login button
5. Click on Avatar menu
6. Click on Account button
7. Show message list
8. Click a message of message list
9. Show message detail modal</t>
  </si>
  <si>
    <t>Check "Image" of posted article</t>
  </si>
  <si>
    <t xml:space="preserve"> </t>
  </si>
  <si>
    <t xml:space="preserve">1. Enter the website: thuocnam.com
2. Click on Login button
3. Input:
+ Email: "dangnhse02992@fpt.edu.vn"
+ Password: "123456789"
4. Click on Login button
5. Click on Avatar menu
6. Click on Account button
7. Click on Image of posted article
8. Show posted article </t>
  </si>
  <si>
    <t>1.The Homepage is displayed 
2. The log in page is displayed
3. Logged in successfully
4. The Account page is displayed
5. Posted Article list
6. Show posted article is displayed</t>
  </si>
  <si>
    <t>Vietnamese Medicinal Plant Network</t>
  </si>
  <si>
    <t>Mod Common module</t>
  </si>
  <si>
    <t>1. Login the system with Mod role.
2. Click or mouse hover Avatar menu in header
3. Click "Logout" button</t>
  </si>
  <si>
    <t>Check "Dashboard" tab</t>
  </si>
  <si>
    <t>1.The login of mod page view form is displayed with the following information:
- "Username" field
- "Password" field
- Remember me button
- "Login" button</t>
  </si>
  <si>
    <t>1.The login of mod page is displayed 
2. Display error message
"The Username field is required" below the Username textbox
"The Password field is required" below the Password textbox</t>
  </si>
  <si>
    <t>1.The login mod page is displayed 
2. Pointer is flickered in "Username" textbox</t>
  </si>
  <si>
    <t>1.The login of mod page is displayed 
2. Pointer is flickered in "Password" textbox</t>
  </si>
  <si>
    <t>1.The login of mod page is displayed 
2. Data is encoded</t>
  </si>
  <si>
    <t>1.The login of mod page is displayed 
2. Display error message "Username or Password wrong"</t>
  </si>
  <si>
    <t>1.The login of mod page is displayed 
2. Logged in successfully, The "Mod" page is displayed</t>
  </si>
  <si>
    <t>1. Enter the mod page
2. Input username "email0@gmail.com" password "123456", then click "Login" button
3. Click Dashboard tap</t>
  </si>
  <si>
    <t>1. Enter the mod page
2. Input username "email0@gmail.com" password "123456", then click "Login" button
3. Click Medicinal plant management tab</t>
  </si>
  <si>
    <t>1. The login of mod page is displayed 
2. Logged in successfully, The "Mod" page is displayed
3. Show Dashboard content 
+ Total medicinal plant article
+ Total remedy article
+ Pending approved article</t>
  </si>
  <si>
    <t>1. The login of mod page is displayed 
2. Logged in successfully, The "Mod" page is displayed
3. Show medicinal plant management content 
4. Show new medicinal plant list:
+ Medicinal plant 
+ Author
+ Posted date</t>
  </si>
  <si>
    <t>Integration Login with "Dashboard" tab</t>
  </si>
  <si>
    <t>Integration Login with "Medicinal plant management" tab</t>
  </si>
  <si>
    <t>Integration Login with "Remedy management" tab</t>
  </si>
  <si>
    <t>Check "remedy management" tab</t>
  </si>
  <si>
    <t>Check "medicinal plant" management</t>
  </si>
  <si>
    <t>1. Enter the mod page
2. Input username "email0@gmail.com" password "123456", then click "Login" button
3. Click remedy management tab</t>
  </si>
  <si>
    <t>1. The login of mod page is displayed 
2. Logged in successfully, The "Mod" page is displayed
3. Show remedy management content 
4. Show new remedy list by default:
+ Remedy
+ Author
+ Posted date</t>
  </si>
  <si>
    <t>New herb medicine store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</si>
</sst>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6"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
      <u/>
      <sz val="11"/>
      <color theme="11"/>
      <name val="ＭＳ Ｐゴシック"/>
      <charset val="128"/>
    </font>
  </fonts>
  <fills count="13">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rgb="FFFFFF00"/>
        <bgColor indexed="64"/>
      </patternFill>
    </fill>
    <fill>
      <patternFill patternType="solid">
        <fgColor indexed="9"/>
        <bgColor indexed="64"/>
      </patternFill>
    </fill>
  </fills>
  <borders count="43">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auto="1"/>
      </left>
      <right style="medium">
        <color auto="1"/>
      </right>
      <top style="medium">
        <color auto="1"/>
      </top>
      <bottom/>
      <diagonal/>
    </border>
    <border>
      <left/>
      <right/>
      <top style="medium">
        <color auto="1"/>
      </top>
      <bottom/>
      <diagonal/>
    </border>
    <border>
      <left style="thin">
        <color auto="1"/>
      </left>
      <right/>
      <top style="thin">
        <color auto="1"/>
      </top>
      <bottom style="thin">
        <color auto="1"/>
      </bottom>
      <diagonal/>
    </border>
    <border>
      <left/>
      <right style="thin">
        <color indexed="8"/>
      </right>
      <top/>
      <bottom/>
      <diagonal/>
    </border>
    <border>
      <left style="thin">
        <color indexed="8"/>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auto="1"/>
      </left>
      <right style="thin">
        <color auto="1"/>
      </right>
      <top style="thin">
        <color auto="1"/>
      </top>
      <bottom style="thin">
        <color indexed="8"/>
      </bottom>
      <diagonal/>
    </border>
  </borders>
  <cellStyleXfs count="25">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cellStyleXfs>
  <cellXfs count="217">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18" fillId="6" borderId="24" xfId="2" applyFont="1" applyFill="1" applyBorder="1" applyAlignment="1">
      <alignment horizontal="lef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6" fillId="7" borderId="23" xfId="0" applyFont="1" applyFill="1" applyBorder="1"/>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14" fontId="3" fillId="6" borderId="14" xfId="4" applyNumberFormat="1" applyFont="1" applyFill="1" applyBorder="1" applyAlignment="1">
      <alignment vertical="top" wrapText="1"/>
    </xf>
    <xf numFmtId="0" fontId="28" fillId="6" borderId="0" xfId="2" applyFont="1" applyFill="1" applyAlignment="1" applyProtection="1">
      <alignment wrapText="1"/>
    </xf>
    <xf numFmtId="0" fontId="28"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0" fillId="0" borderId="0" xfId="0" applyFont="1"/>
    <xf numFmtId="0" fontId="31" fillId="8" borderId="34" xfId="0" applyFont="1" applyFill="1" applyBorder="1" applyAlignment="1">
      <alignment horizontal="center" vertical="center" wrapText="1"/>
    </xf>
    <xf numFmtId="0" fontId="31" fillId="8" borderId="35" xfId="0" applyFont="1" applyFill="1" applyBorder="1" applyAlignment="1">
      <alignment horizontal="center" vertical="center" wrapText="1"/>
    </xf>
    <xf numFmtId="0" fontId="31" fillId="8" borderId="23" xfId="0" applyFont="1" applyFill="1" applyBorder="1" applyAlignment="1">
      <alignment horizontal="center" vertical="center" wrapText="1"/>
    </xf>
    <xf numFmtId="0" fontId="31" fillId="0" borderId="23" xfId="0" applyFont="1" applyBorder="1" applyAlignment="1">
      <alignment horizontal="left" vertical="center" wrapText="1" indent="1"/>
    </xf>
    <xf numFmtId="0" fontId="30" fillId="0" borderId="23" xfId="0" applyFont="1" applyBorder="1"/>
    <xf numFmtId="0" fontId="30" fillId="0" borderId="36" xfId="0" applyFont="1" applyBorder="1" applyAlignment="1">
      <alignment vertical="center" wrapText="1"/>
    </xf>
    <xf numFmtId="0" fontId="30" fillId="0" borderId="23" xfId="0" applyFont="1" applyBorder="1" applyAlignment="1">
      <alignment wrapText="1"/>
    </xf>
    <xf numFmtId="0" fontId="31" fillId="0" borderId="36" xfId="0" applyFont="1" applyBorder="1" applyAlignment="1">
      <alignment horizontal="left" vertical="center" wrapText="1" indent="1"/>
    </xf>
    <xf numFmtId="0" fontId="3" fillId="2" borderId="23" xfId="4" applyFont="1" applyFill="1" applyBorder="1" applyAlignment="1">
      <alignmen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7" xfId="4" applyFont="1" applyFill="1" applyBorder="1" applyAlignment="1">
      <alignment horizontal="left" vertical="center"/>
    </xf>
    <xf numFmtId="0" fontId="14" fillId="5" borderId="38" xfId="4" applyFont="1" applyFill="1" applyBorder="1" applyAlignment="1">
      <alignment horizontal="left" vertical="center"/>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39"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0"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2" fillId="0" borderId="0" xfId="0" applyFont="1" applyAlignment="1">
      <alignment wrapText="1"/>
    </xf>
    <xf numFmtId="0" fontId="32" fillId="11" borderId="36" xfId="0" applyFont="1" applyFill="1" applyBorder="1" applyAlignment="1">
      <alignment horizontal="center" vertical="center" wrapText="1"/>
    </xf>
    <xf numFmtId="0" fontId="33" fillId="11" borderId="39" xfId="0" applyFont="1" applyFill="1" applyBorder="1" applyAlignment="1">
      <alignment horizontal="left" vertical="center"/>
    </xf>
    <xf numFmtId="0" fontId="32" fillId="11" borderId="39" xfId="0" applyFont="1" applyFill="1" applyBorder="1" applyAlignment="1">
      <alignment horizontal="center" vertical="center" wrapText="1"/>
    </xf>
    <xf numFmtId="0" fontId="32" fillId="7" borderId="23" xfId="0" applyFont="1" applyFill="1" applyBorder="1" applyAlignment="1">
      <alignment horizontal="center" vertical="center" wrapText="1"/>
    </xf>
    <xf numFmtId="0" fontId="32" fillId="0" borderId="0" xfId="0" applyFont="1" applyFill="1" applyAlignment="1">
      <alignment wrapText="1"/>
    </xf>
    <xf numFmtId="0" fontId="32" fillId="12" borderId="0" xfId="0" applyFont="1" applyFill="1" applyAlignment="1">
      <alignment wrapText="1"/>
    </xf>
    <xf numFmtId="0" fontId="14" fillId="5" borderId="41" xfId="4" applyFont="1" applyFill="1" applyBorder="1" applyAlignment="1">
      <alignment horizontal="left" vertical="center"/>
    </xf>
    <xf numFmtId="0" fontId="26" fillId="7" borderId="42" xfId="0" applyFont="1" applyFill="1" applyBorder="1"/>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3" fillId="2" borderId="23" xfId="7" applyFont="1" applyFill="1" applyBorder="1" applyAlignment="1">
      <alignment horizontal="left" vertical="top" wrapText="1"/>
    </xf>
    <xf numFmtId="0" fontId="16" fillId="2" borderId="0" xfId="1" applyFill="1"/>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9"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12" fillId="6" borderId="31" xfId="0" applyFont="1" applyFill="1" applyBorder="1" applyAlignment="1">
      <alignment horizontal="center" vertical="center" wrapText="1"/>
    </xf>
    <xf numFmtId="0" fontId="27" fillId="10" borderId="23" xfId="0" applyFont="1" applyFill="1" applyBorder="1" applyAlignment="1">
      <alignment horizontal="left" vertical="top" wrapText="1"/>
    </xf>
  </cellXfs>
  <cellStyles count="25">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arch%20grammar"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zoomScale="150" zoomScaleNormal="150" zoomScalePageLayoutView="150" workbookViewId="0">
      <selection activeCell="G5" sqref="G5"/>
    </sheetView>
  </sheetViews>
  <sheetFormatPr baseColWidth="10" defaultColWidth="8.83203125" defaultRowHeight="13" x14ac:dyDescent="0"/>
  <cols>
    <col min="1" max="1" width="2.1640625" style="1" customWidth="1"/>
    <col min="2" max="2" width="19.6640625" style="2" customWidth="1"/>
    <col min="3" max="3" width="9.1640625" style="1" customWidth="1"/>
    <col min="4" max="4" width="14.5" style="1" customWidth="1"/>
    <col min="5" max="5" width="8" style="1" customWidth="1"/>
    <col min="6" max="6" width="28.83203125" style="1" customWidth="1"/>
    <col min="7" max="7" width="31" style="1" customWidth="1"/>
    <col min="8" max="16384" width="8.83203125" style="1"/>
  </cols>
  <sheetData>
    <row r="2" spans="1:7" s="5" customFormat="1" ht="75.75" customHeight="1">
      <c r="A2" s="3"/>
      <c r="B2" s="4"/>
      <c r="C2" s="199" t="s">
        <v>0</v>
      </c>
      <c r="D2" s="199"/>
      <c r="E2" s="199"/>
      <c r="F2" s="199"/>
      <c r="G2" s="199"/>
    </row>
    <row r="3" spans="1:7">
      <c r="B3" s="6"/>
      <c r="C3" s="7"/>
      <c r="F3" s="8"/>
    </row>
    <row r="4" spans="1:7" ht="14.25" customHeight="1">
      <c r="B4" s="9" t="s">
        <v>1</v>
      </c>
      <c r="C4" s="200" t="s">
        <v>322</v>
      </c>
      <c r="D4" s="200"/>
      <c r="E4" s="200"/>
      <c r="F4" s="9" t="s">
        <v>2</v>
      </c>
      <c r="G4" s="10" t="s">
        <v>268</v>
      </c>
    </row>
    <row r="5" spans="1:7" ht="14.25" customHeight="1">
      <c r="B5" s="9" t="s">
        <v>3</v>
      </c>
      <c r="C5" s="200" t="s">
        <v>270</v>
      </c>
      <c r="D5" s="200"/>
      <c r="E5" s="200"/>
      <c r="F5" s="9" t="s">
        <v>4</v>
      </c>
      <c r="G5" s="10" t="s">
        <v>319</v>
      </c>
    </row>
    <row r="6" spans="1:7" ht="15.75" customHeight="1">
      <c r="B6" s="201" t="s">
        <v>5</v>
      </c>
      <c r="C6" s="202" t="str">
        <f>C5&amp;"_"&amp;"Integration Test Case"&amp;"_"&amp;"v1.0"</f>
        <v>VMN_Integration Test Case_v1.0</v>
      </c>
      <c r="D6" s="202"/>
      <c r="E6" s="202"/>
      <c r="F6" s="9" t="s">
        <v>6</v>
      </c>
      <c r="G6" s="86">
        <v>42422</v>
      </c>
    </row>
    <row r="7" spans="1:7" ht="13.5" customHeight="1">
      <c r="B7" s="201"/>
      <c r="C7" s="202"/>
      <c r="D7" s="202"/>
      <c r="E7" s="202"/>
      <c r="F7" s="9" t="s">
        <v>7</v>
      </c>
      <c r="G7" s="153"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7">
        <v>42422</v>
      </c>
      <c r="C12" s="88" t="s">
        <v>45</v>
      </c>
      <c r="D12" s="89"/>
      <c r="E12" s="89" t="s">
        <v>46</v>
      </c>
      <c r="F12" s="116" t="s">
        <v>55</v>
      </c>
      <c r="G12" s="22" t="s">
        <v>269</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headerFooter alignWithMargins="0">
    <oddFooter>&amp;L&amp;"Tahoma,Regular"&amp;8 02ae-BM/PM/HDCV/FSOFT v2/0&amp;C&amp;"Tahoma,Regular"&amp;8Internal use&amp;R&amp;"tahomaTahoma,Regular"&amp;8&amp;P/&amp;N</oddFoot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zoomScale="150" zoomScaleNormal="150" zoomScalePageLayoutView="150" workbookViewId="0">
      <selection activeCell="D9" sqref="D9"/>
    </sheetView>
  </sheetViews>
  <sheetFormatPr baseColWidth="10" defaultColWidth="8.83203125" defaultRowHeight="13" x14ac:dyDescent="0"/>
  <cols>
    <col min="1" max="1" width="1.33203125" style="8" customWidth="1"/>
    <col min="2" max="2" width="11.6640625" style="29" customWidth="1"/>
    <col min="3" max="3" width="26.5" style="30" customWidth="1"/>
    <col min="4" max="4" width="18.6640625" style="30" customWidth="1"/>
    <col min="5" max="5" width="28.1640625" style="30" customWidth="1"/>
    <col min="6" max="6" width="30.6640625" style="30" customWidth="1"/>
    <col min="7" max="16384" width="8.83203125" style="8"/>
  </cols>
  <sheetData>
    <row r="1" spans="2:6" ht="25">
      <c r="B1" s="31"/>
      <c r="D1" s="32" t="s">
        <v>14</v>
      </c>
      <c r="E1" s="33"/>
    </row>
    <row r="2" spans="2:6" ht="13.5" customHeight="1">
      <c r="B2" s="31"/>
      <c r="D2" s="34"/>
      <c r="E2" s="34"/>
    </row>
    <row r="3" spans="2:6">
      <c r="B3" s="205" t="s">
        <v>1</v>
      </c>
      <c r="C3" s="205"/>
      <c r="D3" s="206" t="str">
        <f>Cover!C4</f>
        <v>Vietnamese Medicinal Plant Network</v>
      </c>
      <c r="E3" s="206"/>
      <c r="F3" s="206"/>
    </row>
    <row r="4" spans="2:6">
      <c r="B4" s="205" t="s">
        <v>3</v>
      </c>
      <c r="C4" s="205"/>
      <c r="D4" s="206" t="str">
        <f>Cover!C5</f>
        <v>VMN</v>
      </c>
      <c r="E4" s="206"/>
      <c r="F4" s="206"/>
    </row>
    <row r="5" spans="2:6" s="35" customFormat="1" ht="72" customHeight="1">
      <c r="B5" s="203" t="s">
        <v>15</v>
      </c>
      <c r="C5" s="203"/>
      <c r="D5" s="204" t="s">
        <v>271</v>
      </c>
      <c r="E5" s="204"/>
      <c r="F5" s="204"/>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39">
      <c r="B9" s="46">
        <v>1</v>
      </c>
      <c r="C9" s="47" t="s">
        <v>56</v>
      </c>
      <c r="D9" s="149" t="s">
        <v>51</v>
      </c>
      <c r="E9" s="114" t="s">
        <v>57</v>
      </c>
      <c r="F9" s="113" t="s">
        <v>94</v>
      </c>
    </row>
    <row r="10" spans="2:6" ht="26">
      <c r="B10" s="46">
        <v>2</v>
      </c>
      <c r="C10" s="47" t="s">
        <v>50</v>
      </c>
      <c r="D10" s="149" t="s">
        <v>48</v>
      </c>
      <c r="E10" s="114" t="s">
        <v>52</v>
      </c>
      <c r="F10" s="113" t="s">
        <v>95</v>
      </c>
    </row>
    <row r="11" spans="2:6" ht="17">
      <c r="B11" s="46"/>
      <c r="C11" s="47"/>
      <c r="D11" s="90"/>
      <c r="E11" s="48"/>
      <c r="F11" s="49"/>
    </row>
    <row r="12" spans="2:6" ht="17">
      <c r="B12" s="46"/>
      <c r="C12" s="47"/>
      <c r="D12" s="90"/>
      <c r="E12" s="48"/>
      <c r="F12" s="49"/>
    </row>
    <row r="13" spans="2:6" ht="17">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G21" sqref="G21"/>
    </sheetView>
  </sheetViews>
  <sheetFormatPr baseColWidth="10" defaultColWidth="8.83203125" defaultRowHeight="13" x14ac:dyDescent="0"/>
  <cols>
    <col min="1" max="1" width="8.83203125" style="8"/>
    <col min="2" max="2" width="13.5" style="8" customWidth="1"/>
    <col min="3" max="3" width="23.1640625" style="8" customWidth="1"/>
    <col min="4" max="7" width="8.83203125" style="8"/>
    <col min="8" max="9" width="33.1640625" style="8" customWidth="1"/>
    <col min="10" max="16384" width="8.83203125" style="8"/>
  </cols>
  <sheetData>
    <row r="1" spans="1:8" ht="25.5" customHeight="1">
      <c r="B1" s="209" t="s">
        <v>37</v>
      </c>
      <c r="C1" s="209"/>
      <c r="D1" s="209"/>
      <c r="E1" s="209"/>
      <c r="F1" s="209"/>
      <c r="G1" s="209"/>
      <c r="H1" s="209"/>
    </row>
    <row r="2" spans="1:8" ht="14.25" customHeight="1">
      <c r="A2" s="62"/>
      <c r="B2" s="62"/>
      <c r="C2" s="63"/>
      <c r="D2" s="63"/>
      <c r="E2" s="63"/>
      <c r="F2" s="63"/>
      <c r="G2" s="63"/>
      <c r="H2" s="64"/>
    </row>
    <row r="3" spans="1:8" ht="12" customHeight="1">
      <c r="B3" s="11" t="s">
        <v>1</v>
      </c>
      <c r="C3" s="206" t="str">
        <f>Cover!C4</f>
        <v>Vietnamese Medicinal Plant Network</v>
      </c>
      <c r="D3" s="206"/>
      <c r="E3" s="207" t="s">
        <v>2</v>
      </c>
      <c r="F3" s="207"/>
      <c r="G3" s="10" t="s">
        <v>268</v>
      </c>
      <c r="H3" s="65"/>
    </row>
    <row r="4" spans="1:8" ht="12" customHeight="1">
      <c r="B4" s="11" t="s">
        <v>3</v>
      </c>
      <c r="C4" s="206" t="str">
        <f>Cover!C5</f>
        <v>VMN</v>
      </c>
      <c r="D4" s="206"/>
      <c r="E4" s="207" t="s">
        <v>4</v>
      </c>
      <c r="F4" s="207"/>
      <c r="G4" s="10" t="s">
        <v>93</v>
      </c>
      <c r="H4" s="65"/>
    </row>
    <row r="5" spans="1:8" ht="12" customHeight="1">
      <c r="B5" s="66" t="s">
        <v>5</v>
      </c>
      <c r="C5" s="206" t="str">
        <f>C4&amp;"_"&amp;"Integration Test Report"&amp;"_"&amp;"v1.0"</f>
        <v>VMN_Integration Test Report_v1.0</v>
      </c>
      <c r="D5" s="206"/>
      <c r="E5" s="207" t="s">
        <v>6</v>
      </c>
      <c r="F5" s="207"/>
      <c r="G5" s="115"/>
      <c r="H5" s="67"/>
    </row>
    <row r="6" spans="1:8" ht="21.75" customHeight="1">
      <c r="A6" s="62"/>
      <c r="B6" s="66" t="s">
        <v>38</v>
      </c>
      <c r="C6" s="208"/>
      <c r="D6" s="208"/>
      <c r="E6" s="208"/>
      <c r="F6" s="208"/>
      <c r="G6" s="208"/>
      <c r="H6" s="208"/>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0" t="s">
        <v>16</v>
      </c>
      <c r="C10" s="72" t="s">
        <v>39</v>
      </c>
      <c r="D10" s="73" t="s">
        <v>22</v>
      </c>
      <c r="E10" s="72" t="s">
        <v>24</v>
      </c>
      <c r="F10" s="72" t="s">
        <v>26</v>
      </c>
      <c r="G10" s="72" t="s">
        <v>27</v>
      </c>
      <c r="H10" s="74" t="s">
        <v>40</v>
      </c>
    </row>
    <row r="11" spans="1:8">
      <c r="A11" s="71"/>
      <c r="B11" s="151">
        <v>1</v>
      </c>
      <c r="C11" s="149" t="s">
        <v>58</v>
      </c>
      <c r="D11" s="76">
        <f>User_Function!A6</f>
        <v>0</v>
      </c>
      <c r="E11" s="76">
        <f>User_Function!B6</f>
        <v>0</v>
      </c>
      <c r="F11" s="76">
        <f>User_Function!C6</f>
        <v>82</v>
      </c>
      <c r="G11" s="76">
        <f>User_Function!D6</f>
        <v>0</v>
      </c>
      <c r="H11" s="77">
        <f>User_Function!E6</f>
        <v>82</v>
      </c>
    </row>
    <row r="12" spans="1:8">
      <c r="A12" s="75"/>
      <c r="B12" s="151">
        <v>2</v>
      </c>
      <c r="C12" s="149" t="s">
        <v>80</v>
      </c>
      <c r="D12" s="76">
        <f>Admin_Function!A6</f>
        <v>0</v>
      </c>
      <c r="E12" s="76">
        <f>Admin_Function!B6</f>
        <v>0</v>
      </c>
      <c r="F12" s="76">
        <f>Admin_Function!C6</f>
        <v>26</v>
      </c>
      <c r="G12" s="76">
        <f>Admin_Function!D6</f>
        <v>0</v>
      </c>
      <c r="H12" s="77">
        <f>Admin_Function!E6</f>
        <v>26</v>
      </c>
    </row>
    <row r="13" spans="1:8">
      <c r="A13" s="75"/>
      <c r="B13" s="152"/>
      <c r="C13" s="78" t="s">
        <v>41</v>
      </c>
      <c r="D13" s="79">
        <f>SUM(D9:D12)</f>
        <v>0</v>
      </c>
      <c r="E13" s="79">
        <f>SUM(E9:E12)</f>
        <v>0</v>
      </c>
      <c r="F13" s="79">
        <f>SUM(F9:F12)</f>
        <v>108</v>
      </c>
      <c r="G13" s="79">
        <f>SUM(G9:G12)</f>
        <v>0</v>
      </c>
      <c r="H13" s="80">
        <f>SUM(H9:H12)</f>
        <v>108</v>
      </c>
    </row>
    <row r="14" spans="1:8">
      <c r="A14" s="70"/>
      <c r="B14" s="81"/>
      <c r="C14" s="70"/>
      <c r="D14" s="82"/>
      <c r="E14" s="83"/>
      <c r="F14" s="83"/>
      <c r="G14" s="83"/>
      <c r="H14" s="83"/>
    </row>
    <row r="15" spans="1:8">
      <c r="A15" s="70"/>
      <c r="B15" s="70"/>
      <c r="C15" s="84" t="s">
        <v>42</v>
      </c>
      <c r="D15" s="70"/>
      <c r="E15" s="85">
        <f>(D13+E13)*100/(H13-G13)</f>
        <v>0</v>
      </c>
      <c r="F15" s="70" t="s">
        <v>43</v>
      </c>
      <c r="G15" s="70"/>
      <c r="H15" s="55"/>
    </row>
    <row r="16" spans="1:8">
      <c r="A16" s="70"/>
      <c r="B16" s="70"/>
      <c r="C16" s="84" t="s">
        <v>44</v>
      </c>
      <c r="D16" s="70"/>
      <c r="E16" s="85">
        <f>D13*100/(H13-G13)</f>
        <v>0</v>
      </c>
      <c r="F16" s="70" t="s">
        <v>43</v>
      </c>
      <c r="G16" s="70"/>
      <c r="H16" s="55"/>
    </row>
    <row r="17" spans="3:4">
      <c r="C17" s="70"/>
      <c r="D17" s="70"/>
    </row>
    <row r="18" spans="3:4" ht="17">
      <c r="C18" s="198"/>
    </row>
  </sheetData>
  <mergeCells count="8">
    <mergeCell ref="C5:D5"/>
    <mergeCell ref="E5:F5"/>
    <mergeCell ref="C6:H6"/>
    <mergeCell ref="B1:H1"/>
    <mergeCell ref="C3:D3"/>
    <mergeCell ref="E3:F3"/>
    <mergeCell ref="C4:D4"/>
    <mergeCell ref="E4:F4"/>
  </mergeCells>
  <phoneticPr fontId="0" type="noConversion"/>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zoomScale="150" zoomScaleNormal="150" zoomScalePageLayoutView="150" workbookViewId="0">
      <selection activeCell="B18" sqref="B18"/>
    </sheetView>
  </sheetViews>
  <sheetFormatPr baseColWidth="10" defaultColWidth="8.83203125" defaultRowHeight="14.25" customHeight="1" x14ac:dyDescent="0"/>
  <cols>
    <col min="1" max="1" width="14.1640625" style="154" customWidth="1"/>
    <col min="2" max="2" width="52.83203125" style="154" customWidth="1"/>
    <col min="3" max="3" width="37.5" style="154" customWidth="1"/>
    <col min="4" max="16384" width="8.83203125" style="154"/>
  </cols>
  <sheetData>
    <row r="1" spans="1:3" ht="14.25" customHeight="1">
      <c r="A1" s="210" t="s">
        <v>101</v>
      </c>
      <c r="B1" s="210"/>
      <c r="C1" s="210"/>
    </row>
    <row r="2" spans="1:3" ht="14.25" customHeight="1" thickBot="1"/>
    <row r="3" spans="1:3" ht="13">
      <c r="A3" s="155" t="s">
        <v>16</v>
      </c>
      <c r="B3" s="156" t="s">
        <v>102</v>
      </c>
      <c r="C3" s="157" t="s">
        <v>103</v>
      </c>
    </row>
    <row r="4" spans="1:3" ht="13">
      <c r="A4" s="158" t="s">
        <v>104</v>
      </c>
      <c r="B4" s="159" t="s">
        <v>105</v>
      </c>
      <c r="C4" s="159"/>
    </row>
    <row r="5" spans="1:3" ht="13">
      <c r="A5" s="158" t="s">
        <v>106</v>
      </c>
      <c r="B5" s="159" t="s">
        <v>107</v>
      </c>
      <c r="C5" s="159"/>
    </row>
    <row r="6" spans="1:3" ht="13">
      <c r="A6" s="158" t="s">
        <v>108</v>
      </c>
      <c r="B6" s="159" t="s">
        <v>109</v>
      </c>
      <c r="C6" s="159"/>
    </row>
    <row r="7" spans="1:3" ht="13">
      <c r="A7" s="158" t="s">
        <v>110</v>
      </c>
      <c r="B7" s="159" t="s">
        <v>111</v>
      </c>
      <c r="C7" s="159"/>
    </row>
    <row r="8" spans="1:3" ht="13">
      <c r="A8" s="158" t="s">
        <v>112</v>
      </c>
      <c r="B8" s="159" t="s">
        <v>113</v>
      </c>
      <c r="C8" s="159"/>
    </row>
    <row r="9" spans="1:3" ht="13">
      <c r="A9" s="158" t="s">
        <v>114</v>
      </c>
      <c r="B9" s="159" t="s">
        <v>115</v>
      </c>
      <c r="C9" s="159"/>
    </row>
    <row r="10" spans="1:3" ht="13">
      <c r="A10" s="158" t="s">
        <v>116</v>
      </c>
      <c r="B10" s="159" t="s">
        <v>117</v>
      </c>
      <c r="C10" s="159"/>
    </row>
    <row r="11" spans="1:3" ht="13">
      <c r="A11" s="158" t="s">
        <v>118</v>
      </c>
      <c r="B11" s="159" t="s">
        <v>119</v>
      </c>
      <c r="C11" s="159"/>
    </row>
    <row r="12" spans="1:3" ht="13">
      <c r="A12" s="158" t="s">
        <v>120</v>
      </c>
      <c r="B12" s="159" t="s">
        <v>121</v>
      </c>
      <c r="C12" s="159"/>
    </row>
    <row r="13" spans="1:3" ht="13">
      <c r="A13" s="158" t="s">
        <v>122</v>
      </c>
      <c r="B13" s="159" t="s">
        <v>123</v>
      </c>
      <c r="C13" s="159"/>
    </row>
    <row r="14" spans="1:3" ht="13">
      <c r="A14" s="158" t="s">
        <v>124</v>
      </c>
      <c r="B14" s="160" t="s">
        <v>125</v>
      </c>
      <c r="C14" s="159"/>
    </row>
    <row r="15" spans="1:3" ht="13">
      <c r="A15" s="158" t="s">
        <v>126</v>
      </c>
      <c r="B15" s="159" t="s">
        <v>127</v>
      </c>
      <c r="C15" s="159"/>
    </row>
    <row r="16" spans="1:3" ht="13">
      <c r="A16" s="158" t="s">
        <v>128</v>
      </c>
      <c r="B16" s="159" t="s">
        <v>129</v>
      </c>
      <c r="C16" s="159"/>
    </row>
    <row r="17" spans="1:3" ht="13">
      <c r="A17" s="158" t="s">
        <v>130</v>
      </c>
      <c r="B17" s="159" t="s">
        <v>131</v>
      </c>
      <c r="C17" s="159"/>
    </row>
    <row r="18" spans="1:3" ht="13">
      <c r="A18" s="158" t="s">
        <v>132</v>
      </c>
      <c r="B18" s="159" t="s">
        <v>133</v>
      </c>
      <c r="C18" s="159"/>
    </row>
    <row r="19" spans="1:3" ht="13">
      <c r="A19" s="158" t="s">
        <v>134</v>
      </c>
      <c r="B19" s="160" t="s">
        <v>135</v>
      </c>
      <c r="C19" s="159"/>
    </row>
    <row r="20" spans="1:3" ht="13">
      <c r="A20" s="158" t="s">
        <v>136</v>
      </c>
      <c r="B20" s="160" t="s">
        <v>137</v>
      </c>
      <c r="C20" s="159"/>
    </row>
    <row r="21" spans="1:3" ht="13">
      <c r="A21" s="158" t="s">
        <v>138</v>
      </c>
      <c r="B21" s="160" t="s">
        <v>139</v>
      </c>
      <c r="C21" s="159"/>
    </row>
    <row r="22" spans="1:3" ht="52">
      <c r="A22" s="158" t="s">
        <v>140</v>
      </c>
      <c r="B22" s="161" t="s">
        <v>141</v>
      </c>
      <c r="C22" s="159"/>
    </row>
    <row r="23" spans="1:3" ht="13">
      <c r="A23" s="158" t="s">
        <v>142</v>
      </c>
      <c r="B23" s="159" t="s">
        <v>143</v>
      </c>
      <c r="C23" s="159"/>
    </row>
    <row r="24" spans="1:3" ht="13">
      <c r="A24" s="158" t="s">
        <v>144</v>
      </c>
      <c r="B24" s="159" t="s">
        <v>145</v>
      </c>
      <c r="C24" s="159"/>
    </row>
    <row r="25" spans="1:3" ht="13">
      <c r="A25" s="158" t="s">
        <v>146</v>
      </c>
      <c r="B25" s="159" t="s">
        <v>147</v>
      </c>
      <c r="C25" s="159"/>
    </row>
    <row r="26" spans="1:3" ht="13">
      <c r="A26" s="162" t="s">
        <v>148</v>
      </c>
      <c r="B26" s="159" t="s">
        <v>149</v>
      </c>
      <c r="C26" s="159"/>
    </row>
    <row r="27" spans="1:3" ht="13">
      <c r="A27" s="162" t="s">
        <v>150</v>
      </c>
      <c r="B27" s="159" t="s">
        <v>151</v>
      </c>
      <c r="C27" s="159"/>
    </row>
    <row r="28" spans="1:3" ht="13">
      <c r="A28" s="162" t="s">
        <v>152</v>
      </c>
      <c r="B28" s="159" t="s">
        <v>153</v>
      </c>
      <c r="C28" s="159"/>
    </row>
    <row r="29" spans="1:3" ht="13">
      <c r="A29" s="162" t="s">
        <v>154</v>
      </c>
      <c r="B29" s="159" t="s">
        <v>155</v>
      </c>
      <c r="C29" s="159"/>
    </row>
    <row r="30" spans="1:3" ht="13">
      <c r="A30" s="162" t="s">
        <v>156</v>
      </c>
      <c r="B30" s="159" t="s">
        <v>157</v>
      </c>
      <c r="C30" s="159"/>
    </row>
    <row r="31" spans="1:3" ht="13">
      <c r="A31" s="162" t="s">
        <v>158</v>
      </c>
      <c r="B31" s="159"/>
      <c r="C31" s="159"/>
    </row>
    <row r="32" spans="1:3" ht="13">
      <c r="A32" s="162" t="s">
        <v>159</v>
      </c>
      <c r="B32" s="159"/>
      <c r="C32" s="159"/>
    </row>
    <row r="33" spans="1:3" ht="13">
      <c r="A33" s="162" t="s">
        <v>160</v>
      </c>
      <c r="B33" s="159"/>
      <c r="C33" s="159"/>
    </row>
    <row r="34" spans="1:3" ht="13">
      <c r="A34" s="162" t="s">
        <v>161</v>
      </c>
      <c r="B34" s="159"/>
      <c r="C34" s="159"/>
    </row>
  </sheetData>
  <mergeCells count="1">
    <mergeCell ref="A1:C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2"/>
  <sheetViews>
    <sheetView topLeftCell="A24" zoomScale="150" zoomScaleNormal="150" zoomScalePageLayoutView="150" workbookViewId="0">
      <selection activeCell="A36" sqref="A36:I36"/>
    </sheetView>
  </sheetViews>
  <sheetFormatPr baseColWidth="10" defaultColWidth="15.1640625" defaultRowHeight="13.5" customHeight="1" x14ac:dyDescent="0"/>
  <cols>
    <col min="1" max="1" width="15.1640625" style="135" customWidth="1"/>
    <col min="2" max="2" width="42.1640625" style="105" customWidth="1"/>
    <col min="3" max="3" width="33" style="105" customWidth="1"/>
    <col min="4" max="4" width="30.6640625" style="105" customWidth="1"/>
    <col min="5" max="5" width="15.1640625" style="105" customWidth="1"/>
    <col min="6" max="6" width="8.1640625" style="105" customWidth="1"/>
    <col min="7" max="7" width="7.33203125" style="105" customWidth="1"/>
    <col min="8" max="8" width="15.1640625" style="109" customWidth="1"/>
    <col min="9" max="9" width="15.1640625" style="105" customWidth="1"/>
    <col min="10" max="10" width="13.83203125" style="108" hidden="1" customWidth="1"/>
    <col min="11" max="11" width="15.1640625" style="105" customWidth="1"/>
    <col min="12" max="16" width="15.1640625" style="105"/>
    <col min="17" max="17" width="0" style="105" hidden="1" customWidth="1"/>
    <col min="18" max="16384" width="15.1640625" style="105"/>
  </cols>
  <sheetData>
    <row r="1" spans="1:257" ht="13.5" customHeight="1" thickBot="1">
      <c r="A1" s="126" t="s">
        <v>49</v>
      </c>
      <c r="B1" s="92"/>
      <c r="C1" s="92"/>
      <c r="D1" s="92"/>
      <c r="E1" s="92"/>
      <c r="F1" s="92"/>
      <c r="G1" s="93"/>
      <c r="H1" s="94"/>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c r="IL1" s="95"/>
      <c r="IM1" s="95"/>
      <c r="IN1" s="95"/>
      <c r="IO1" s="95"/>
      <c r="IP1" s="95"/>
    </row>
    <row r="2" spans="1:257" ht="13.5" customHeight="1">
      <c r="A2" s="127" t="s">
        <v>21</v>
      </c>
      <c r="B2" s="211" t="s">
        <v>53</v>
      </c>
      <c r="C2" s="211"/>
      <c r="D2" s="211"/>
      <c r="E2" s="211"/>
      <c r="F2" s="211"/>
      <c r="G2" s="211"/>
      <c r="H2" s="147" t="s">
        <v>22</v>
      </c>
      <c r="I2" s="95"/>
      <c r="J2" s="95" t="s">
        <v>22</v>
      </c>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5"/>
      <c r="DX2" s="95"/>
      <c r="DY2" s="95"/>
      <c r="DZ2" s="95"/>
      <c r="EA2" s="95"/>
      <c r="EB2" s="95"/>
      <c r="EC2" s="95"/>
      <c r="ED2" s="95"/>
      <c r="EE2" s="95"/>
      <c r="EF2" s="95"/>
      <c r="EG2" s="95"/>
      <c r="EH2" s="95"/>
      <c r="EI2" s="95"/>
      <c r="EJ2" s="95"/>
      <c r="EK2" s="95"/>
      <c r="EL2" s="95"/>
      <c r="EM2" s="95"/>
      <c r="EN2" s="95"/>
      <c r="EO2" s="95"/>
      <c r="EP2" s="95"/>
      <c r="EQ2" s="95"/>
      <c r="ER2" s="95"/>
      <c r="ES2" s="95"/>
      <c r="ET2" s="95"/>
      <c r="EU2" s="95"/>
      <c r="EV2" s="95"/>
      <c r="EW2" s="95"/>
      <c r="EX2" s="95"/>
      <c r="EY2" s="95"/>
      <c r="EZ2" s="95"/>
      <c r="FA2" s="95"/>
      <c r="FB2" s="95"/>
      <c r="FC2" s="95"/>
      <c r="FD2" s="95"/>
      <c r="FE2" s="95"/>
      <c r="FF2" s="95"/>
      <c r="FG2" s="95"/>
      <c r="FH2" s="95"/>
      <c r="FI2" s="95"/>
      <c r="FJ2" s="95"/>
      <c r="FK2" s="95"/>
      <c r="FL2" s="95"/>
      <c r="FM2" s="95"/>
      <c r="FN2" s="95"/>
      <c r="FO2" s="95"/>
      <c r="FP2" s="95"/>
      <c r="FQ2" s="95"/>
      <c r="FR2" s="95"/>
      <c r="FS2" s="95"/>
      <c r="FT2" s="95"/>
      <c r="FU2" s="95"/>
      <c r="FV2" s="95"/>
      <c r="FW2" s="95"/>
      <c r="FX2" s="95"/>
      <c r="FY2" s="95"/>
      <c r="FZ2" s="95"/>
      <c r="GA2" s="95"/>
      <c r="GB2" s="95"/>
      <c r="GC2" s="95"/>
      <c r="GD2" s="95"/>
      <c r="GE2" s="95"/>
      <c r="GF2" s="95"/>
      <c r="GG2" s="95"/>
      <c r="GH2" s="95"/>
      <c r="GI2" s="95"/>
      <c r="GJ2" s="95"/>
      <c r="GK2" s="95"/>
      <c r="GL2" s="95"/>
      <c r="GM2" s="95"/>
      <c r="GN2" s="95"/>
      <c r="GO2" s="95"/>
      <c r="GP2" s="95"/>
      <c r="GQ2" s="95"/>
      <c r="GR2" s="95"/>
      <c r="GS2" s="95"/>
      <c r="GT2" s="95"/>
      <c r="GU2" s="95"/>
      <c r="GV2" s="95"/>
      <c r="GW2" s="95"/>
      <c r="GX2" s="95"/>
      <c r="GY2" s="95"/>
      <c r="GZ2" s="95"/>
      <c r="HA2" s="95"/>
      <c r="HB2" s="95"/>
      <c r="HC2" s="95"/>
      <c r="HD2" s="95"/>
      <c r="HE2" s="95"/>
      <c r="HF2" s="95"/>
      <c r="HG2" s="95"/>
      <c r="HH2" s="95"/>
      <c r="HI2" s="95"/>
      <c r="HJ2" s="95"/>
      <c r="HK2" s="95"/>
      <c r="HL2" s="95"/>
      <c r="HM2" s="95"/>
      <c r="HN2" s="95"/>
      <c r="HO2" s="95"/>
      <c r="HP2" s="95"/>
      <c r="HQ2" s="95"/>
      <c r="HR2" s="95"/>
      <c r="HS2" s="95"/>
      <c r="HT2" s="95"/>
      <c r="HU2" s="95"/>
      <c r="HV2" s="95"/>
      <c r="HW2" s="95"/>
      <c r="HX2" s="95"/>
      <c r="HY2" s="95"/>
      <c r="HZ2" s="95"/>
      <c r="IA2" s="95"/>
      <c r="IB2" s="95"/>
      <c r="IC2" s="95"/>
      <c r="ID2" s="95"/>
      <c r="IE2" s="95"/>
      <c r="IF2" s="95"/>
      <c r="IG2" s="95"/>
      <c r="IH2" s="95"/>
      <c r="II2" s="95"/>
      <c r="IJ2" s="95"/>
      <c r="IK2" s="95"/>
      <c r="IL2" s="95"/>
      <c r="IM2" s="95"/>
      <c r="IN2" s="95"/>
      <c r="IO2" s="95"/>
      <c r="IP2" s="95"/>
    </row>
    <row r="3" spans="1:257" ht="13.5" customHeight="1">
      <c r="A3" s="128" t="s">
        <v>23</v>
      </c>
      <c r="B3" s="211" t="s">
        <v>54</v>
      </c>
      <c r="C3" s="211"/>
      <c r="D3" s="211"/>
      <c r="E3" s="211"/>
      <c r="F3" s="211"/>
      <c r="G3" s="211"/>
      <c r="H3" s="147" t="s">
        <v>24</v>
      </c>
      <c r="I3" s="95"/>
      <c r="J3" s="95" t="s">
        <v>24</v>
      </c>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c r="BM3" s="95"/>
      <c r="BN3" s="95"/>
      <c r="BO3" s="95"/>
      <c r="BP3" s="95"/>
      <c r="BQ3" s="95"/>
      <c r="BR3" s="95"/>
      <c r="BS3" s="95"/>
      <c r="BT3" s="95"/>
      <c r="BU3" s="95"/>
      <c r="BV3" s="95"/>
      <c r="BW3" s="95"/>
      <c r="BX3" s="95"/>
      <c r="BY3" s="95"/>
      <c r="BZ3" s="95"/>
      <c r="CA3" s="95"/>
      <c r="CB3" s="95"/>
      <c r="CC3" s="95"/>
      <c r="CD3" s="95"/>
      <c r="CE3" s="95"/>
      <c r="CF3" s="95"/>
      <c r="CG3" s="95"/>
      <c r="CH3" s="95"/>
      <c r="CI3" s="95"/>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5"/>
      <c r="DX3" s="95"/>
      <c r="DY3" s="95"/>
      <c r="DZ3" s="95"/>
      <c r="EA3" s="95"/>
      <c r="EB3" s="95"/>
      <c r="EC3" s="95"/>
      <c r="ED3" s="95"/>
      <c r="EE3" s="95"/>
      <c r="EF3" s="95"/>
      <c r="EG3" s="95"/>
      <c r="EH3" s="95"/>
      <c r="EI3" s="95"/>
      <c r="EJ3" s="95"/>
      <c r="EK3" s="95"/>
      <c r="EL3" s="95"/>
      <c r="EM3" s="95"/>
      <c r="EN3" s="95"/>
      <c r="EO3" s="95"/>
      <c r="EP3" s="95"/>
      <c r="EQ3" s="95"/>
      <c r="ER3" s="95"/>
      <c r="ES3" s="95"/>
      <c r="ET3" s="95"/>
      <c r="EU3" s="95"/>
      <c r="EV3" s="95"/>
      <c r="EW3" s="95"/>
      <c r="EX3" s="95"/>
      <c r="EY3" s="95"/>
      <c r="EZ3" s="95"/>
      <c r="FA3" s="95"/>
      <c r="FB3" s="95"/>
      <c r="FC3" s="95"/>
      <c r="FD3" s="95"/>
      <c r="FE3" s="95"/>
      <c r="FF3" s="95"/>
      <c r="FG3" s="95"/>
      <c r="FH3" s="95"/>
      <c r="FI3" s="95"/>
      <c r="FJ3" s="95"/>
      <c r="FK3" s="95"/>
      <c r="FL3" s="95"/>
      <c r="FM3" s="95"/>
      <c r="FN3" s="95"/>
      <c r="FO3" s="95"/>
      <c r="FP3" s="95"/>
      <c r="FQ3" s="95"/>
      <c r="FR3" s="95"/>
      <c r="FS3" s="95"/>
      <c r="FT3" s="95"/>
      <c r="FU3" s="95"/>
      <c r="FV3" s="95"/>
      <c r="FW3" s="95"/>
      <c r="FX3" s="95"/>
      <c r="FY3" s="95"/>
      <c r="FZ3" s="95"/>
      <c r="GA3" s="95"/>
      <c r="GB3" s="95"/>
      <c r="GC3" s="95"/>
      <c r="GD3" s="95"/>
      <c r="GE3" s="95"/>
      <c r="GF3" s="95"/>
      <c r="GG3" s="95"/>
      <c r="GH3" s="95"/>
      <c r="GI3" s="95"/>
      <c r="GJ3" s="95"/>
      <c r="GK3" s="95"/>
      <c r="GL3" s="95"/>
      <c r="GM3" s="95"/>
      <c r="GN3" s="95"/>
      <c r="GO3" s="95"/>
      <c r="GP3" s="95"/>
      <c r="GQ3" s="95"/>
      <c r="GR3" s="95"/>
      <c r="GS3" s="95"/>
      <c r="GT3" s="95"/>
      <c r="GU3" s="95"/>
      <c r="GV3" s="95"/>
      <c r="GW3" s="95"/>
      <c r="GX3" s="95"/>
      <c r="GY3" s="95"/>
      <c r="GZ3" s="95"/>
      <c r="HA3" s="95"/>
      <c r="HB3" s="95"/>
      <c r="HC3" s="95"/>
      <c r="HD3" s="95"/>
      <c r="HE3" s="95"/>
      <c r="HF3" s="95"/>
      <c r="HG3" s="95"/>
      <c r="HH3" s="95"/>
      <c r="HI3" s="95"/>
      <c r="HJ3" s="95"/>
      <c r="HK3" s="95"/>
      <c r="HL3" s="95"/>
      <c r="HM3" s="95"/>
      <c r="HN3" s="95"/>
      <c r="HO3" s="95"/>
      <c r="HP3" s="95"/>
      <c r="HQ3" s="95"/>
      <c r="HR3" s="95"/>
      <c r="HS3" s="95"/>
      <c r="HT3" s="95"/>
      <c r="HU3" s="95"/>
      <c r="HV3" s="95"/>
      <c r="HW3" s="95"/>
      <c r="HX3" s="95"/>
      <c r="HY3" s="95"/>
      <c r="HZ3" s="95"/>
      <c r="IA3" s="95"/>
      <c r="IB3" s="95"/>
      <c r="IC3" s="95"/>
      <c r="ID3" s="95"/>
      <c r="IE3" s="95"/>
      <c r="IF3" s="95"/>
      <c r="IG3" s="95"/>
      <c r="IH3" s="95"/>
      <c r="II3" s="95"/>
      <c r="IJ3" s="95"/>
      <c r="IK3" s="95"/>
      <c r="IL3" s="95"/>
      <c r="IM3" s="95"/>
      <c r="IN3" s="95"/>
      <c r="IO3" s="95"/>
      <c r="IP3" s="95"/>
    </row>
    <row r="4" spans="1:257" ht="13.5" customHeight="1">
      <c r="A4" s="127" t="s">
        <v>25</v>
      </c>
      <c r="B4" s="212" t="s">
        <v>268</v>
      </c>
      <c r="C4" s="212"/>
      <c r="D4" s="212"/>
      <c r="E4" s="212"/>
      <c r="F4" s="212"/>
      <c r="G4" s="212"/>
      <c r="H4" s="147" t="s">
        <v>27</v>
      </c>
      <c r="I4" s="95"/>
      <c r="J4" s="96"/>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c r="BG4" s="95"/>
      <c r="BH4" s="95"/>
      <c r="BI4" s="95"/>
      <c r="BJ4" s="95"/>
      <c r="BK4" s="95"/>
      <c r="BL4" s="95"/>
      <c r="BM4" s="95"/>
      <c r="BN4" s="95"/>
      <c r="BO4" s="95"/>
      <c r="BP4" s="95"/>
      <c r="BQ4" s="95"/>
      <c r="BR4" s="95"/>
      <c r="BS4" s="95"/>
      <c r="BT4" s="95"/>
      <c r="BU4" s="95"/>
      <c r="BV4" s="95"/>
      <c r="BW4" s="95"/>
      <c r="BX4" s="95"/>
      <c r="BY4" s="95"/>
      <c r="BZ4" s="95"/>
      <c r="CA4" s="95"/>
      <c r="CB4" s="95"/>
      <c r="CC4" s="95"/>
      <c r="CD4" s="95"/>
      <c r="CE4" s="95"/>
      <c r="CF4" s="95"/>
      <c r="CG4" s="95"/>
      <c r="CH4" s="95"/>
      <c r="CI4" s="95"/>
      <c r="CJ4" s="95"/>
      <c r="CK4" s="95"/>
      <c r="CL4" s="95"/>
      <c r="CM4" s="95"/>
      <c r="CN4" s="95"/>
      <c r="CO4" s="95"/>
      <c r="CP4" s="95"/>
      <c r="CQ4" s="95"/>
      <c r="CR4" s="95"/>
      <c r="CS4" s="95"/>
      <c r="CT4" s="95"/>
      <c r="CU4" s="95"/>
      <c r="CV4" s="95"/>
      <c r="CW4" s="95"/>
      <c r="CX4" s="95"/>
      <c r="CY4" s="95"/>
      <c r="CZ4" s="95"/>
      <c r="DA4" s="95"/>
      <c r="DB4" s="95"/>
      <c r="DC4" s="95"/>
      <c r="DD4" s="95"/>
      <c r="DE4" s="95"/>
      <c r="DF4" s="95"/>
      <c r="DG4" s="95"/>
      <c r="DH4" s="95"/>
      <c r="DI4" s="95"/>
      <c r="DJ4" s="95"/>
      <c r="DK4" s="95"/>
      <c r="DL4" s="95"/>
      <c r="DM4" s="95"/>
      <c r="DN4" s="95"/>
      <c r="DO4" s="95"/>
      <c r="DP4" s="95"/>
      <c r="DQ4" s="95"/>
      <c r="DR4" s="95"/>
      <c r="DS4" s="95"/>
      <c r="DT4" s="95"/>
      <c r="DU4" s="95"/>
      <c r="DV4" s="95"/>
      <c r="DW4" s="95"/>
      <c r="DX4" s="95"/>
      <c r="DY4" s="95"/>
      <c r="DZ4" s="95"/>
      <c r="EA4" s="95"/>
      <c r="EB4" s="95"/>
      <c r="EC4" s="95"/>
      <c r="ED4" s="95"/>
      <c r="EE4" s="95"/>
      <c r="EF4" s="95"/>
      <c r="EG4" s="95"/>
      <c r="EH4" s="95"/>
      <c r="EI4" s="95"/>
      <c r="EJ4" s="95"/>
      <c r="EK4" s="95"/>
      <c r="EL4" s="95"/>
      <c r="EM4" s="95"/>
      <c r="EN4" s="95"/>
      <c r="EO4" s="95"/>
      <c r="EP4" s="95"/>
      <c r="EQ4" s="95"/>
      <c r="ER4" s="95"/>
      <c r="ES4" s="95"/>
      <c r="ET4" s="95"/>
      <c r="EU4" s="95"/>
      <c r="EV4" s="95"/>
      <c r="EW4" s="95"/>
      <c r="EX4" s="95"/>
      <c r="EY4" s="95"/>
      <c r="EZ4" s="95"/>
      <c r="FA4" s="95"/>
      <c r="FB4" s="95"/>
      <c r="FC4" s="95"/>
      <c r="FD4" s="95"/>
      <c r="FE4" s="95"/>
      <c r="FF4" s="95"/>
      <c r="FG4" s="95"/>
      <c r="FH4" s="95"/>
      <c r="FI4" s="95"/>
      <c r="FJ4" s="95"/>
      <c r="FK4" s="95"/>
      <c r="FL4" s="95"/>
      <c r="FM4" s="95"/>
      <c r="FN4" s="95"/>
      <c r="FO4" s="95"/>
      <c r="FP4" s="95"/>
      <c r="FQ4" s="95"/>
      <c r="FR4" s="95"/>
      <c r="FS4" s="95"/>
      <c r="FT4" s="95"/>
      <c r="FU4" s="95"/>
      <c r="FV4" s="95"/>
      <c r="FW4" s="95"/>
      <c r="FX4" s="95"/>
      <c r="FY4" s="95"/>
      <c r="FZ4" s="95"/>
      <c r="GA4" s="95"/>
      <c r="GB4" s="95"/>
      <c r="GC4" s="95"/>
      <c r="GD4" s="95"/>
      <c r="GE4" s="95"/>
      <c r="GF4" s="95"/>
      <c r="GG4" s="95"/>
      <c r="GH4" s="95"/>
      <c r="GI4" s="95"/>
      <c r="GJ4" s="95"/>
      <c r="GK4" s="95"/>
      <c r="GL4" s="95"/>
      <c r="GM4" s="95"/>
      <c r="GN4" s="95"/>
      <c r="GO4" s="95"/>
      <c r="GP4" s="95"/>
      <c r="GQ4" s="95"/>
      <c r="GR4" s="95"/>
      <c r="GS4" s="95"/>
      <c r="GT4" s="95"/>
      <c r="GU4" s="95"/>
      <c r="GV4" s="95"/>
      <c r="GW4" s="95"/>
      <c r="GX4" s="95"/>
      <c r="GY4" s="95"/>
      <c r="GZ4" s="95"/>
      <c r="HA4" s="95"/>
      <c r="HB4" s="95"/>
      <c r="HC4" s="95"/>
      <c r="HD4" s="95"/>
      <c r="HE4" s="95"/>
      <c r="HF4" s="95"/>
      <c r="HG4" s="95"/>
      <c r="HH4" s="95"/>
      <c r="HI4" s="95"/>
      <c r="HJ4" s="95"/>
      <c r="HK4" s="95"/>
      <c r="HL4" s="95"/>
      <c r="HM4" s="95"/>
      <c r="HN4" s="95"/>
      <c r="HO4" s="95"/>
      <c r="HP4" s="95"/>
      <c r="HQ4" s="95"/>
      <c r="HR4" s="95"/>
      <c r="HS4" s="95"/>
      <c r="HT4" s="95"/>
      <c r="HU4" s="95"/>
      <c r="HV4" s="95"/>
      <c r="HW4" s="95"/>
      <c r="HX4" s="95"/>
      <c r="HY4" s="95"/>
      <c r="HZ4" s="95"/>
      <c r="IA4" s="95"/>
      <c r="IB4" s="95"/>
      <c r="IC4" s="95"/>
      <c r="ID4" s="95"/>
      <c r="IE4" s="95"/>
      <c r="IF4" s="95"/>
      <c r="IG4" s="95"/>
      <c r="IH4" s="95"/>
      <c r="II4" s="95"/>
      <c r="IJ4" s="95"/>
      <c r="IK4" s="95"/>
      <c r="IL4" s="95"/>
      <c r="IM4" s="95"/>
      <c r="IN4" s="95"/>
      <c r="IO4" s="95"/>
      <c r="IP4" s="95"/>
    </row>
    <row r="5" spans="1:257" ht="13.5" customHeight="1">
      <c r="A5" s="129" t="s">
        <v>22</v>
      </c>
      <c r="B5" s="97" t="s">
        <v>24</v>
      </c>
      <c r="C5" s="97" t="s">
        <v>26</v>
      </c>
      <c r="D5" s="98" t="s">
        <v>27</v>
      </c>
      <c r="E5" s="213" t="s">
        <v>28</v>
      </c>
      <c r="F5" s="213"/>
      <c r="G5" s="213"/>
      <c r="H5" s="148" t="s">
        <v>26</v>
      </c>
      <c r="I5" s="95"/>
      <c r="J5" s="95" t="s">
        <v>29</v>
      </c>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c r="BG5" s="95"/>
      <c r="BH5" s="95"/>
      <c r="BI5" s="95"/>
      <c r="BJ5" s="95"/>
      <c r="BK5" s="95"/>
      <c r="BL5" s="95"/>
      <c r="BM5" s="95"/>
      <c r="BN5" s="95"/>
      <c r="BO5" s="95"/>
      <c r="BP5" s="95"/>
      <c r="BQ5" s="95"/>
      <c r="BR5" s="95"/>
      <c r="BS5" s="95"/>
      <c r="BT5" s="95"/>
      <c r="BU5" s="95"/>
      <c r="BV5" s="95"/>
      <c r="BW5" s="95"/>
      <c r="BX5" s="95"/>
      <c r="BY5" s="95"/>
      <c r="BZ5" s="95"/>
      <c r="CA5" s="95"/>
      <c r="CB5" s="95"/>
      <c r="CC5" s="95"/>
      <c r="CD5" s="95"/>
      <c r="CE5" s="95"/>
      <c r="CF5" s="95"/>
      <c r="CG5" s="95"/>
      <c r="CH5" s="95"/>
      <c r="CI5" s="95"/>
      <c r="CJ5" s="95"/>
      <c r="CK5" s="95"/>
      <c r="CL5" s="95"/>
      <c r="CM5" s="95"/>
      <c r="CN5" s="95"/>
      <c r="CO5" s="95"/>
      <c r="CP5" s="95"/>
      <c r="CQ5" s="95"/>
      <c r="CR5" s="95"/>
      <c r="CS5" s="95"/>
      <c r="CT5" s="95"/>
      <c r="CU5" s="95"/>
      <c r="CV5" s="95"/>
      <c r="CW5" s="95"/>
      <c r="CX5" s="95"/>
      <c r="CY5" s="95"/>
      <c r="CZ5" s="95"/>
      <c r="DA5" s="95"/>
      <c r="DB5" s="95"/>
      <c r="DC5" s="95"/>
      <c r="DD5" s="95"/>
      <c r="DE5" s="95"/>
      <c r="DF5" s="95"/>
      <c r="DG5" s="95"/>
      <c r="DH5" s="95"/>
      <c r="DI5" s="95"/>
      <c r="DJ5" s="95"/>
      <c r="DK5" s="95"/>
      <c r="DL5" s="95"/>
      <c r="DM5" s="95"/>
      <c r="DN5" s="95"/>
      <c r="DO5" s="95"/>
      <c r="DP5" s="95"/>
      <c r="DQ5" s="95"/>
      <c r="DR5" s="95"/>
      <c r="DS5" s="95"/>
      <c r="DT5" s="95"/>
      <c r="DU5" s="95"/>
      <c r="DV5" s="95"/>
      <c r="DW5" s="95"/>
      <c r="DX5" s="95"/>
      <c r="DY5" s="95"/>
      <c r="DZ5" s="95"/>
      <c r="EA5" s="95"/>
      <c r="EB5" s="95"/>
      <c r="EC5" s="95"/>
      <c r="ED5" s="95"/>
      <c r="EE5" s="95"/>
      <c r="EF5" s="95"/>
      <c r="EG5" s="95"/>
      <c r="EH5" s="95"/>
      <c r="EI5" s="95"/>
      <c r="EJ5" s="95"/>
      <c r="EK5" s="95"/>
      <c r="EL5" s="95"/>
      <c r="EM5" s="95"/>
      <c r="EN5" s="95"/>
      <c r="EO5" s="95"/>
      <c r="EP5" s="95"/>
      <c r="EQ5" s="95"/>
      <c r="ER5" s="95"/>
      <c r="ES5" s="95"/>
      <c r="ET5" s="95"/>
      <c r="EU5" s="95"/>
      <c r="EV5" s="95"/>
      <c r="EW5" s="95"/>
      <c r="EX5" s="95"/>
      <c r="EY5" s="95"/>
      <c r="EZ5" s="95"/>
      <c r="FA5" s="95"/>
      <c r="FB5" s="95"/>
      <c r="FC5" s="95"/>
      <c r="FD5" s="95"/>
      <c r="FE5" s="95"/>
      <c r="FF5" s="95"/>
      <c r="FG5" s="95"/>
      <c r="FH5" s="95"/>
      <c r="FI5" s="95"/>
      <c r="FJ5" s="95"/>
      <c r="FK5" s="95"/>
      <c r="FL5" s="95"/>
      <c r="FM5" s="95"/>
      <c r="FN5" s="95"/>
      <c r="FO5" s="95"/>
      <c r="FP5" s="95"/>
      <c r="FQ5" s="95"/>
      <c r="FR5" s="95"/>
      <c r="FS5" s="95"/>
      <c r="FT5" s="95"/>
      <c r="FU5" s="95"/>
      <c r="FV5" s="95"/>
      <c r="FW5" s="95"/>
      <c r="FX5" s="95"/>
      <c r="FY5" s="95"/>
      <c r="FZ5" s="95"/>
      <c r="GA5" s="95"/>
      <c r="GB5" s="95"/>
      <c r="GC5" s="95"/>
      <c r="GD5" s="95"/>
      <c r="GE5" s="95"/>
      <c r="GF5" s="95"/>
      <c r="GG5" s="95"/>
      <c r="GH5" s="95"/>
      <c r="GI5" s="95"/>
      <c r="GJ5" s="95"/>
      <c r="GK5" s="95"/>
      <c r="GL5" s="95"/>
      <c r="GM5" s="95"/>
      <c r="GN5" s="95"/>
      <c r="GO5" s="95"/>
      <c r="GP5" s="95"/>
      <c r="GQ5" s="95"/>
      <c r="GR5" s="95"/>
      <c r="GS5" s="95"/>
      <c r="GT5" s="95"/>
      <c r="GU5" s="95"/>
      <c r="GV5" s="95"/>
      <c r="GW5" s="95"/>
      <c r="GX5" s="95"/>
      <c r="GY5" s="95"/>
      <c r="GZ5" s="95"/>
      <c r="HA5" s="95"/>
      <c r="HB5" s="95"/>
      <c r="HC5" s="95"/>
      <c r="HD5" s="95"/>
      <c r="HE5" s="95"/>
      <c r="HF5" s="95"/>
      <c r="HG5" s="95"/>
      <c r="HH5" s="95"/>
      <c r="HI5" s="95"/>
      <c r="HJ5" s="95"/>
      <c r="HK5" s="95"/>
      <c r="HL5" s="95"/>
      <c r="HM5" s="95"/>
      <c r="HN5" s="95"/>
      <c r="HO5" s="95"/>
      <c r="HP5" s="95"/>
      <c r="HQ5" s="95"/>
      <c r="HR5" s="95"/>
      <c r="HS5" s="95"/>
      <c r="HT5" s="95"/>
      <c r="HU5" s="95"/>
      <c r="HV5" s="95"/>
      <c r="HW5" s="95"/>
      <c r="HX5" s="95"/>
      <c r="HY5" s="95"/>
      <c r="HZ5" s="95"/>
      <c r="IA5" s="95"/>
      <c r="IB5" s="95"/>
      <c r="IC5" s="95"/>
      <c r="ID5" s="95"/>
      <c r="IE5" s="95"/>
      <c r="IF5" s="95"/>
      <c r="IG5" s="95"/>
      <c r="IH5" s="95"/>
      <c r="II5" s="95"/>
      <c r="IJ5" s="95"/>
      <c r="IK5" s="95"/>
      <c r="IL5" s="95"/>
      <c r="IM5" s="95"/>
      <c r="IN5" s="95"/>
      <c r="IO5" s="95"/>
      <c r="IP5" s="95"/>
    </row>
    <row r="6" spans="1:257" ht="13.5" customHeight="1" thickBot="1">
      <c r="A6" s="130">
        <f>COUNTIF(F11:G241,"Pass")</f>
        <v>0</v>
      </c>
      <c r="B6" s="101">
        <f>COUNTIF(F11:G688,"Fail")</f>
        <v>0</v>
      </c>
      <c r="C6" s="101">
        <f>E6-D6-B6-A6</f>
        <v>82</v>
      </c>
      <c r="D6" s="102">
        <f>COUNTIF(F11:G688,"N/A")</f>
        <v>0</v>
      </c>
      <c r="E6" s="214">
        <f>COUNTA(A11:A245)*2</f>
        <v>82</v>
      </c>
      <c r="F6" s="214"/>
      <c r="G6" s="214"/>
      <c r="H6" s="99"/>
      <c r="I6" s="95"/>
      <c r="J6" s="95" t="s">
        <v>27</v>
      </c>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5"/>
      <c r="BJ6" s="95"/>
      <c r="BK6" s="95"/>
      <c r="BL6" s="95"/>
      <c r="BM6" s="95"/>
      <c r="BN6" s="95"/>
      <c r="BO6" s="95"/>
      <c r="BP6" s="95"/>
      <c r="BQ6" s="95"/>
      <c r="BR6" s="95"/>
      <c r="BS6" s="95"/>
      <c r="BT6" s="95"/>
      <c r="BU6" s="95"/>
      <c r="BV6" s="95"/>
      <c r="BW6" s="95"/>
      <c r="BX6" s="95"/>
      <c r="BY6" s="95"/>
      <c r="BZ6" s="95"/>
      <c r="CA6" s="95"/>
      <c r="CB6" s="95"/>
      <c r="CC6" s="95"/>
      <c r="CD6" s="95"/>
      <c r="CE6" s="95"/>
      <c r="CF6" s="95"/>
      <c r="CG6" s="95"/>
      <c r="CH6" s="95"/>
      <c r="CI6" s="95"/>
      <c r="CJ6" s="95"/>
      <c r="CK6" s="95"/>
      <c r="CL6" s="95"/>
      <c r="CM6" s="95"/>
      <c r="CN6" s="95"/>
      <c r="CO6" s="95"/>
      <c r="CP6" s="95"/>
      <c r="CQ6" s="95"/>
      <c r="CR6" s="95"/>
      <c r="CS6" s="95"/>
      <c r="CT6" s="95"/>
      <c r="CU6" s="95"/>
      <c r="CV6" s="95"/>
      <c r="CW6" s="95"/>
      <c r="CX6" s="95"/>
      <c r="CY6" s="95"/>
      <c r="CZ6" s="95"/>
      <c r="DA6" s="95"/>
      <c r="DB6" s="95"/>
      <c r="DC6" s="95"/>
      <c r="DD6" s="95"/>
      <c r="DE6" s="95"/>
      <c r="DF6" s="95"/>
      <c r="DG6" s="95"/>
      <c r="DH6" s="95"/>
      <c r="DI6" s="95"/>
      <c r="DJ6" s="95"/>
      <c r="DK6" s="95"/>
      <c r="DL6" s="95"/>
      <c r="DM6" s="95"/>
      <c r="DN6" s="95"/>
      <c r="DO6" s="95"/>
      <c r="DP6" s="95"/>
      <c r="DQ6" s="95"/>
      <c r="DR6" s="95"/>
      <c r="DS6" s="95"/>
      <c r="DT6" s="95"/>
      <c r="DU6" s="95"/>
      <c r="DV6" s="95"/>
      <c r="DW6" s="95"/>
      <c r="DX6" s="95"/>
      <c r="DY6" s="95"/>
      <c r="DZ6" s="95"/>
      <c r="EA6" s="95"/>
      <c r="EB6" s="95"/>
      <c r="EC6" s="95"/>
      <c r="ED6" s="95"/>
      <c r="EE6" s="95"/>
      <c r="EF6" s="95"/>
      <c r="EG6" s="95"/>
      <c r="EH6" s="95"/>
      <c r="EI6" s="95"/>
      <c r="EJ6" s="95"/>
      <c r="EK6" s="95"/>
      <c r="EL6" s="95"/>
      <c r="EM6" s="95"/>
      <c r="EN6" s="95"/>
      <c r="EO6" s="95"/>
      <c r="EP6" s="95"/>
      <c r="EQ6" s="95"/>
      <c r="ER6" s="95"/>
      <c r="ES6" s="95"/>
      <c r="ET6" s="95"/>
      <c r="EU6" s="95"/>
      <c r="EV6" s="95"/>
      <c r="EW6" s="95"/>
      <c r="EX6" s="95"/>
      <c r="EY6" s="95"/>
      <c r="EZ6" s="95"/>
      <c r="FA6" s="95"/>
      <c r="FB6" s="95"/>
      <c r="FC6" s="95"/>
      <c r="FD6" s="95"/>
      <c r="FE6" s="95"/>
      <c r="FF6" s="95"/>
      <c r="FG6" s="95"/>
      <c r="FH6" s="95"/>
      <c r="FI6" s="95"/>
      <c r="FJ6" s="95"/>
      <c r="FK6" s="95"/>
      <c r="FL6" s="95"/>
      <c r="FM6" s="95"/>
      <c r="FN6" s="95"/>
      <c r="FO6" s="95"/>
      <c r="FP6" s="95"/>
      <c r="FQ6" s="95"/>
      <c r="FR6" s="95"/>
      <c r="FS6" s="95"/>
      <c r="FT6" s="95"/>
      <c r="FU6" s="95"/>
      <c r="FV6" s="95"/>
      <c r="FW6" s="95"/>
      <c r="FX6" s="95"/>
      <c r="FY6" s="95"/>
      <c r="FZ6" s="95"/>
      <c r="GA6" s="95"/>
      <c r="GB6" s="95"/>
      <c r="GC6" s="95"/>
      <c r="GD6" s="95"/>
      <c r="GE6" s="95"/>
      <c r="GF6" s="95"/>
      <c r="GG6" s="95"/>
      <c r="GH6" s="95"/>
      <c r="GI6" s="95"/>
      <c r="GJ6" s="95"/>
      <c r="GK6" s="95"/>
      <c r="GL6" s="95"/>
      <c r="GM6" s="95"/>
      <c r="GN6" s="95"/>
      <c r="GO6" s="95"/>
      <c r="GP6" s="95"/>
      <c r="GQ6" s="95"/>
      <c r="GR6" s="95"/>
      <c r="GS6" s="95"/>
      <c r="GT6" s="95"/>
      <c r="GU6" s="95"/>
      <c r="GV6" s="95"/>
      <c r="GW6" s="95"/>
      <c r="GX6" s="95"/>
      <c r="GY6" s="95"/>
      <c r="GZ6" s="95"/>
      <c r="HA6" s="95"/>
      <c r="HB6" s="95"/>
      <c r="HC6" s="95"/>
      <c r="HD6" s="95"/>
      <c r="HE6" s="95"/>
      <c r="HF6" s="95"/>
      <c r="HG6" s="95"/>
      <c r="HH6" s="95"/>
      <c r="HI6" s="95"/>
      <c r="HJ6" s="95"/>
      <c r="HK6" s="95"/>
      <c r="HL6" s="95"/>
      <c r="HM6" s="95"/>
      <c r="HN6" s="95"/>
      <c r="HO6" s="95"/>
      <c r="HP6" s="95"/>
      <c r="HQ6" s="95"/>
      <c r="HR6" s="95"/>
      <c r="HS6" s="95"/>
      <c r="HT6" s="95"/>
      <c r="HU6" s="95"/>
      <c r="HV6" s="95"/>
      <c r="HW6" s="95"/>
      <c r="HX6" s="95"/>
      <c r="HY6" s="95"/>
      <c r="HZ6" s="95"/>
      <c r="IA6" s="95"/>
      <c r="IB6" s="95"/>
      <c r="IC6" s="95"/>
      <c r="ID6" s="95"/>
      <c r="IE6" s="95"/>
      <c r="IF6" s="95"/>
      <c r="IG6" s="95"/>
      <c r="IH6" s="95"/>
      <c r="II6" s="95"/>
      <c r="IJ6" s="95"/>
      <c r="IK6" s="95"/>
      <c r="IL6" s="95"/>
      <c r="IM6" s="95"/>
      <c r="IN6" s="95"/>
      <c r="IO6" s="95"/>
      <c r="IP6" s="95"/>
    </row>
    <row r="7" spans="1:257" ht="13.5" customHeight="1">
      <c r="A7" s="181"/>
      <c r="B7" s="182"/>
      <c r="C7" s="182"/>
      <c r="D7" s="182"/>
      <c r="E7" s="183"/>
      <c r="F7" s="183"/>
      <c r="G7" s="183"/>
      <c r="H7" s="99"/>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5"/>
      <c r="BJ7" s="95"/>
      <c r="BK7" s="95"/>
      <c r="BL7" s="95"/>
      <c r="BM7" s="95"/>
      <c r="BN7" s="95"/>
      <c r="BO7" s="95"/>
      <c r="BP7" s="95"/>
      <c r="BQ7" s="95"/>
      <c r="BR7" s="95"/>
      <c r="BS7" s="95"/>
      <c r="BT7" s="95"/>
      <c r="BU7" s="95"/>
      <c r="BV7" s="95"/>
      <c r="BW7" s="95"/>
      <c r="BX7" s="95"/>
      <c r="BY7" s="95"/>
      <c r="BZ7" s="95"/>
      <c r="CA7" s="95"/>
      <c r="CB7" s="95"/>
      <c r="CC7" s="95"/>
      <c r="CD7" s="95"/>
      <c r="CE7" s="95"/>
      <c r="CF7" s="95"/>
      <c r="CG7" s="95"/>
      <c r="CH7" s="95"/>
      <c r="CI7" s="95"/>
      <c r="CJ7" s="95"/>
      <c r="CK7" s="95"/>
      <c r="CL7" s="95"/>
      <c r="CM7" s="95"/>
      <c r="CN7" s="95"/>
      <c r="CO7" s="95"/>
      <c r="CP7" s="95"/>
      <c r="CQ7" s="95"/>
      <c r="CR7" s="95"/>
      <c r="CS7" s="95"/>
      <c r="CT7" s="95"/>
      <c r="CU7" s="95"/>
      <c r="CV7" s="95"/>
      <c r="CW7" s="95"/>
      <c r="CX7" s="95"/>
      <c r="CY7" s="95"/>
      <c r="CZ7" s="95"/>
      <c r="DA7" s="95"/>
      <c r="DB7" s="95"/>
      <c r="DC7" s="95"/>
      <c r="DD7" s="95"/>
      <c r="DE7" s="95"/>
      <c r="DF7" s="95"/>
      <c r="DG7" s="95"/>
      <c r="DH7" s="95"/>
      <c r="DI7" s="95"/>
      <c r="DJ7" s="95"/>
      <c r="DK7" s="95"/>
      <c r="DL7" s="95"/>
      <c r="DM7" s="95"/>
      <c r="DN7" s="95"/>
      <c r="DO7" s="95"/>
      <c r="DP7" s="95"/>
      <c r="DQ7" s="95"/>
      <c r="DR7" s="95"/>
      <c r="DS7" s="95"/>
      <c r="DT7" s="95"/>
      <c r="DU7" s="95"/>
      <c r="DV7" s="95"/>
      <c r="DW7" s="95"/>
      <c r="DX7" s="95"/>
      <c r="DY7" s="95"/>
      <c r="DZ7" s="95"/>
      <c r="EA7" s="95"/>
      <c r="EB7" s="95"/>
      <c r="EC7" s="95"/>
      <c r="ED7" s="95"/>
      <c r="EE7" s="95"/>
      <c r="EF7" s="95"/>
      <c r="EG7" s="95"/>
      <c r="EH7" s="95"/>
      <c r="EI7" s="95"/>
      <c r="EJ7" s="95"/>
      <c r="EK7" s="95"/>
      <c r="EL7" s="95"/>
      <c r="EM7" s="95"/>
      <c r="EN7" s="95"/>
      <c r="EO7" s="95"/>
      <c r="EP7" s="95"/>
      <c r="EQ7" s="95"/>
      <c r="ER7" s="95"/>
      <c r="ES7" s="95"/>
      <c r="ET7" s="95"/>
      <c r="EU7" s="95"/>
      <c r="EV7" s="95"/>
      <c r="EW7" s="95"/>
      <c r="EX7" s="95"/>
      <c r="EY7" s="95"/>
      <c r="EZ7" s="95"/>
      <c r="FA7" s="95"/>
      <c r="FB7" s="95"/>
      <c r="FC7" s="95"/>
      <c r="FD7" s="95"/>
      <c r="FE7" s="95"/>
      <c r="FF7" s="95"/>
      <c r="FG7" s="95"/>
      <c r="FH7" s="95"/>
      <c r="FI7" s="95"/>
      <c r="FJ7" s="95"/>
      <c r="FK7" s="95"/>
      <c r="FL7" s="95"/>
      <c r="FM7" s="95"/>
      <c r="FN7" s="95"/>
      <c r="FO7" s="95"/>
      <c r="FP7" s="95"/>
      <c r="FQ7" s="95"/>
      <c r="FR7" s="95"/>
      <c r="FS7" s="95"/>
      <c r="FT7" s="95"/>
      <c r="FU7" s="95"/>
      <c r="FV7" s="95"/>
      <c r="FW7" s="95"/>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c r="IL7" s="95"/>
      <c r="IM7" s="95"/>
      <c r="IN7" s="95"/>
      <c r="IO7" s="95"/>
      <c r="IP7" s="95"/>
    </row>
    <row r="8" spans="1:257" ht="13.5" customHeight="1">
      <c r="A8" s="181"/>
      <c r="B8" s="182"/>
      <c r="C8" s="182"/>
      <c r="D8" s="182"/>
      <c r="E8" s="183"/>
      <c r="F8" s="183"/>
      <c r="G8" s="183"/>
      <c r="H8" s="99"/>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c r="BN8" s="95"/>
      <c r="BO8" s="95"/>
      <c r="BP8" s="95"/>
      <c r="BQ8" s="95"/>
      <c r="BR8" s="95"/>
      <c r="BS8" s="95"/>
      <c r="BT8" s="95"/>
      <c r="BU8" s="95"/>
      <c r="BV8" s="95"/>
      <c r="BW8" s="95"/>
      <c r="BX8" s="95"/>
      <c r="BY8" s="95"/>
      <c r="BZ8" s="95"/>
      <c r="CA8" s="95"/>
      <c r="CB8" s="95"/>
      <c r="CC8" s="95"/>
      <c r="CD8" s="95"/>
      <c r="CE8" s="95"/>
      <c r="CF8" s="95"/>
      <c r="CG8" s="95"/>
      <c r="CH8" s="95"/>
      <c r="CI8" s="95"/>
      <c r="CJ8" s="95"/>
      <c r="CK8" s="95"/>
      <c r="CL8" s="95"/>
      <c r="CM8" s="95"/>
      <c r="CN8" s="95"/>
      <c r="CO8" s="95"/>
      <c r="CP8" s="95"/>
      <c r="CQ8" s="95"/>
      <c r="CR8" s="95"/>
      <c r="CS8" s="95"/>
      <c r="CT8" s="95"/>
      <c r="CU8" s="95"/>
      <c r="CV8" s="95"/>
      <c r="CW8" s="95"/>
      <c r="CX8" s="95"/>
      <c r="CY8" s="95"/>
      <c r="CZ8" s="95"/>
      <c r="DA8" s="95"/>
      <c r="DB8" s="95"/>
      <c r="DC8" s="95"/>
      <c r="DD8" s="95"/>
      <c r="DE8" s="95"/>
      <c r="DF8" s="95"/>
      <c r="DG8" s="95"/>
      <c r="DH8" s="95"/>
      <c r="DI8" s="95"/>
      <c r="DJ8" s="95"/>
      <c r="DK8" s="95"/>
      <c r="DL8" s="95"/>
      <c r="DM8" s="95"/>
      <c r="DN8" s="95"/>
      <c r="DO8" s="95"/>
      <c r="DP8" s="95"/>
      <c r="DQ8" s="95"/>
      <c r="DR8" s="95"/>
      <c r="DS8" s="95"/>
      <c r="DT8" s="95"/>
      <c r="DU8" s="95"/>
      <c r="DV8" s="95"/>
      <c r="DW8" s="95"/>
      <c r="DX8" s="95"/>
      <c r="DY8" s="95"/>
      <c r="DZ8" s="95"/>
      <c r="EA8" s="95"/>
      <c r="EB8" s="95"/>
      <c r="EC8" s="95"/>
      <c r="ED8" s="95"/>
      <c r="EE8" s="95"/>
      <c r="EF8" s="95"/>
      <c r="EG8" s="95"/>
      <c r="EH8" s="95"/>
      <c r="EI8" s="95"/>
      <c r="EJ8" s="95"/>
      <c r="EK8" s="95"/>
      <c r="EL8" s="95"/>
      <c r="EM8" s="95"/>
      <c r="EN8" s="95"/>
      <c r="EO8" s="95"/>
      <c r="EP8" s="95"/>
      <c r="EQ8" s="95"/>
      <c r="ER8" s="95"/>
      <c r="ES8" s="95"/>
      <c r="ET8" s="95"/>
      <c r="EU8" s="95"/>
      <c r="EV8" s="95"/>
      <c r="EW8" s="95"/>
      <c r="EX8" s="95"/>
      <c r="EY8" s="95"/>
      <c r="EZ8" s="95"/>
      <c r="FA8" s="95"/>
      <c r="FB8" s="95"/>
      <c r="FC8" s="95"/>
      <c r="FD8" s="95"/>
      <c r="FE8" s="95"/>
      <c r="FF8" s="95"/>
      <c r="FG8" s="95"/>
      <c r="FH8" s="95"/>
      <c r="FI8" s="95"/>
      <c r="FJ8" s="95"/>
      <c r="FK8" s="95"/>
      <c r="FL8" s="95"/>
      <c r="FM8" s="95"/>
      <c r="FN8" s="95"/>
      <c r="FO8" s="95"/>
      <c r="FP8" s="95"/>
      <c r="FQ8" s="95"/>
      <c r="FR8" s="95"/>
      <c r="FS8" s="95"/>
      <c r="FT8" s="95"/>
      <c r="FU8" s="95"/>
      <c r="FV8" s="95"/>
      <c r="FW8" s="95"/>
      <c r="FX8" s="95"/>
      <c r="FY8" s="95"/>
      <c r="FZ8" s="95"/>
      <c r="GA8" s="95"/>
      <c r="GB8" s="95"/>
      <c r="GC8" s="95"/>
      <c r="GD8" s="95"/>
      <c r="GE8" s="95"/>
      <c r="GF8" s="95"/>
      <c r="GG8" s="95"/>
      <c r="GH8" s="95"/>
      <c r="GI8" s="95"/>
      <c r="GJ8" s="95"/>
      <c r="GK8" s="95"/>
      <c r="GL8" s="95"/>
      <c r="GM8" s="95"/>
      <c r="GN8" s="95"/>
      <c r="GO8" s="95"/>
      <c r="GP8" s="95"/>
      <c r="GQ8" s="95"/>
      <c r="GR8" s="95"/>
      <c r="GS8" s="95"/>
      <c r="GT8" s="95"/>
      <c r="GU8" s="95"/>
      <c r="GV8" s="95"/>
      <c r="GW8" s="95"/>
      <c r="GX8" s="95"/>
      <c r="GY8" s="95"/>
      <c r="GZ8" s="95"/>
      <c r="HA8" s="95"/>
      <c r="HB8" s="95"/>
      <c r="HC8" s="95"/>
      <c r="HD8" s="95"/>
      <c r="HE8" s="95"/>
      <c r="HF8" s="95"/>
      <c r="HG8" s="95"/>
      <c r="HH8" s="95"/>
      <c r="HI8" s="95"/>
      <c r="HJ8" s="95"/>
      <c r="HK8" s="95"/>
      <c r="HL8" s="95"/>
      <c r="HM8" s="95"/>
      <c r="HN8" s="95"/>
      <c r="HO8" s="95"/>
      <c r="HP8" s="95"/>
      <c r="HQ8" s="95"/>
      <c r="HR8" s="95"/>
      <c r="HS8" s="95"/>
      <c r="HT8" s="95"/>
      <c r="HU8" s="95"/>
      <c r="HV8" s="95"/>
      <c r="HW8" s="95"/>
      <c r="HX8" s="95"/>
      <c r="HY8" s="95"/>
      <c r="HZ8" s="95"/>
      <c r="IA8" s="95"/>
      <c r="IB8" s="95"/>
      <c r="IC8" s="95"/>
      <c r="ID8" s="95"/>
      <c r="IE8" s="95"/>
      <c r="IF8" s="95"/>
      <c r="IG8" s="95"/>
      <c r="IH8" s="95"/>
      <c r="II8" s="95"/>
      <c r="IJ8" s="95"/>
      <c r="IK8" s="95"/>
      <c r="IL8" s="95"/>
      <c r="IM8" s="95"/>
      <c r="IN8" s="95"/>
      <c r="IO8" s="95"/>
      <c r="IP8" s="95"/>
    </row>
    <row r="9" spans="1:257" ht="13.5" customHeight="1">
      <c r="A9" s="131"/>
      <c r="B9" s="95"/>
      <c r="C9" s="95"/>
      <c r="D9" s="103"/>
      <c r="E9" s="103"/>
      <c r="F9" s="103"/>
      <c r="G9" s="99"/>
      <c r="H9" s="99"/>
      <c r="I9" s="99"/>
      <c r="J9" s="100"/>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c r="BM9" s="95"/>
      <c r="BN9" s="95"/>
      <c r="BO9" s="95"/>
      <c r="BP9" s="95"/>
      <c r="BQ9" s="95"/>
      <c r="BR9" s="95"/>
      <c r="BS9" s="95"/>
      <c r="BT9" s="95"/>
      <c r="BU9" s="95"/>
      <c r="BV9" s="95"/>
      <c r="BW9" s="95"/>
      <c r="BX9" s="95"/>
      <c r="BY9" s="95"/>
      <c r="BZ9" s="95"/>
      <c r="CA9" s="95"/>
      <c r="CB9" s="95"/>
      <c r="CC9" s="95"/>
      <c r="CD9" s="95"/>
      <c r="CE9" s="95"/>
      <c r="CF9" s="95"/>
      <c r="CG9" s="95"/>
      <c r="CH9" s="95"/>
      <c r="CI9" s="95"/>
      <c r="CJ9" s="95"/>
      <c r="CK9" s="95"/>
      <c r="CL9" s="95"/>
      <c r="CM9" s="95"/>
      <c r="CN9" s="95"/>
      <c r="CO9" s="95"/>
      <c r="CP9" s="95"/>
      <c r="CQ9" s="95"/>
      <c r="CR9" s="95"/>
      <c r="CS9" s="95"/>
      <c r="CT9" s="95"/>
      <c r="CU9" s="95"/>
      <c r="CV9" s="95"/>
      <c r="CW9" s="95"/>
      <c r="CX9" s="95"/>
      <c r="CY9" s="95"/>
      <c r="CZ9" s="95"/>
      <c r="DA9" s="95"/>
      <c r="DB9" s="95"/>
      <c r="DC9" s="95"/>
      <c r="DD9" s="95"/>
      <c r="DE9" s="95"/>
      <c r="DF9" s="95"/>
      <c r="DG9" s="95"/>
      <c r="DH9" s="95"/>
      <c r="DI9" s="95"/>
      <c r="DJ9" s="95"/>
      <c r="DK9" s="95"/>
      <c r="DL9" s="95"/>
      <c r="DM9" s="95"/>
      <c r="DN9" s="95"/>
      <c r="DO9" s="95"/>
      <c r="DP9" s="95"/>
      <c r="DQ9" s="95"/>
      <c r="DR9" s="95"/>
      <c r="DS9" s="95"/>
      <c r="DT9" s="95"/>
      <c r="DU9" s="95"/>
      <c r="DV9" s="95"/>
      <c r="DW9" s="95"/>
      <c r="DX9" s="95"/>
      <c r="DY9" s="95"/>
      <c r="DZ9" s="95"/>
      <c r="EA9" s="95"/>
      <c r="EB9" s="95"/>
      <c r="EC9" s="95"/>
      <c r="ED9" s="95"/>
      <c r="EE9" s="95"/>
      <c r="EF9" s="95"/>
      <c r="EG9" s="95"/>
      <c r="EH9" s="95"/>
      <c r="EI9" s="95"/>
      <c r="EJ9" s="95"/>
      <c r="EK9" s="95"/>
      <c r="EL9" s="95"/>
      <c r="EM9" s="95"/>
      <c r="EN9" s="95"/>
      <c r="EO9" s="95"/>
      <c r="EP9" s="95"/>
      <c r="EQ9" s="95"/>
      <c r="ER9" s="95"/>
      <c r="ES9" s="95"/>
      <c r="ET9" s="95"/>
      <c r="EU9" s="95"/>
      <c r="EV9" s="95"/>
      <c r="EW9" s="95"/>
      <c r="EX9" s="95"/>
      <c r="EY9" s="95"/>
      <c r="EZ9" s="95"/>
      <c r="FA9" s="95"/>
      <c r="FB9" s="95"/>
      <c r="FC9" s="95"/>
      <c r="FD9" s="95"/>
      <c r="FE9" s="95"/>
      <c r="FF9" s="95"/>
      <c r="FG9" s="95"/>
      <c r="FH9" s="95"/>
      <c r="FI9" s="95"/>
      <c r="FJ9" s="95"/>
      <c r="FK9" s="95"/>
      <c r="FL9" s="95"/>
      <c r="FM9" s="95"/>
      <c r="FN9" s="95"/>
      <c r="FO9" s="95"/>
      <c r="FP9" s="95"/>
      <c r="FQ9" s="95"/>
      <c r="FR9" s="95"/>
      <c r="FS9" s="95"/>
      <c r="FT9" s="95"/>
      <c r="FU9" s="95"/>
      <c r="FV9" s="95"/>
      <c r="FW9" s="95"/>
      <c r="FX9" s="95"/>
      <c r="FY9" s="95"/>
      <c r="FZ9" s="95"/>
      <c r="GA9" s="95"/>
      <c r="GB9" s="95"/>
      <c r="GC9" s="95"/>
      <c r="GD9" s="95"/>
      <c r="GE9" s="95"/>
      <c r="GF9" s="95"/>
      <c r="GG9" s="95"/>
      <c r="GH9" s="95"/>
      <c r="GI9" s="95"/>
      <c r="GJ9" s="95"/>
      <c r="GK9" s="95"/>
      <c r="GL9" s="95"/>
      <c r="GM9" s="95"/>
      <c r="GN9" s="95"/>
      <c r="GO9" s="95"/>
      <c r="GP9" s="95"/>
      <c r="GQ9" s="95"/>
      <c r="GR9" s="95"/>
      <c r="GS9" s="95"/>
      <c r="GT9" s="95"/>
      <c r="GU9" s="95"/>
      <c r="GV9" s="95"/>
      <c r="GW9" s="95"/>
      <c r="GX9" s="95"/>
      <c r="GY9" s="95"/>
      <c r="GZ9" s="95"/>
      <c r="HA9" s="95"/>
      <c r="HB9" s="95"/>
      <c r="HC9" s="95"/>
      <c r="HD9" s="95"/>
      <c r="HE9" s="95"/>
      <c r="HF9" s="95"/>
      <c r="HG9" s="95"/>
      <c r="HH9" s="95"/>
      <c r="HI9" s="95"/>
      <c r="HJ9" s="95"/>
      <c r="HK9" s="95"/>
      <c r="HL9" s="95"/>
      <c r="HM9" s="95"/>
      <c r="HN9" s="95"/>
      <c r="HO9" s="95"/>
      <c r="HP9" s="95"/>
      <c r="HQ9" s="95"/>
      <c r="HR9" s="95"/>
      <c r="HS9" s="95"/>
      <c r="HT9" s="95"/>
      <c r="HU9" s="95"/>
      <c r="HV9" s="95"/>
      <c r="HW9" s="95"/>
      <c r="HX9" s="95"/>
      <c r="HY9" s="95"/>
      <c r="HZ9" s="95"/>
      <c r="IA9" s="95"/>
      <c r="IB9" s="95"/>
      <c r="IC9" s="95"/>
      <c r="ID9" s="95"/>
      <c r="IE9" s="95"/>
      <c r="IF9" s="95"/>
      <c r="IG9" s="95"/>
      <c r="IH9" s="95"/>
      <c r="II9" s="95"/>
      <c r="IJ9" s="95"/>
      <c r="IK9" s="95"/>
      <c r="IL9" s="95"/>
      <c r="IM9" s="95"/>
      <c r="IN9" s="95"/>
      <c r="IO9" s="95"/>
      <c r="IP9" s="95"/>
      <c r="IQ9" s="95"/>
      <c r="IR9" s="95"/>
      <c r="IS9" s="95"/>
      <c r="IT9" s="95"/>
      <c r="IU9" s="95"/>
      <c r="IV9" s="95"/>
      <c r="IW9" s="95"/>
    </row>
    <row r="10" spans="1:257" ht="48.75" customHeight="1">
      <c r="A10" s="132" t="s">
        <v>30</v>
      </c>
      <c r="B10" s="56" t="s">
        <v>31</v>
      </c>
      <c r="C10" s="56" t="s">
        <v>32</v>
      </c>
      <c r="D10" s="56" t="s">
        <v>33</v>
      </c>
      <c r="E10" s="57" t="s">
        <v>34</v>
      </c>
      <c r="F10" s="57" t="s">
        <v>96</v>
      </c>
      <c r="G10" s="57" t="s">
        <v>97</v>
      </c>
      <c r="H10" s="57" t="s">
        <v>35</v>
      </c>
      <c r="I10" s="56" t="s">
        <v>36</v>
      </c>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c r="CI10" s="95"/>
      <c r="CJ10" s="95"/>
      <c r="CK10" s="95"/>
      <c r="CL10" s="95"/>
      <c r="CM10" s="95"/>
      <c r="CN10" s="95"/>
      <c r="CO10" s="95"/>
      <c r="CP10" s="95"/>
      <c r="CQ10" s="95"/>
      <c r="CR10" s="95"/>
      <c r="CS10" s="95"/>
      <c r="CT10" s="95"/>
      <c r="CU10" s="95"/>
      <c r="CV10" s="95"/>
      <c r="CW10" s="95"/>
      <c r="CX10" s="95"/>
      <c r="CY10" s="95"/>
      <c r="CZ10" s="95"/>
      <c r="DA10" s="95"/>
      <c r="DB10" s="95"/>
      <c r="DC10" s="95"/>
      <c r="DD10" s="95"/>
      <c r="DE10" s="95"/>
      <c r="DF10" s="95"/>
      <c r="DG10" s="95"/>
      <c r="DH10" s="95"/>
      <c r="DI10" s="95"/>
      <c r="DJ10" s="95"/>
      <c r="DK10" s="95"/>
      <c r="DL10" s="95"/>
      <c r="DM10" s="95"/>
      <c r="DN10" s="95"/>
      <c r="DO10" s="95"/>
      <c r="DP10" s="95"/>
      <c r="DQ10" s="95"/>
      <c r="DR10" s="95"/>
      <c r="DS10" s="95"/>
      <c r="DT10" s="95"/>
      <c r="DU10" s="95"/>
      <c r="DV10" s="95"/>
      <c r="DW10" s="95"/>
      <c r="DX10" s="95"/>
      <c r="DY10" s="95"/>
      <c r="DZ10" s="95"/>
      <c r="EA10" s="95"/>
      <c r="EB10" s="95"/>
      <c r="EC10" s="95"/>
      <c r="ED10" s="95"/>
      <c r="EE10" s="95"/>
      <c r="EF10" s="95"/>
      <c r="EG10" s="95"/>
      <c r="EH10" s="95"/>
      <c r="EI10" s="95"/>
      <c r="EJ10" s="95"/>
      <c r="EK10" s="95"/>
      <c r="EL10" s="95"/>
      <c r="EM10" s="95"/>
      <c r="EN10" s="95"/>
      <c r="EO10" s="95"/>
      <c r="EP10" s="95"/>
      <c r="EQ10" s="95"/>
      <c r="ER10" s="95"/>
      <c r="ES10" s="95"/>
      <c r="ET10" s="95"/>
      <c r="EU10" s="95"/>
      <c r="EV10" s="95"/>
      <c r="EW10" s="95"/>
      <c r="EX10" s="95"/>
      <c r="EY10" s="95"/>
      <c r="EZ10" s="95"/>
      <c r="FA10" s="95"/>
      <c r="FB10" s="95"/>
      <c r="FC10" s="95"/>
      <c r="FD10" s="95"/>
      <c r="FE10" s="95"/>
      <c r="FF10" s="95"/>
      <c r="FG10" s="95"/>
      <c r="FH10" s="95"/>
      <c r="FI10" s="95"/>
      <c r="FJ10" s="95"/>
      <c r="FK10" s="95"/>
      <c r="FL10" s="95"/>
      <c r="FM10" s="95"/>
      <c r="FN10" s="95"/>
      <c r="FO10" s="95"/>
      <c r="FP10" s="95"/>
      <c r="FQ10" s="95"/>
      <c r="FR10" s="95"/>
      <c r="FS10" s="95"/>
      <c r="FT10" s="95"/>
      <c r="FU10" s="95"/>
      <c r="FV10" s="95"/>
      <c r="FW10" s="95"/>
      <c r="FX10" s="95"/>
      <c r="FY10" s="95"/>
      <c r="FZ10" s="95"/>
      <c r="GA10" s="95"/>
      <c r="GB10" s="95"/>
      <c r="GC10" s="95"/>
      <c r="GD10" s="95"/>
      <c r="GE10" s="95"/>
      <c r="GF10" s="95"/>
      <c r="GG10" s="95"/>
      <c r="GH10" s="95"/>
      <c r="GI10" s="95"/>
      <c r="GJ10" s="95"/>
      <c r="GK10" s="95"/>
      <c r="GL10" s="95"/>
      <c r="GM10" s="95"/>
      <c r="GN10" s="95"/>
      <c r="GO10" s="95"/>
      <c r="GP10" s="95"/>
      <c r="GQ10" s="95"/>
      <c r="GR10" s="95"/>
      <c r="GS10" s="95"/>
      <c r="GT10" s="95"/>
      <c r="GU10" s="95"/>
      <c r="GV10" s="95"/>
      <c r="GW10" s="95"/>
      <c r="GX10" s="95"/>
      <c r="GY10" s="95"/>
      <c r="GZ10" s="95"/>
      <c r="HA10" s="95"/>
      <c r="HB10" s="95"/>
      <c r="HC10" s="95"/>
      <c r="HD10" s="95"/>
      <c r="HE10" s="95"/>
      <c r="HF10" s="95"/>
      <c r="HG10" s="95"/>
      <c r="HH10" s="95"/>
      <c r="HI10" s="95"/>
      <c r="HJ10" s="95"/>
      <c r="HK10" s="95"/>
      <c r="HL10" s="95"/>
      <c r="HM10" s="95"/>
      <c r="HN10" s="95"/>
      <c r="HO10" s="95"/>
      <c r="HP10" s="95"/>
      <c r="HQ10" s="95"/>
      <c r="HR10" s="95"/>
      <c r="HS10" s="95"/>
      <c r="HT10" s="95"/>
      <c r="HU10" s="95"/>
      <c r="HV10" s="95"/>
      <c r="HW10" s="95"/>
      <c r="HX10" s="95"/>
      <c r="HY10" s="95"/>
      <c r="HZ10" s="95"/>
      <c r="IA10" s="95"/>
      <c r="IB10" s="95"/>
      <c r="IC10" s="95"/>
      <c r="ID10" s="95"/>
      <c r="IE10" s="95"/>
      <c r="IF10" s="95"/>
      <c r="IG10" s="95"/>
      <c r="IH10" s="95"/>
      <c r="II10" s="95"/>
      <c r="IJ10" s="95"/>
      <c r="IK10" s="95"/>
      <c r="IL10" s="95"/>
      <c r="IM10" s="95"/>
      <c r="IN10" s="95"/>
      <c r="IO10" s="95"/>
      <c r="IP10" s="95"/>
    </row>
    <row r="11" spans="1:257" ht="14.25" customHeight="1">
      <c r="A11" s="133"/>
      <c r="B11" s="58" t="s">
        <v>59</v>
      </c>
      <c r="C11" s="58"/>
      <c r="D11" s="58"/>
      <c r="E11" s="58"/>
      <c r="F11" s="58"/>
      <c r="G11" s="58"/>
      <c r="H11" s="58"/>
      <c r="I11" s="191"/>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95"/>
      <c r="BU11" s="95"/>
      <c r="BV11" s="95"/>
      <c r="BW11" s="95"/>
      <c r="BX11" s="95"/>
      <c r="BY11" s="95"/>
      <c r="BZ11" s="95"/>
      <c r="CA11" s="95"/>
      <c r="CB11" s="95"/>
      <c r="CC11" s="95"/>
      <c r="CD11" s="95"/>
      <c r="CE11" s="95"/>
      <c r="CF11" s="95"/>
      <c r="CG11" s="95"/>
      <c r="CH11" s="95"/>
      <c r="CI11" s="95"/>
      <c r="CJ11" s="95"/>
      <c r="CK11" s="95"/>
      <c r="CL11" s="95"/>
      <c r="CM11" s="95"/>
      <c r="CN11" s="95"/>
      <c r="CO11" s="95"/>
      <c r="CP11" s="95"/>
      <c r="CQ11" s="95"/>
      <c r="CR11" s="95"/>
      <c r="CS11" s="95"/>
      <c r="CT11" s="95"/>
      <c r="CU11" s="95"/>
      <c r="CV11" s="95"/>
      <c r="CW11" s="95"/>
      <c r="CX11" s="95"/>
      <c r="CY11" s="95"/>
      <c r="CZ11" s="95"/>
      <c r="DA11" s="95"/>
      <c r="DB11" s="95"/>
      <c r="DC11" s="95"/>
      <c r="DD11" s="95"/>
      <c r="DE11" s="95"/>
      <c r="DF11" s="95"/>
      <c r="DG11" s="95"/>
      <c r="DH11" s="95"/>
      <c r="DI11" s="95"/>
      <c r="DJ11" s="95"/>
      <c r="DK11" s="95"/>
      <c r="DL11" s="95"/>
      <c r="DM11" s="95"/>
      <c r="DN11" s="95"/>
      <c r="DO11" s="95"/>
      <c r="DP11" s="95"/>
      <c r="DQ11" s="95"/>
      <c r="DR11" s="95"/>
      <c r="DS11" s="95"/>
      <c r="DT11" s="95"/>
      <c r="DU11" s="95"/>
      <c r="DV11" s="95"/>
      <c r="DW11" s="95"/>
      <c r="DX11" s="95"/>
      <c r="DY11" s="95"/>
      <c r="DZ11" s="95"/>
      <c r="EA11" s="95"/>
      <c r="EB11" s="95"/>
      <c r="EC11" s="95"/>
      <c r="ED11" s="95"/>
      <c r="EE11" s="95"/>
      <c r="EF11" s="95"/>
      <c r="EG11" s="95"/>
      <c r="EH11" s="95"/>
      <c r="EI11" s="95"/>
      <c r="EJ11" s="95"/>
      <c r="EK11" s="95"/>
      <c r="EL11" s="95"/>
      <c r="EM11" s="95"/>
      <c r="EN11" s="95"/>
      <c r="EO11" s="95"/>
      <c r="EP11" s="95"/>
      <c r="EQ11" s="95"/>
      <c r="ER11" s="95"/>
      <c r="ES11" s="95"/>
      <c r="ET11" s="95"/>
      <c r="EU11" s="95"/>
      <c r="EV11" s="95"/>
      <c r="EW11" s="95"/>
      <c r="EX11" s="95"/>
      <c r="EY11" s="95"/>
      <c r="EZ11" s="95"/>
      <c r="FA11" s="95"/>
      <c r="FB11" s="95"/>
      <c r="FC11" s="95"/>
      <c r="FD11" s="95"/>
      <c r="FE11" s="95"/>
      <c r="FF11" s="95"/>
      <c r="FG11" s="95"/>
      <c r="FH11" s="95"/>
      <c r="FI11" s="95"/>
      <c r="FJ11" s="95"/>
      <c r="FK11" s="95"/>
      <c r="FL11" s="95"/>
      <c r="FM11" s="95"/>
      <c r="FN11" s="95"/>
      <c r="FO11" s="95"/>
      <c r="FP11" s="95"/>
      <c r="FQ11" s="95"/>
      <c r="FR11" s="95"/>
      <c r="FS11" s="95"/>
      <c r="FT11" s="95"/>
      <c r="FU11" s="95"/>
      <c r="FV11" s="95"/>
      <c r="FW11" s="95"/>
      <c r="FX11" s="95"/>
      <c r="FY11" s="95"/>
      <c r="FZ11" s="95"/>
      <c r="GA11" s="95"/>
      <c r="GB11" s="95"/>
      <c r="GC11" s="95"/>
      <c r="GD11" s="95"/>
      <c r="GE11" s="95"/>
      <c r="GF11" s="95"/>
      <c r="GG11" s="95"/>
      <c r="GH11" s="95"/>
      <c r="GI11" s="95"/>
      <c r="GJ11" s="95"/>
      <c r="GK11" s="95"/>
      <c r="GL11" s="95"/>
      <c r="GM11" s="95"/>
      <c r="GN11" s="95"/>
      <c r="GO11" s="95"/>
      <c r="GP11" s="95"/>
      <c r="GQ11" s="95"/>
      <c r="GR11" s="95"/>
      <c r="GS11" s="95"/>
      <c r="GT11" s="95"/>
      <c r="GU11" s="95"/>
      <c r="GV11" s="95"/>
      <c r="GW11" s="95"/>
      <c r="GX11" s="95"/>
      <c r="GY11" s="95"/>
      <c r="GZ11" s="95"/>
      <c r="HA11" s="95"/>
      <c r="HB11" s="95"/>
      <c r="HC11" s="95"/>
      <c r="HD11" s="95"/>
      <c r="HE11" s="95"/>
      <c r="HF11" s="95"/>
      <c r="HG11" s="95"/>
      <c r="HH11" s="95"/>
      <c r="HI11" s="95"/>
      <c r="HJ11" s="95"/>
      <c r="HK11" s="95"/>
      <c r="HL11" s="95"/>
      <c r="HM11" s="95"/>
      <c r="HN11" s="95"/>
      <c r="HO11" s="95"/>
      <c r="HP11" s="95"/>
      <c r="HQ11" s="95"/>
      <c r="HR11" s="95"/>
      <c r="HS11" s="95"/>
      <c r="HT11" s="95"/>
      <c r="HU11" s="95"/>
      <c r="HV11" s="95"/>
      <c r="HW11" s="95"/>
      <c r="HX11" s="95"/>
      <c r="HY11" s="95"/>
      <c r="HZ11" s="95"/>
      <c r="IA11" s="95"/>
      <c r="IB11" s="95"/>
      <c r="IC11" s="95"/>
      <c r="ID11" s="95"/>
      <c r="IE11" s="95"/>
      <c r="IF11" s="95"/>
      <c r="IG11" s="95"/>
      <c r="IH11" s="95"/>
      <c r="II11" s="95"/>
      <c r="IJ11" s="95"/>
      <c r="IK11" s="95"/>
      <c r="IL11" s="95"/>
      <c r="IM11" s="95"/>
      <c r="IN11" s="95"/>
      <c r="IO11" s="95"/>
      <c r="IP11" s="95"/>
    </row>
    <row r="12" spans="1:257" ht="14.25" customHeight="1">
      <c r="A12" s="134" t="str">
        <f>IF(OR(B12&lt;&gt;"",D12&lt;&gt;""),"["&amp;TEXT($B$2,"##")&amp;"-"&amp;TEXT(ROW()-10,"##")&amp;"]","")</f>
        <v>[User_login-2]</v>
      </c>
      <c r="B12" s="117" t="s">
        <v>60</v>
      </c>
      <c r="C12" s="117" t="s">
        <v>272</v>
      </c>
      <c r="D12" s="117" t="s">
        <v>98</v>
      </c>
      <c r="E12" s="118"/>
      <c r="F12" s="117"/>
      <c r="G12" s="117"/>
      <c r="H12" s="119"/>
      <c r="I12" s="120"/>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95"/>
      <c r="BU12" s="95"/>
      <c r="BV12" s="95"/>
      <c r="BW12" s="95"/>
      <c r="BX12" s="95"/>
      <c r="BY12" s="95"/>
      <c r="BZ12" s="95"/>
      <c r="CA12" s="95"/>
      <c r="CB12" s="95"/>
      <c r="CC12" s="95"/>
      <c r="CD12" s="95"/>
      <c r="CE12" s="95"/>
      <c r="CF12" s="95"/>
      <c r="CG12" s="95"/>
      <c r="CH12" s="95"/>
      <c r="CI12" s="95"/>
      <c r="CJ12" s="95"/>
      <c r="CK12" s="95"/>
      <c r="CL12" s="95"/>
      <c r="CM12" s="95"/>
      <c r="CN12" s="95"/>
      <c r="CO12" s="95"/>
      <c r="CP12" s="95"/>
      <c r="CQ12" s="95"/>
      <c r="CR12" s="95"/>
      <c r="CS12" s="95"/>
      <c r="CT12" s="95"/>
      <c r="CU12" s="95"/>
      <c r="CV12" s="95"/>
      <c r="CW12" s="95"/>
      <c r="CX12" s="95"/>
      <c r="CY12" s="95"/>
      <c r="CZ12" s="95"/>
      <c r="DA12" s="95"/>
      <c r="DB12" s="95"/>
      <c r="DC12" s="95"/>
      <c r="DD12" s="95"/>
      <c r="DE12" s="95"/>
      <c r="DF12" s="95"/>
      <c r="DG12" s="95"/>
      <c r="DH12" s="95"/>
      <c r="DI12" s="95"/>
      <c r="DJ12" s="95"/>
      <c r="DK12" s="95"/>
      <c r="DL12" s="95"/>
      <c r="DM12" s="95"/>
      <c r="DN12" s="95"/>
      <c r="DO12" s="95"/>
      <c r="DP12" s="95"/>
      <c r="DQ12" s="95"/>
      <c r="DR12" s="95"/>
      <c r="DS12" s="95"/>
      <c r="DT12" s="95"/>
      <c r="DU12" s="95"/>
      <c r="DV12" s="95"/>
      <c r="DW12" s="95"/>
      <c r="DX12" s="95"/>
      <c r="DY12" s="95"/>
      <c r="DZ12" s="95"/>
      <c r="EA12" s="95"/>
      <c r="EB12" s="95"/>
      <c r="EC12" s="95"/>
      <c r="ED12" s="95"/>
      <c r="EE12" s="95"/>
      <c r="EF12" s="95"/>
      <c r="EG12" s="95"/>
      <c r="EH12" s="95"/>
      <c r="EI12" s="95"/>
      <c r="EJ12" s="95"/>
      <c r="EK12" s="95"/>
      <c r="EL12" s="95"/>
      <c r="EM12" s="95"/>
      <c r="EN12" s="95"/>
      <c r="EO12" s="95"/>
      <c r="EP12" s="95"/>
      <c r="EQ12" s="95"/>
      <c r="ER12" s="95"/>
      <c r="ES12" s="95"/>
      <c r="ET12" s="95"/>
      <c r="EU12" s="95"/>
      <c r="EV12" s="95"/>
      <c r="EW12" s="95"/>
      <c r="EX12" s="95"/>
      <c r="EY12" s="95"/>
      <c r="EZ12" s="95"/>
      <c r="FA12" s="95"/>
      <c r="FB12" s="95"/>
      <c r="FC12" s="95"/>
      <c r="FD12" s="95"/>
      <c r="FE12" s="95"/>
      <c r="FF12" s="95"/>
      <c r="FG12" s="95"/>
      <c r="FH12" s="95"/>
      <c r="FI12" s="95"/>
      <c r="FJ12" s="95"/>
      <c r="FK12" s="95"/>
      <c r="FL12" s="95"/>
      <c r="FM12" s="95"/>
      <c r="FN12" s="95"/>
      <c r="FO12" s="95"/>
      <c r="FP12" s="95"/>
      <c r="FQ12" s="95"/>
      <c r="FR12" s="95"/>
      <c r="FS12" s="95"/>
      <c r="FT12" s="95"/>
      <c r="FU12" s="95"/>
      <c r="FV12" s="95"/>
      <c r="FW12" s="95"/>
      <c r="FX12" s="95"/>
      <c r="FY12" s="95"/>
      <c r="FZ12" s="95"/>
      <c r="GA12" s="95"/>
      <c r="GB12" s="95"/>
      <c r="GC12" s="95"/>
      <c r="GD12" s="95"/>
      <c r="GE12" s="95"/>
      <c r="GF12" s="95"/>
      <c r="GG12" s="95"/>
      <c r="GH12" s="95"/>
      <c r="GI12" s="95"/>
      <c r="GJ12" s="95"/>
      <c r="GK12" s="95"/>
      <c r="GL12" s="95"/>
      <c r="GM12" s="95"/>
      <c r="GN12" s="95"/>
      <c r="GO12" s="95"/>
      <c r="GP12" s="95"/>
      <c r="GQ12" s="95"/>
      <c r="GR12" s="95"/>
      <c r="GS12" s="95"/>
      <c r="GT12" s="95"/>
      <c r="GU12" s="95"/>
      <c r="GV12" s="95"/>
      <c r="GW12" s="95"/>
      <c r="GX12" s="95"/>
      <c r="GY12" s="95"/>
      <c r="GZ12" s="95"/>
      <c r="HA12" s="95"/>
      <c r="HB12" s="95"/>
      <c r="HC12" s="95"/>
      <c r="HD12" s="95"/>
      <c r="HE12" s="95"/>
      <c r="HF12" s="95"/>
      <c r="HG12" s="95"/>
      <c r="HH12" s="95"/>
      <c r="HI12" s="95"/>
      <c r="HJ12" s="95"/>
      <c r="HK12" s="95"/>
      <c r="HL12" s="95"/>
      <c r="HM12" s="95"/>
      <c r="HN12" s="95"/>
      <c r="HO12" s="95"/>
      <c r="HP12" s="95"/>
      <c r="HQ12" s="95"/>
      <c r="HR12" s="95"/>
      <c r="HS12" s="95"/>
      <c r="HT12" s="95"/>
      <c r="HU12" s="95"/>
      <c r="HV12" s="95"/>
      <c r="HW12" s="95"/>
      <c r="HX12" s="95"/>
      <c r="HY12" s="95"/>
      <c r="HZ12" s="95"/>
      <c r="IA12" s="95"/>
      <c r="IB12" s="95"/>
      <c r="IC12" s="95"/>
      <c r="ID12" s="95"/>
      <c r="IE12" s="95"/>
      <c r="IF12" s="95"/>
      <c r="IG12" s="95"/>
      <c r="IH12" s="95"/>
      <c r="II12" s="95"/>
      <c r="IJ12" s="95"/>
      <c r="IK12" s="95"/>
      <c r="IL12" s="95"/>
      <c r="IM12" s="95"/>
      <c r="IN12" s="95"/>
      <c r="IO12" s="95"/>
      <c r="IP12" s="95"/>
    </row>
    <row r="13" spans="1:257" ht="14.25" customHeight="1">
      <c r="A13" s="134" t="str">
        <f t="shared" ref="A13:A24" si="0">IF(OR(B13&lt;&gt;"",D13&lt;&gt;""),"["&amp;TEXT($B$2,"##")&amp;"-"&amp;TEXT(ROW()-10,"##")&amp;"]","")</f>
        <v>[User_login-3]</v>
      </c>
      <c r="B13" s="117" t="s">
        <v>61</v>
      </c>
      <c r="C13" s="117" t="s">
        <v>273</v>
      </c>
      <c r="D13" s="117" t="s">
        <v>99</v>
      </c>
      <c r="E13" s="118"/>
      <c r="F13" s="117"/>
      <c r="G13" s="117"/>
      <c r="H13" s="119"/>
      <c r="I13" s="120"/>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5"/>
      <c r="BU13" s="95"/>
      <c r="BV13" s="95"/>
      <c r="BW13" s="95"/>
      <c r="BX13" s="95"/>
      <c r="BY13" s="95"/>
      <c r="BZ13" s="95"/>
      <c r="CA13" s="95"/>
      <c r="CB13" s="95"/>
      <c r="CC13" s="95"/>
      <c r="CD13" s="95"/>
      <c r="CE13" s="95"/>
      <c r="CF13" s="95"/>
      <c r="CG13" s="95"/>
      <c r="CH13" s="95"/>
      <c r="CI13" s="95"/>
      <c r="CJ13" s="95"/>
      <c r="CK13" s="95"/>
      <c r="CL13" s="95"/>
      <c r="CM13" s="95"/>
      <c r="CN13" s="95"/>
      <c r="CO13" s="95"/>
      <c r="CP13" s="95"/>
      <c r="CQ13" s="95"/>
      <c r="CR13" s="95"/>
      <c r="CS13" s="95"/>
      <c r="CT13" s="95"/>
      <c r="CU13" s="95"/>
      <c r="CV13" s="95"/>
      <c r="CW13" s="95"/>
      <c r="CX13" s="95"/>
      <c r="CY13" s="95"/>
      <c r="CZ13" s="95"/>
      <c r="DA13" s="95"/>
      <c r="DB13" s="95"/>
      <c r="DC13" s="95"/>
      <c r="DD13" s="95"/>
      <c r="DE13" s="95"/>
      <c r="DF13" s="95"/>
      <c r="DG13" s="95"/>
      <c r="DH13" s="95"/>
      <c r="DI13" s="95"/>
      <c r="DJ13" s="95"/>
      <c r="DK13" s="95"/>
      <c r="DL13" s="95"/>
      <c r="DM13" s="95"/>
      <c r="DN13" s="95"/>
      <c r="DO13" s="95"/>
      <c r="DP13" s="95"/>
      <c r="DQ13" s="95"/>
      <c r="DR13" s="95"/>
      <c r="DS13" s="95"/>
      <c r="DT13" s="95"/>
      <c r="DU13" s="95"/>
      <c r="DV13" s="95"/>
      <c r="DW13" s="95"/>
      <c r="DX13" s="95"/>
      <c r="DY13" s="95"/>
      <c r="DZ13" s="95"/>
      <c r="EA13" s="95"/>
      <c r="EB13" s="95"/>
      <c r="EC13" s="95"/>
      <c r="ED13" s="95"/>
      <c r="EE13" s="95"/>
      <c r="EF13" s="95"/>
      <c r="EG13" s="95"/>
      <c r="EH13" s="95"/>
      <c r="EI13" s="95"/>
      <c r="EJ13" s="95"/>
      <c r="EK13" s="95"/>
      <c r="EL13" s="95"/>
      <c r="EM13" s="95"/>
      <c r="EN13" s="95"/>
      <c r="EO13" s="95"/>
      <c r="EP13" s="95"/>
      <c r="EQ13" s="95"/>
      <c r="ER13" s="95"/>
      <c r="ES13" s="95"/>
      <c r="ET13" s="95"/>
      <c r="EU13" s="95"/>
      <c r="EV13" s="95"/>
      <c r="EW13" s="95"/>
      <c r="EX13" s="95"/>
      <c r="EY13" s="95"/>
      <c r="EZ13" s="95"/>
      <c r="FA13" s="95"/>
      <c r="FB13" s="95"/>
      <c r="FC13" s="95"/>
      <c r="FD13" s="95"/>
      <c r="FE13" s="95"/>
      <c r="FF13" s="95"/>
      <c r="FG13" s="95"/>
      <c r="FH13" s="95"/>
      <c r="FI13" s="95"/>
      <c r="FJ13" s="95"/>
      <c r="FK13" s="95"/>
      <c r="FL13" s="95"/>
      <c r="FM13" s="95"/>
      <c r="FN13" s="95"/>
      <c r="FO13" s="95"/>
      <c r="FP13" s="95"/>
      <c r="FQ13" s="95"/>
      <c r="FR13" s="95"/>
      <c r="FS13" s="95"/>
      <c r="FT13" s="95"/>
      <c r="FU13" s="95"/>
      <c r="FV13" s="95"/>
      <c r="FW13" s="95"/>
      <c r="FX13" s="95"/>
      <c r="FY13" s="95"/>
      <c r="FZ13" s="95"/>
      <c r="GA13" s="95"/>
      <c r="GB13" s="95"/>
      <c r="GC13" s="95"/>
      <c r="GD13" s="95"/>
      <c r="GE13" s="95"/>
      <c r="GF13" s="95"/>
      <c r="GG13" s="95"/>
      <c r="GH13" s="95"/>
      <c r="GI13" s="95"/>
      <c r="GJ13" s="95"/>
      <c r="GK13" s="95"/>
      <c r="GL13" s="95"/>
      <c r="GM13" s="95"/>
      <c r="GN13" s="95"/>
      <c r="GO13" s="95"/>
      <c r="GP13" s="95"/>
      <c r="GQ13" s="95"/>
      <c r="GR13" s="95"/>
      <c r="GS13" s="95"/>
      <c r="GT13" s="95"/>
      <c r="GU13" s="95"/>
      <c r="GV13" s="95"/>
      <c r="GW13" s="95"/>
      <c r="GX13" s="95"/>
      <c r="GY13" s="95"/>
      <c r="GZ13" s="95"/>
      <c r="HA13" s="95"/>
      <c r="HB13" s="95"/>
      <c r="HC13" s="95"/>
      <c r="HD13" s="95"/>
      <c r="HE13" s="95"/>
      <c r="HF13" s="95"/>
      <c r="HG13" s="95"/>
      <c r="HH13" s="95"/>
      <c r="HI13" s="95"/>
      <c r="HJ13" s="95"/>
      <c r="HK13" s="95"/>
      <c r="HL13" s="95"/>
      <c r="HM13" s="95"/>
      <c r="HN13" s="95"/>
      <c r="HO13" s="95"/>
      <c r="HP13" s="95"/>
      <c r="HQ13" s="95"/>
      <c r="HR13" s="95"/>
      <c r="HS13" s="95"/>
      <c r="HT13" s="95"/>
      <c r="HU13" s="95"/>
      <c r="HV13" s="95"/>
      <c r="HW13" s="95"/>
      <c r="HX13" s="95"/>
      <c r="HY13" s="95"/>
      <c r="HZ13" s="95"/>
      <c r="IA13" s="95"/>
      <c r="IB13" s="95"/>
      <c r="IC13" s="95"/>
      <c r="ID13" s="95"/>
      <c r="IE13" s="95"/>
      <c r="IF13" s="95"/>
      <c r="IG13" s="95"/>
      <c r="IH13" s="95"/>
      <c r="II13" s="95"/>
      <c r="IJ13" s="95"/>
      <c r="IK13" s="95"/>
      <c r="IL13" s="95"/>
      <c r="IM13" s="95"/>
      <c r="IN13" s="95"/>
      <c r="IO13" s="95"/>
      <c r="IP13" s="95"/>
    </row>
    <row r="14" spans="1:257" ht="14.25" customHeight="1">
      <c r="A14" s="134" t="str">
        <f t="shared" si="0"/>
        <v>[User_login-4]</v>
      </c>
      <c r="B14" s="121" t="s">
        <v>62</v>
      </c>
      <c r="C14" s="117" t="s">
        <v>281</v>
      </c>
      <c r="D14" s="121" t="s">
        <v>265</v>
      </c>
      <c r="E14" s="122"/>
      <c r="F14" s="117"/>
      <c r="G14" s="117"/>
      <c r="H14" s="119"/>
      <c r="I14" s="123"/>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5"/>
      <c r="BD14" s="95"/>
      <c r="BE14" s="95"/>
      <c r="BF14" s="95"/>
      <c r="BG14" s="95"/>
      <c r="BH14" s="95"/>
      <c r="BI14" s="95"/>
      <c r="BJ14" s="95"/>
      <c r="BK14" s="95"/>
      <c r="BL14" s="95"/>
      <c r="BM14" s="95"/>
      <c r="BN14" s="95"/>
      <c r="BO14" s="95"/>
      <c r="BP14" s="95"/>
      <c r="BQ14" s="95"/>
      <c r="BR14" s="95"/>
      <c r="BS14" s="95"/>
      <c r="BT14" s="95"/>
      <c r="BU14" s="95"/>
      <c r="BV14" s="95"/>
      <c r="BW14" s="95"/>
      <c r="BX14" s="95"/>
      <c r="BY14" s="95"/>
      <c r="BZ14" s="95"/>
      <c r="CA14" s="95"/>
      <c r="CB14" s="95"/>
      <c r="CC14" s="95"/>
      <c r="CD14" s="95"/>
      <c r="CE14" s="95"/>
      <c r="CF14" s="95"/>
      <c r="CG14" s="95"/>
      <c r="CH14" s="95"/>
      <c r="CI14" s="95"/>
      <c r="CJ14" s="95"/>
      <c r="CK14" s="95"/>
      <c r="CL14" s="95"/>
      <c r="CM14" s="95"/>
      <c r="CN14" s="95"/>
      <c r="CO14" s="95"/>
      <c r="CP14" s="95"/>
      <c r="CQ14" s="95"/>
      <c r="CR14" s="95"/>
      <c r="CS14" s="95"/>
      <c r="CT14" s="95"/>
      <c r="CU14" s="95"/>
      <c r="CV14" s="95"/>
      <c r="CW14" s="95"/>
      <c r="CX14" s="95"/>
      <c r="CY14" s="95"/>
      <c r="CZ14" s="95"/>
      <c r="DA14" s="95"/>
      <c r="DB14" s="95"/>
      <c r="DC14" s="95"/>
      <c r="DD14" s="95"/>
      <c r="DE14" s="95"/>
      <c r="DF14" s="95"/>
      <c r="DG14" s="95"/>
      <c r="DH14" s="95"/>
      <c r="DI14" s="95"/>
      <c r="DJ14" s="95"/>
      <c r="DK14" s="95"/>
      <c r="DL14" s="95"/>
      <c r="DM14" s="95"/>
      <c r="DN14" s="95"/>
      <c r="DO14" s="95"/>
      <c r="DP14" s="95"/>
      <c r="DQ14" s="95"/>
      <c r="DR14" s="95"/>
      <c r="DS14" s="95"/>
      <c r="DT14" s="95"/>
      <c r="DU14" s="95"/>
      <c r="DV14" s="95"/>
      <c r="DW14" s="95"/>
      <c r="DX14" s="95"/>
      <c r="DY14" s="95"/>
      <c r="DZ14" s="95"/>
      <c r="EA14" s="95"/>
      <c r="EB14" s="95"/>
      <c r="EC14" s="95"/>
      <c r="ED14" s="95"/>
      <c r="EE14" s="95"/>
      <c r="EF14" s="95"/>
      <c r="EG14" s="95"/>
      <c r="EH14" s="95"/>
      <c r="EI14" s="95"/>
      <c r="EJ14" s="95"/>
      <c r="EK14" s="95"/>
      <c r="EL14" s="95"/>
      <c r="EM14" s="95"/>
      <c r="EN14" s="95"/>
      <c r="EO14" s="95"/>
      <c r="EP14" s="95"/>
      <c r="EQ14" s="95"/>
      <c r="ER14" s="95"/>
      <c r="ES14" s="95"/>
      <c r="ET14" s="95"/>
      <c r="EU14" s="95"/>
      <c r="EV14" s="95"/>
      <c r="EW14" s="95"/>
      <c r="EX14" s="95"/>
      <c r="EY14" s="95"/>
      <c r="EZ14" s="95"/>
      <c r="FA14" s="95"/>
      <c r="FB14" s="95"/>
      <c r="FC14" s="95"/>
      <c r="FD14" s="95"/>
      <c r="FE14" s="95"/>
      <c r="FF14" s="95"/>
      <c r="FG14" s="95"/>
      <c r="FH14" s="95"/>
      <c r="FI14" s="95"/>
      <c r="FJ14" s="95"/>
      <c r="FK14" s="95"/>
      <c r="FL14" s="95"/>
      <c r="FM14" s="95"/>
      <c r="FN14" s="95"/>
      <c r="FO14" s="95"/>
      <c r="FP14" s="95"/>
      <c r="FQ14" s="95"/>
      <c r="FR14" s="95"/>
      <c r="FS14" s="95"/>
      <c r="FT14" s="95"/>
      <c r="FU14" s="95"/>
      <c r="FV14" s="95"/>
      <c r="FW14" s="95"/>
      <c r="FX14" s="95"/>
      <c r="FY14" s="95"/>
      <c r="FZ14" s="95"/>
      <c r="GA14" s="95"/>
      <c r="GB14" s="95"/>
      <c r="GC14" s="95"/>
      <c r="GD14" s="95"/>
      <c r="GE14" s="95"/>
      <c r="GF14" s="95"/>
      <c r="GG14" s="95"/>
      <c r="GH14" s="95"/>
      <c r="GI14" s="95"/>
      <c r="GJ14" s="95"/>
      <c r="GK14" s="95"/>
      <c r="GL14" s="95"/>
      <c r="GM14" s="95"/>
      <c r="GN14" s="95"/>
      <c r="GO14" s="95"/>
      <c r="GP14" s="95"/>
      <c r="GQ14" s="95"/>
      <c r="GR14" s="95"/>
      <c r="GS14" s="95"/>
      <c r="GT14" s="95"/>
      <c r="GU14" s="95"/>
      <c r="GV14" s="95"/>
      <c r="GW14" s="95"/>
      <c r="GX14" s="95"/>
      <c r="GY14" s="95"/>
      <c r="GZ14" s="95"/>
      <c r="HA14" s="95"/>
      <c r="HB14" s="95"/>
      <c r="HC14" s="95"/>
      <c r="HD14" s="95"/>
      <c r="HE14" s="95"/>
      <c r="HF14" s="95"/>
      <c r="HG14" s="95"/>
      <c r="HH14" s="95"/>
      <c r="HI14" s="95"/>
      <c r="HJ14" s="95"/>
      <c r="HK14" s="95"/>
      <c r="HL14" s="95"/>
      <c r="HM14" s="95"/>
      <c r="HN14" s="95"/>
      <c r="HO14" s="95"/>
      <c r="HP14" s="95"/>
      <c r="HQ14" s="95"/>
      <c r="HR14" s="95"/>
      <c r="HS14" s="95"/>
      <c r="HT14" s="95"/>
      <c r="HU14" s="95"/>
      <c r="HV14" s="95"/>
      <c r="HW14" s="95"/>
      <c r="HX14" s="95"/>
      <c r="HY14" s="95"/>
      <c r="HZ14" s="95"/>
      <c r="IA14" s="95"/>
      <c r="IB14" s="95"/>
      <c r="IC14" s="95"/>
      <c r="ID14" s="95"/>
      <c r="IE14" s="95"/>
      <c r="IF14" s="95"/>
      <c r="IG14" s="95"/>
      <c r="IH14" s="95"/>
      <c r="II14" s="95"/>
      <c r="IJ14" s="95"/>
      <c r="IK14" s="95"/>
      <c r="IL14" s="95"/>
      <c r="IM14" s="95"/>
      <c r="IN14" s="95"/>
      <c r="IO14" s="95"/>
      <c r="IP14" s="95"/>
    </row>
    <row r="15" spans="1:257" ht="14.25" customHeight="1">
      <c r="A15" s="134" t="str">
        <f t="shared" si="0"/>
        <v>[User_login-5]</v>
      </c>
      <c r="B15" s="124" t="s">
        <v>63</v>
      </c>
      <c r="C15" s="124" t="s">
        <v>274</v>
      </c>
      <c r="D15" s="124" t="s">
        <v>100</v>
      </c>
      <c r="E15" s="118"/>
      <c r="F15" s="117"/>
      <c r="G15" s="117"/>
      <c r="H15" s="119"/>
      <c r="I15" s="120"/>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c r="BN15" s="95"/>
      <c r="BO15" s="95"/>
      <c r="BP15" s="95"/>
      <c r="BQ15" s="95"/>
      <c r="BR15" s="95"/>
      <c r="BS15" s="95"/>
      <c r="BT15" s="95"/>
      <c r="BU15" s="95"/>
      <c r="BV15" s="95"/>
      <c r="BW15" s="95"/>
      <c r="BX15" s="95"/>
      <c r="BY15" s="95"/>
      <c r="BZ15" s="95"/>
      <c r="CA15" s="95"/>
      <c r="CB15" s="95"/>
      <c r="CC15" s="95"/>
      <c r="CD15" s="95"/>
      <c r="CE15" s="95"/>
      <c r="CF15" s="95"/>
      <c r="CG15" s="95"/>
      <c r="CH15" s="95"/>
      <c r="CI15" s="95"/>
      <c r="CJ15" s="95"/>
      <c r="CK15" s="95"/>
      <c r="CL15" s="95"/>
      <c r="CM15" s="95"/>
      <c r="CN15" s="95"/>
      <c r="CO15" s="95"/>
      <c r="CP15" s="95"/>
      <c r="CQ15" s="95"/>
      <c r="CR15" s="95"/>
      <c r="CS15" s="95"/>
      <c r="CT15" s="95"/>
      <c r="CU15" s="95"/>
      <c r="CV15" s="95"/>
      <c r="CW15" s="95"/>
      <c r="CX15" s="95"/>
      <c r="CY15" s="95"/>
      <c r="CZ15" s="95"/>
      <c r="DA15" s="95"/>
      <c r="DB15" s="95"/>
      <c r="DC15" s="95"/>
      <c r="DD15" s="95"/>
      <c r="DE15" s="95"/>
      <c r="DF15" s="95"/>
      <c r="DG15" s="95"/>
      <c r="DH15" s="95"/>
      <c r="DI15" s="95"/>
      <c r="DJ15" s="95"/>
      <c r="DK15" s="95"/>
      <c r="DL15" s="95"/>
      <c r="DM15" s="95"/>
      <c r="DN15" s="95"/>
      <c r="DO15" s="95"/>
      <c r="DP15" s="95"/>
      <c r="DQ15" s="95"/>
      <c r="DR15" s="95"/>
      <c r="DS15" s="95"/>
      <c r="DT15" s="95"/>
      <c r="DU15" s="95"/>
      <c r="DV15" s="95"/>
      <c r="DW15" s="95"/>
      <c r="DX15" s="95"/>
      <c r="DY15" s="95"/>
      <c r="DZ15" s="95"/>
      <c r="EA15" s="95"/>
      <c r="EB15" s="95"/>
      <c r="EC15" s="95"/>
      <c r="ED15" s="95"/>
      <c r="EE15" s="95"/>
      <c r="EF15" s="95"/>
      <c r="EG15" s="95"/>
      <c r="EH15" s="95"/>
      <c r="EI15" s="95"/>
      <c r="EJ15" s="95"/>
      <c r="EK15" s="95"/>
      <c r="EL15" s="95"/>
      <c r="EM15" s="95"/>
      <c r="EN15" s="95"/>
      <c r="EO15" s="95"/>
      <c r="EP15" s="95"/>
      <c r="EQ15" s="95"/>
      <c r="ER15" s="95"/>
      <c r="ES15" s="95"/>
      <c r="ET15" s="95"/>
      <c r="EU15" s="95"/>
      <c r="EV15" s="95"/>
      <c r="EW15" s="95"/>
      <c r="EX15" s="95"/>
      <c r="EY15" s="95"/>
      <c r="EZ15" s="95"/>
      <c r="FA15" s="95"/>
      <c r="FB15" s="95"/>
      <c r="FC15" s="95"/>
      <c r="FD15" s="95"/>
      <c r="FE15" s="95"/>
      <c r="FF15" s="95"/>
      <c r="FG15" s="95"/>
      <c r="FH15" s="95"/>
      <c r="FI15" s="95"/>
      <c r="FJ15" s="95"/>
      <c r="FK15" s="95"/>
      <c r="FL15" s="95"/>
      <c r="FM15" s="95"/>
      <c r="FN15" s="95"/>
      <c r="FO15" s="95"/>
      <c r="FP15" s="95"/>
      <c r="FQ15" s="95"/>
      <c r="FR15" s="95"/>
      <c r="FS15" s="95"/>
      <c r="FT15" s="95"/>
      <c r="FU15" s="95"/>
      <c r="FV15" s="95"/>
      <c r="FW15" s="95"/>
      <c r="FX15" s="95"/>
      <c r="FY15" s="95"/>
      <c r="FZ15" s="95"/>
      <c r="GA15" s="95"/>
      <c r="GB15" s="95"/>
      <c r="GC15" s="95"/>
      <c r="GD15" s="95"/>
      <c r="GE15" s="95"/>
      <c r="GF15" s="95"/>
      <c r="GG15" s="95"/>
      <c r="GH15" s="95"/>
      <c r="GI15" s="95"/>
      <c r="GJ15" s="95"/>
      <c r="GK15" s="95"/>
      <c r="GL15" s="95"/>
      <c r="GM15" s="95"/>
      <c r="GN15" s="95"/>
      <c r="GO15" s="95"/>
      <c r="GP15" s="95"/>
      <c r="GQ15" s="95"/>
      <c r="GR15" s="95"/>
      <c r="GS15" s="95"/>
      <c r="GT15" s="95"/>
      <c r="GU15" s="95"/>
      <c r="GV15" s="95"/>
      <c r="GW15" s="95"/>
      <c r="GX15" s="95"/>
      <c r="GY15" s="95"/>
      <c r="GZ15" s="95"/>
      <c r="HA15" s="95"/>
      <c r="HB15" s="95"/>
      <c r="HC15" s="95"/>
      <c r="HD15" s="95"/>
      <c r="HE15" s="95"/>
      <c r="HF15" s="95"/>
      <c r="HG15" s="95"/>
      <c r="HH15" s="95"/>
      <c r="HI15" s="95"/>
      <c r="HJ15" s="95"/>
      <c r="HK15" s="95"/>
      <c r="HL15" s="95"/>
      <c r="HM15" s="95"/>
      <c r="HN15" s="95"/>
      <c r="HO15" s="95"/>
      <c r="HP15" s="95"/>
      <c r="HQ15" s="95"/>
      <c r="HR15" s="95"/>
      <c r="HS15" s="95"/>
      <c r="HT15" s="95"/>
      <c r="HU15" s="95"/>
      <c r="HV15" s="95"/>
      <c r="HW15" s="95"/>
      <c r="HX15" s="95"/>
      <c r="HY15" s="95"/>
      <c r="HZ15" s="95"/>
      <c r="IA15" s="95"/>
      <c r="IB15" s="95"/>
      <c r="IC15" s="95"/>
      <c r="ID15" s="95"/>
      <c r="IE15" s="95"/>
      <c r="IF15" s="95"/>
      <c r="IG15" s="95"/>
      <c r="IH15" s="95"/>
      <c r="II15" s="95"/>
      <c r="IJ15" s="95"/>
      <c r="IK15" s="95"/>
      <c r="IL15" s="95"/>
      <c r="IM15" s="95"/>
      <c r="IN15" s="95"/>
      <c r="IO15" s="95"/>
      <c r="IP15" s="95"/>
    </row>
    <row r="16" spans="1:257" ht="14.25" customHeight="1">
      <c r="A16" s="134" t="str">
        <f t="shared" si="0"/>
        <v>[User_login-6]</v>
      </c>
      <c r="B16" s="124" t="s">
        <v>64</v>
      </c>
      <c r="C16" s="124" t="s">
        <v>275</v>
      </c>
      <c r="D16" s="124" t="s">
        <v>162</v>
      </c>
      <c r="E16" s="125"/>
      <c r="F16" s="117"/>
      <c r="G16" s="117"/>
      <c r="H16" s="125"/>
      <c r="I16" s="12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5"/>
      <c r="EB16" s="95"/>
      <c r="EC16" s="95"/>
      <c r="ED16" s="95"/>
      <c r="EE16" s="95"/>
      <c r="EF16" s="95"/>
      <c r="EG16" s="95"/>
      <c r="EH16" s="95"/>
      <c r="EI16" s="95"/>
      <c r="EJ16" s="95"/>
      <c r="EK16" s="95"/>
      <c r="EL16" s="95"/>
      <c r="EM16" s="95"/>
      <c r="EN16" s="95"/>
      <c r="EO16" s="95"/>
      <c r="EP16" s="95"/>
      <c r="EQ16" s="95"/>
      <c r="ER16" s="95"/>
      <c r="ES16" s="95"/>
      <c r="ET16" s="95"/>
      <c r="EU16" s="95"/>
      <c r="EV16" s="95"/>
      <c r="EW16" s="95"/>
      <c r="EX16" s="95"/>
      <c r="EY16" s="95"/>
      <c r="EZ16" s="95"/>
      <c r="FA16" s="95"/>
      <c r="FB16" s="95"/>
      <c r="FC16" s="95"/>
      <c r="FD16" s="95"/>
      <c r="FE16" s="95"/>
      <c r="FF16" s="95"/>
      <c r="FG16" s="95"/>
      <c r="FH16" s="95"/>
      <c r="FI16" s="95"/>
      <c r="FJ16" s="95"/>
      <c r="FK16" s="95"/>
      <c r="FL16" s="95"/>
      <c r="FM16" s="95"/>
      <c r="FN16" s="95"/>
      <c r="FO16" s="95"/>
      <c r="FP16" s="95"/>
      <c r="FQ16" s="95"/>
      <c r="FR16" s="95"/>
      <c r="FS16" s="95"/>
      <c r="FT16" s="95"/>
      <c r="FU16" s="95"/>
      <c r="FV16" s="95"/>
      <c r="FW16" s="95"/>
      <c r="FX16" s="95"/>
      <c r="FY16" s="95"/>
      <c r="FZ16" s="95"/>
      <c r="GA16" s="95"/>
      <c r="GB16" s="95"/>
      <c r="GC16" s="95"/>
      <c r="GD16" s="95"/>
      <c r="GE16" s="95"/>
      <c r="GF16" s="95"/>
      <c r="GG16" s="95"/>
      <c r="GH16" s="95"/>
      <c r="GI16" s="95"/>
      <c r="GJ16" s="95"/>
      <c r="GK16" s="95"/>
      <c r="GL16" s="95"/>
      <c r="GM16" s="95"/>
      <c r="GN16" s="95"/>
      <c r="GO16" s="95"/>
      <c r="GP16" s="95"/>
      <c r="GQ16" s="95"/>
      <c r="GR16" s="95"/>
      <c r="GS16" s="95"/>
      <c r="GT16" s="95"/>
      <c r="GU16" s="95"/>
      <c r="GV16" s="95"/>
      <c r="GW16" s="95"/>
      <c r="GX16" s="95"/>
      <c r="GY16" s="95"/>
      <c r="GZ16" s="95"/>
      <c r="HA16" s="95"/>
      <c r="HB16" s="95"/>
      <c r="HC16" s="95"/>
      <c r="HD16" s="95"/>
      <c r="HE16" s="95"/>
      <c r="HF16" s="95"/>
      <c r="HG16" s="95"/>
      <c r="HH16" s="95"/>
      <c r="HI16" s="95"/>
      <c r="HJ16" s="95"/>
      <c r="HK16" s="95"/>
      <c r="HL16" s="95"/>
      <c r="HM16" s="95"/>
      <c r="HN16" s="95"/>
      <c r="HO16" s="95"/>
      <c r="HP16" s="95"/>
      <c r="HQ16" s="95"/>
      <c r="HR16" s="95"/>
      <c r="HS16" s="95"/>
      <c r="HT16" s="95"/>
      <c r="HU16" s="95"/>
      <c r="HV16" s="95"/>
      <c r="HW16" s="95"/>
      <c r="HX16" s="95"/>
      <c r="HY16" s="95"/>
      <c r="HZ16" s="95"/>
      <c r="IA16" s="95"/>
      <c r="IB16" s="95"/>
      <c r="IC16" s="95"/>
      <c r="ID16" s="95"/>
      <c r="IE16" s="95"/>
      <c r="IF16" s="95"/>
      <c r="IG16" s="95"/>
      <c r="IH16" s="95"/>
      <c r="II16" s="95"/>
      <c r="IJ16" s="95"/>
      <c r="IK16" s="95"/>
      <c r="IL16" s="95"/>
      <c r="IM16" s="95"/>
      <c r="IN16" s="95"/>
      <c r="IO16" s="95"/>
      <c r="IP16" s="95"/>
    </row>
    <row r="17" spans="1:250" ht="14.25" customHeight="1">
      <c r="A17" s="134" t="str">
        <f t="shared" si="0"/>
        <v>[User_login-7]</v>
      </c>
      <c r="B17" s="124" t="s">
        <v>65</v>
      </c>
      <c r="C17" s="124" t="s">
        <v>276</v>
      </c>
      <c r="D17" s="124" t="s">
        <v>163</v>
      </c>
      <c r="E17" s="125"/>
      <c r="F17" s="117"/>
      <c r="G17" s="117"/>
      <c r="H17" s="125"/>
      <c r="I17" s="12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c r="CK17" s="95"/>
      <c r="CL17" s="95"/>
      <c r="CM17" s="95"/>
      <c r="CN17" s="95"/>
      <c r="CO17" s="95"/>
      <c r="CP17" s="95"/>
      <c r="CQ17" s="95"/>
      <c r="CR17" s="95"/>
      <c r="CS17" s="95"/>
      <c r="CT17" s="95"/>
      <c r="CU17" s="95"/>
      <c r="CV17" s="95"/>
      <c r="CW17" s="95"/>
      <c r="CX17" s="95"/>
      <c r="CY17" s="95"/>
      <c r="CZ17" s="95"/>
      <c r="DA17" s="95"/>
      <c r="DB17" s="95"/>
      <c r="DC17" s="95"/>
      <c r="DD17" s="95"/>
      <c r="DE17" s="95"/>
      <c r="DF17" s="95"/>
      <c r="DG17" s="95"/>
      <c r="DH17" s="95"/>
      <c r="DI17" s="95"/>
      <c r="DJ17" s="95"/>
      <c r="DK17" s="95"/>
      <c r="DL17" s="95"/>
      <c r="DM17" s="95"/>
      <c r="DN17" s="95"/>
      <c r="DO17" s="95"/>
      <c r="DP17" s="95"/>
      <c r="DQ17" s="95"/>
      <c r="DR17" s="95"/>
      <c r="DS17" s="95"/>
      <c r="DT17" s="95"/>
      <c r="DU17" s="95"/>
      <c r="DV17" s="95"/>
      <c r="DW17" s="95"/>
      <c r="DX17" s="95"/>
      <c r="DY17" s="95"/>
      <c r="DZ17" s="95"/>
      <c r="EA17" s="95"/>
      <c r="EB17" s="95"/>
      <c r="EC17" s="95"/>
      <c r="ED17" s="95"/>
      <c r="EE17" s="95"/>
      <c r="EF17" s="95"/>
      <c r="EG17" s="95"/>
      <c r="EH17" s="95"/>
      <c r="EI17" s="95"/>
      <c r="EJ17" s="95"/>
      <c r="EK17" s="95"/>
      <c r="EL17" s="95"/>
      <c r="EM17" s="95"/>
      <c r="EN17" s="95"/>
      <c r="EO17" s="95"/>
      <c r="EP17" s="95"/>
      <c r="EQ17" s="95"/>
      <c r="ER17" s="95"/>
      <c r="ES17" s="95"/>
      <c r="ET17" s="95"/>
      <c r="EU17" s="95"/>
      <c r="EV17" s="95"/>
      <c r="EW17" s="95"/>
      <c r="EX17" s="95"/>
      <c r="EY17" s="95"/>
      <c r="EZ17" s="95"/>
      <c r="FA17" s="95"/>
      <c r="FB17" s="95"/>
      <c r="FC17" s="95"/>
      <c r="FD17" s="95"/>
      <c r="FE17" s="95"/>
      <c r="FF17" s="95"/>
      <c r="FG17" s="95"/>
      <c r="FH17" s="95"/>
      <c r="FI17" s="95"/>
      <c r="FJ17" s="95"/>
      <c r="FK17" s="95"/>
      <c r="FL17" s="95"/>
      <c r="FM17" s="95"/>
      <c r="FN17" s="95"/>
      <c r="FO17" s="95"/>
      <c r="FP17" s="95"/>
      <c r="FQ17" s="95"/>
      <c r="FR17" s="95"/>
      <c r="FS17" s="95"/>
      <c r="FT17" s="95"/>
      <c r="FU17" s="95"/>
      <c r="FV17" s="95"/>
      <c r="FW17" s="95"/>
      <c r="FX17" s="95"/>
      <c r="FY17" s="95"/>
      <c r="FZ17" s="95"/>
      <c r="GA17" s="95"/>
      <c r="GB17" s="95"/>
      <c r="GC17" s="95"/>
      <c r="GD17" s="95"/>
      <c r="GE17" s="95"/>
      <c r="GF17" s="95"/>
      <c r="GG17" s="95"/>
      <c r="GH17" s="95"/>
      <c r="GI17" s="95"/>
      <c r="GJ17" s="95"/>
      <c r="GK17" s="95"/>
      <c r="GL17" s="95"/>
      <c r="GM17" s="95"/>
      <c r="GN17" s="95"/>
      <c r="GO17" s="95"/>
      <c r="GP17" s="95"/>
      <c r="GQ17" s="95"/>
      <c r="GR17" s="95"/>
      <c r="GS17" s="95"/>
      <c r="GT17" s="95"/>
      <c r="GU17" s="95"/>
      <c r="GV17" s="95"/>
      <c r="GW17" s="95"/>
      <c r="GX17" s="95"/>
      <c r="GY17" s="95"/>
      <c r="GZ17" s="95"/>
      <c r="HA17" s="95"/>
      <c r="HB17" s="95"/>
      <c r="HC17" s="95"/>
      <c r="HD17" s="95"/>
      <c r="HE17" s="95"/>
      <c r="HF17" s="95"/>
      <c r="HG17" s="95"/>
      <c r="HH17" s="95"/>
      <c r="HI17" s="95"/>
      <c r="HJ17" s="95"/>
      <c r="HK17" s="95"/>
      <c r="HL17" s="95"/>
      <c r="HM17" s="95"/>
      <c r="HN17" s="95"/>
      <c r="HO17" s="95"/>
      <c r="HP17" s="95"/>
      <c r="HQ17" s="95"/>
      <c r="HR17" s="95"/>
      <c r="HS17" s="95"/>
      <c r="HT17" s="95"/>
      <c r="HU17" s="95"/>
      <c r="HV17" s="95"/>
      <c r="HW17" s="95"/>
      <c r="HX17" s="95"/>
      <c r="HY17" s="95"/>
      <c r="HZ17" s="95"/>
      <c r="IA17" s="95"/>
      <c r="IB17" s="95"/>
      <c r="IC17" s="95"/>
      <c r="ID17" s="95"/>
      <c r="IE17" s="95"/>
      <c r="IF17" s="95"/>
      <c r="IG17" s="95"/>
      <c r="IH17" s="95"/>
      <c r="II17" s="95"/>
      <c r="IJ17" s="95"/>
      <c r="IK17" s="95"/>
      <c r="IL17" s="95"/>
      <c r="IM17" s="95"/>
      <c r="IN17" s="95"/>
      <c r="IO17" s="95"/>
      <c r="IP17" s="95"/>
    </row>
    <row r="18" spans="1:250" ht="14.25" customHeight="1">
      <c r="A18" s="134" t="str">
        <f t="shared" si="0"/>
        <v>[User_login-8]</v>
      </c>
      <c r="B18" s="124" t="s">
        <v>66</v>
      </c>
      <c r="C18" s="124" t="s">
        <v>277</v>
      </c>
      <c r="D18" s="124" t="s">
        <v>164</v>
      </c>
      <c r="E18" s="125"/>
      <c r="F18" s="117"/>
      <c r="G18" s="117"/>
      <c r="H18" s="125"/>
      <c r="I18" s="192"/>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c r="CK18" s="95"/>
      <c r="CL18" s="95"/>
      <c r="CM18" s="95"/>
      <c r="CN18" s="95"/>
      <c r="CO18" s="95"/>
      <c r="CP18" s="95"/>
      <c r="CQ18" s="95"/>
      <c r="CR18" s="95"/>
      <c r="CS18" s="95"/>
      <c r="CT18" s="95"/>
      <c r="CU18" s="95"/>
      <c r="CV18" s="95"/>
      <c r="CW18" s="95"/>
      <c r="CX18" s="95"/>
      <c r="CY18" s="95"/>
      <c r="CZ18" s="95"/>
      <c r="DA18" s="95"/>
      <c r="DB18" s="95"/>
      <c r="DC18" s="95"/>
      <c r="DD18" s="95"/>
      <c r="DE18" s="95"/>
      <c r="DF18" s="95"/>
      <c r="DG18" s="95"/>
      <c r="DH18" s="95"/>
      <c r="DI18" s="95"/>
      <c r="DJ18" s="95"/>
      <c r="DK18" s="95"/>
      <c r="DL18" s="95"/>
      <c r="DM18" s="95"/>
      <c r="DN18" s="95"/>
      <c r="DO18" s="95"/>
      <c r="DP18" s="95"/>
      <c r="DQ18" s="95"/>
      <c r="DR18" s="95"/>
      <c r="DS18" s="95"/>
      <c r="DT18" s="95"/>
      <c r="DU18" s="95"/>
      <c r="DV18" s="95"/>
      <c r="DW18" s="95"/>
      <c r="DX18" s="95"/>
      <c r="DY18" s="95"/>
      <c r="DZ18" s="95"/>
      <c r="EA18" s="95"/>
      <c r="EB18" s="95"/>
      <c r="EC18" s="95"/>
      <c r="ED18" s="95"/>
      <c r="EE18" s="95"/>
      <c r="EF18" s="95"/>
      <c r="EG18" s="95"/>
      <c r="EH18" s="95"/>
      <c r="EI18" s="95"/>
      <c r="EJ18" s="95"/>
      <c r="EK18" s="95"/>
      <c r="EL18" s="95"/>
      <c r="EM18" s="95"/>
      <c r="EN18" s="95"/>
      <c r="EO18" s="95"/>
      <c r="EP18" s="95"/>
      <c r="EQ18" s="95"/>
      <c r="ER18" s="95"/>
      <c r="ES18" s="95"/>
      <c r="ET18" s="95"/>
      <c r="EU18" s="95"/>
      <c r="EV18" s="95"/>
      <c r="EW18" s="95"/>
      <c r="EX18" s="95"/>
      <c r="EY18" s="95"/>
      <c r="EZ18" s="95"/>
      <c r="FA18" s="95"/>
      <c r="FB18" s="95"/>
      <c r="FC18" s="95"/>
      <c r="FD18" s="95"/>
      <c r="FE18" s="95"/>
      <c r="FF18" s="95"/>
      <c r="FG18" s="95"/>
      <c r="FH18" s="95"/>
      <c r="FI18" s="95"/>
      <c r="FJ18" s="95"/>
      <c r="FK18" s="95"/>
      <c r="FL18" s="95"/>
      <c r="FM18" s="95"/>
      <c r="FN18" s="95"/>
      <c r="FO18" s="95"/>
      <c r="FP18" s="95"/>
      <c r="FQ18" s="95"/>
      <c r="FR18" s="95"/>
      <c r="FS18" s="95"/>
      <c r="FT18" s="95"/>
      <c r="FU18" s="95"/>
      <c r="FV18" s="95"/>
      <c r="FW18" s="95"/>
      <c r="FX18" s="95"/>
      <c r="FY18" s="95"/>
      <c r="FZ18" s="95"/>
      <c r="GA18" s="95"/>
      <c r="GB18" s="95"/>
      <c r="GC18" s="95"/>
      <c r="GD18" s="95"/>
      <c r="GE18" s="95"/>
      <c r="GF18" s="95"/>
      <c r="GG18" s="95"/>
      <c r="GH18" s="95"/>
      <c r="GI18" s="95"/>
      <c r="GJ18" s="95"/>
      <c r="GK18" s="95"/>
      <c r="GL18" s="95"/>
      <c r="GM18" s="95"/>
      <c r="GN18" s="95"/>
      <c r="GO18" s="95"/>
      <c r="GP18" s="95"/>
      <c r="GQ18" s="95"/>
      <c r="GR18" s="95"/>
      <c r="GS18" s="95"/>
      <c r="GT18" s="95"/>
      <c r="GU18" s="95"/>
      <c r="GV18" s="95"/>
      <c r="GW18" s="95"/>
      <c r="GX18" s="95"/>
      <c r="GY18" s="95"/>
      <c r="GZ18" s="95"/>
      <c r="HA18" s="95"/>
      <c r="HB18" s="95"/>
      <c r="HC18" s="95"/>
      <c r="HD18" s="95"/>
      <c r="HE18" s="95"/>
      <c r="HF18" s="95"/>
      <c r="HG18" s="95"/>
      <c r="HH18" s="95"/>
      <c r="HI18" s="95"/>
      <c r="HJ18" s="95"/>
      <c r="HK18" s="95"/>
      <c r="HL18" s="95"/>
      <c r="HM18" s="95"/>
      <c r="HN18" s="95"/>
      <c r="HO18" s="95"/>
      <c r="HP18" s="95"/>
      <c r="HQ18" s="95"/>
      <c r="HR18" s="95"/>
      <c r="HS18" s="95"/>
      <c r="HT18" s="95"/>
      <c r="HU18" s="95"/>
      <c r="HV18" s="95"/>
      <c r="HW18" s="95"/>
      <c r="HX18" s="95"/>
      <c r="HY18" s="95"/>
      <c r="HZ18" s="95"/>
      <c r="IA18" s="95"/>
      <c r="IB18" s="95"/>
      <c r="IC18" s="95"/>
      <c r="ID18" s="95"/>
      <c r="IE18" s="95"/>
      <c r="IF18" s="95"/>
      <c r="IG18" s="95"/>
      <c r="IH18" s="95"/>
      <c r="II18" s="95"/>
      <c r="IJ18" s="95"/>
      <c r="IK18" s="95"/>
      <c r="IL18" s="95"/>
      <c r="IM18" s="95"/>
      <c r="IN18" s="95"/>
      <c r="IO18" s="95"/>
      <c r="IP18" s="95"/>
    </row>
    <row r="19" spans="1:250" ht="14.25" customHeight="1">
      <c r="A19" s="58"/>
      <c r="B19" s="58" t="s">
        <v>81</v>
      </c>
      <c r="C19" s="59"/>
      <c r="D19" s="59"/>
      <c r="E19" s="59"/>
      <c r="F19" s="59"/>
      <c r="G19" s="59"/>
      <c r="H19" s="59"/>
      <c r="I19" s="60"/>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c r="AU19" s="95"/>
      <c r="AV19" s="95"/>
      <c r="AW19" s="95"/>
      <c r="AX19" s="95"/>
      <c r="AY19" s="95"/>
      <c r="AZ19" s="95"/>
      <c r="BA19" s="95"/>
      <c r="BB19" s="95"/>
      <c r="BC19" s="95"/>
      <c r="BD19" s="95"/>
      <c r="BE19" s="95"/>
      <c r="BF19" s="95"/>
      <c r="BG19" s="95"/>
      <c r="BH19" s="95"/>
      <c r="BI19" s="95"/>
      <c r="BJ19" s="95"/>
      <c r="BK19" s="95"/>
      <c r="BL19" s="95"/>
      <c r="BM19" s="95"/>
      <c r="BN19" s="95"/>
      <c r="BO19" s="95"/>
      <c r="BP19" s="95"/>
      <c r="BQ19" s="95"/>
      <c r="BR19" s="95"/>
      <c r="BS19" s="95"/>
      <c r="BT19" s="95"/>
      <c r="BU19" s="95"/>
      <c r="BV19" s="95"/>
      <c r="BW19" s="95"/>
      <c r="BX19" s="95"/>
      <c r="BY19" s="95"/>
      <c r="BZ19" s="95"/>
      <c r="CA19" s="95"/>
      <c r="CB19" s="95"/>
      <c r="CC19" s="95"/>
      <c r="CD19" s="95"/>
      <c r="CE19" s="95"/>
      <c r="CF19" s="95"/>
      <c r="CG19" s="95"/>
      <c r="CH19" s="95"/>
      <c r="CI19" s="95"/>
      <c r="CJ19" s="95"/>
      <c r="CK19" s="95"/>
      <c r="CL19" s="95"/>
      <c r="CM19" s="95"/>
      <c r="CN19" s="95"/>
      <c r="CO19" s="95"/>
      <c r="CP19" s="95"/>
      <c r="CQ19" s="95"/>
      <c r="CR19" s="95"/>
      <c r="CS19" s="95"/>
      <c r="CT19" s="95"/>
      <c r="CU19" s="95"/>
      <c r="CV19" s="95"/>
      <c r="CW19" s="95"/>
      <c r="CX19" s="95"/>
      <c r="CY19" s="95"/>
      <c r="CZ19" s="95"/>
      <c r="DA19" s="95"/>
      <c r="DB19" s="95"/>
      <c r="DC19" s="95"/>
      <c r="DD19" s="95"/>
      <c r="DE19" s="95"/>
      <c r="DF19" s="95"/>
      <c r="DG19" s="95"/>
      <c r="DH19" s="95"/>
      <c r="DI19" s="95"/>
      <c r="DJ19" s="95"/>
      <c r="DK19" s="95"/>
      <c r="DL19" s="95"/>
      <c r="DM19" s="95"/>
      <c r="DN19" s="95"/>
      <c r="DO19" s="95"/>
      <c r="DP19" s="95"/>
      <c r="DQ19" s="95"/>
      <c r="DR19" s="95"/>
      <c r="DS19" s="95"/>
      <c r="DT19" s="95"/>
      <c r="DU19" s="95"/>
      <c r="DV19" s="95"/>
      <c r="DW19" s="95"/>
      <c r="DX19" s="95"/>
      <c r="DY19" s="95"/>
      <c r="DZ19" s="95"/>
      <c r="EA19" s="95"/>
      <c r="EB19" s="95"/>
      <c r="EC19" s="95"/>
      <c r="ED19" s="95"/>
      <c r="EE19" s="95"/>
      <c r="EF19" s="95"/>
      <c r="EG19" s="95"/>
      <c r="EH19" s="95"/>
      <c r="EI19" s="95"/>
      <c r="EJ19" s="95"/>
      <c r="EK19" s="95"/>
      <c r="EL19" s="95"/>
      <c r="EM19" s="95"/>
      <c r="EN19" s="95"/>
      <c r="EO19" s="95"/>
      <c r="EP19" s="95"/>
      <c r="EQ19" s="95"/>
      <c r="ER19" s="95"/>
      <c r="ES19" s="95"/>
      <c r="ET19" s="95"/>
      <c r="EU19" s="95"/>
      <c r="EV19" s="95"/>
      <c r="EW19" s="95"/>
      <c r="EX19" s="95"/>
      <c r="EY19" s="95"/>
      <c r="EZ19" s="95"/>
      <c r="FA19" s="95"/>
      <c r="FB19" s="95"/>
      <c r="FC19" s="95"/>
      <c r="FD19" s="95"/>
      <c r="FE19" s="95"/>
      <c r="FF19" s="95"/>
      <c r="FG19" s="95"/>
      <c r="FH19" s="95"/>
      <c r="FI19" s="95"/>
      <c r="FJ19" s="95"/>
      <c r="FK19" s="95"/>
      <c r="FL19" s="95"/>
      <c r="FM19" s="95"/>
      <c r="FN19" s="95"/>
      <c r="FO19" s="95"/>
      <c r="FP19" s="95"/>
      <c r="FQ19" s="95"/>
      <c r="FR19" s="95"/>
      <c r="FS19" s="95"/>
      <c r="FT19" s="95"/>
      <c r="FU19" s="95"/>
      <c r="FV19" s="95"/>
      <c r="FW19" s="95"/>
      <c r="FX19" s="95"/>
      <c r="FY19" s="95"/>
      <c r="FZ19" s="95"/>
      <c r="GA19" s="95"/>
      <c r="GB19" s="95"/>
      <c r="GC19" s="95"/>
      <c r="GD19" s="95"/>
      <c r="GE19" s="95"/>
      <c r="GF19" s="95"/>
      <c r="GG19" s="95"/>
      <c r="GH19" s="95"/>
      <c r="GI19" s="95"/>
      <c r="GJ19" s="95"/>
      <c r="GK19" s="95"/>
      <c r="GL19" s="95"/>
      <c r="GM19" s="95"/>
      <c r="GN19" s="95"/>
      <c r="GO19" s="95"/>
      <c r="GP19" s="95"/>
      <c r="GQ19" s="95"/>
      <c r="GR19" s="95"/>
      <c r="GS19" s="95"/>
      <c r="GT19" s="95"/>
      <c r="GU19" s="95"/>
      <c r="GV19" s="95"/>
      <c r="GW19" s="95"/>
      <c r="GX19" s="95"/>
      <c r="GY19" s="95"/>
      <c r="GZ19" s="95"/>
      <c r="HA19" s="95"/>
      <c r="HB19" s="95"/>
      <c r="HC19" s="95"/>
      <c r="HD19" s="95"/>
      <c r="HE19" s="95"/>
      <c r="HF19" s="95"/>
      <c r="HG19" s="95"/>
      <c r="HH19" s="95"/>
      <c r="HI19" s="95"/>
      <c r="HJ19" s="95"/>
      <c r="HK19" s="95"/>
      <c r="HL19" s="95"/>
      <c r="HM19" s="95"/>
      <c r="HN19" s="95"/>
      <c r="HO19" s="95"/>
      <c r="HP19" s="95"/>
      <c r="HQ19" s="95"/>
      <c r="HR19" s="95"/>
      <c r="HS19" s="95"/>
      <c r="HT19" s="95"/>
      <c r="HU19" s="95"/>
      <c r="HV19" s="95"/>
      <c r="HW19" s="95"/>
      <c r="HX19" s="95"/>
      <c r="HY19" s="95"/>
      <c r="HZ19" s="95"/>
      <c r="IA19" s="95"/>
      <c r="IB19" s="95"/>
      <c r="IC19" s="95"/>
      <c r="ID19" s="95"/>
      <c r="IE19" s="95"/>
      <c r="IF19" s="95"/>
      <c r="IG19" s="95"/>
      <c r="IH19" s="95"/>
      <c r="II19" s="95"/>
      <c r="IJ19" s="95"/>
      <c r="IK19" s="95"/>
      <c r="IL19" s="95"/>
      <c r="IM19" s="95"/>
      <c r="IN19" s="95"/>
      <c r="IO19" s="95"/>
      <c r="IP19" s="95"/>
    </row>
    <row r="20" spans="1:250" ht="14.25" customHeight="1">
      <c r="A20" s="134" t="str">
        <f t="shared" si="0"/>
        <v>[User_login-10]</v>
      </c>
      <c r="B20" s="91" t="s">
        <v>82</v>
      </c>
      <c r="C20" s="91" t="s">
        <v>282</v>
      </c>
      <c r="D20" s="91" t="s">
        <v>283</v>
      </c>
      <c r="E20" s="91" t="s">
        <v>83</v>
      </c>
      <c r="F20" s="117"/>
      <c r="G20" s="91"/>
      <c r="H20" s="112"/>
      <c r="I20" s="107"/>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c r="AU20" s="95"/>
      <c r="AV20" s="95"/>
      <c r="AW20" s="95"/>
      <c r="AX20" s="95"/>
      <c r="AY20" s="95"/>
      <c r="AZ20" s="95"/>
      <c r="BA20" s="95"/>
      <c r="BB20" s="95"/>
      <c r="BC20" s="95"/>
      <c r="BD20" s="95"/>
      <c r="BE20" s="95"/>
      <c r="BF20" s="95"/>
      <c r="BG20" s="95"/>
      <c r="BH20" s="95"/>
      <c r="BI20" s="95"/>
      <c r="BJ20" s="95"/>
      <c r="BK20" s="95"/>
      <c r="BL20" s="95"/>
      <c r="BM20" s="95"/>
      <c r="BN20" s="95"/>
      <c r="BO20" s="95"/>
      <c r="BP20" s="95"/>
      <c r="BQ20" s="95"/>
      <c r="BR20" s="95"/>
      <c r="BS20" s="95"/>
      <c r="BT20" s="95"/>
      <c r="BU20" s="95"/>
      <c r="BV20" s="95"/>
      <c r="BW20" s="95"/>
      <c r="BX20" s="95"/>
      <c r="BY20" s="95"/>
      <c r="BZ20" s="95"/>
      <c r="CA20" s="95"/>
      <c r="CB20" s="95"/>
      <c r="CC20" s="95"/>
      <c r="CD20" s="95"/>
      <c r="CE20" s="95"/>
      <c r="CF20" s="95"/>
      <c r="CG20" s="95"/>
      <c r="CH20" s="95"/>
      <c r="CI20" s="95"/>
      <c r="CJ20" s="95"/>
      <c r="CK20" s="95"/>
      <c r="CL20" s="95"/>
      <c r="CM20" s="95"/>
      <c r="CN20" s="95"/>
      <c r="CO20" s="95"/>
      <c r="CP20" s="95"/>
      <c r="CQ20" s="95"/>
      <c r="CR20" s="95"/>
      <c r="CS20" s="95"/>
      <c r="CT20" s="95"/>
      <c r="CU20" s="95"/>
      <c r="CV20" s="95"/>
      <c r="CW20" s="95"/>
      <c r="CX20" s="95"/>
      <c r="CY20" s="95"/>
      <c r="CZ20" s="95"/>
      <c r="DA20" s="95"/>
      <c r="DB20" s="95"/>
      <c r="DC20" s="95"/>
      <c r="DD20" s="95"/>
      <c r="DE20" s="95"/>
      <c r="DF20" s="95"/>
      <c r="DG20" s="95"/>
      <c r="DH20" s="95"/>
      <c r="DI20" s="95"/>
      <c r="DJ20" s="95"/>
      <c r="DK20" s="95"/>
      <c r="DL20" s="95"/>
      <c r="DM20" s="95"/>
      <c r="DN20" s="95"/>
      <c r="DO20" s="95"/>
      <c r="DP20" s="95"/>
      <c r="DQ20" s="95"/>
      <c r="DR20" s="95"/>
      <c r="DS20" s="95"/>
      <c r="DT20" s="95"/>
      <c r="DU20" s="95"/>
      <c r="DV20" s="95"/>
      <c r="DW20" s="95"/>
      <c r="DX20" s="95"/>
      <c r="DY20" s="95"/>
      <c r="DZ20" s="95"/>
      <c r="EA20" s="95"/>
      <c r="EB20" s="95"/>
      <c r="EC20" s="95"/>
      <c r="ED20" s="95"/>
      <c r="EE20" s="95"/>
      <c r="EF20" s="95"/>
      <c r="EG20" s="95"/>
      <c r="EH20" s="95"/>
      <c r="EI20" s="95"/>
      <c r="EJ20" s="95"/>
      <c r="EK20" s="95"/>
      <c r="EL20" s="95"/>
      <c r="EM20" s="95"/>
      <c r="EN20" s="95"/>
      <c r="EO20" s="95"/>
      <c r="EP20" s="95"/>
      <c r="EQ20" s="95"/>
      <c r="ER20" s="95"/>
      <c r="ES20" s="95"/>
      <c r="ET20" s="95"/>
      <c r="EU20" s="95"/>
      <c r="EV20" s="95"/>
      <c r="EW20" s="95"/>
      <c r="EX20" s="95"/>
      <c r="EY20" s="95"/>
      <c r="EZ20" s="95"/>
      <c r="FA20" s="95"/>
      <c r="FB20" s="95"/>
      <c r="FC20" s="95"/>
      <c r="FD20" s="95"/>
      <c r="FE20" s="95"/>
      <c r="FF20" s="95"/>
      <c r="FG20" s="95"/>
      <c r="FH20" s="95"/>
      <c r="FI20" s="95"/>
      <c r="FJ20" s="95"/>
      <c r="FK20" s="95"/>
      <c r="FL20" s="95"/>
      <c r="FM20" s="95"/>
      <c r="FN20" s="95"/>
      <c r="FO20" s="95"/>
      <c r="FP20" s="95"/>
      <c r="FQ20" s="95"/>
      <c r="FR20" s="95"/>
      <c r="FS20" s="95"/>
      <c r="FT20" s="95"/>
      <c r="FU20" s="95"/>
      <c r="FV20" s="95"/>
      <c r="FW20" s="95"/>
      <c r="FX20" s="95"/>
      <c r="FY20" s="95"/>
      <c r="FZ20" s="95"/>
      <c r="GA20" s="95"/>
      <c r="GB20" s="95"/>
      <c r="GC20" s="95"/>
      <c r="GD20" s="95"/>
      <c r="GE20" s="95"/>
      <c r="GF20" s="95"/>
      <c r="GG20" s="95"/>
      <c r="GH20" s="95"/>
      <c r="GI20" s="95"/>
      <c r="GJ20" s="95"/>
      <c r="GK20" s="95"/>
      <c r="GL20" s="95"/>
      <c r="GM20" s="95"/>
      <c r="GN20" s="95"/>
      <c r="GO20" s="95"/>
      <c r="GP20" s="95"/>
      <c r="GQ20" s="95"/>
      <c r="GR20" s="95"/>
      <c r="GS20" s="95"/>
      <c r="GT20" s="95"/>
      <c r="GU20" s="95"/>
      <c r="GV20" s="95"/>
      <c r="GW20" s="95"/>
      <c r="GX20" s="95"/>
      <c r="GY20" s="95"/>
      <c r="GZ20" s="95"/>
      <c r="HA20" s="95"/>
      <c r="HB20" s="95"/>
      <c r="HC20" s="95"/>
      <c r="HD20" s="95"/>
      <c r="HE20" s="95"/>
      <c r="HF20" s="95"/>
      <c r="HG20" s="95"/>
      <c r="HH20" s="95"/>
      <c r="HI20" s="95"/>
      <c r="HJ20" s="95"/>
      <c r="HK20" s="95"/>
      <c r="HL20" s="95"/>
      <c r="HM20" s="95"/>
      <c r="HN20" s="95"/>
      <c r="HO20" s="95"/>
      <c r="HP20" s="95"/>
      <c r="HQ20" s="95"/>
      <c r="HR20" s="95"/>
      <c r="HS20" s="95"/>
      <c r="HT20" s="95"/>
      <c r="HU20" s="95"/>
      <c r="HV20" s="95"/>
      <c r="HW20" s="95"/>
      <c r="HX20" s="95"/>
      <c r="HY20" s="95"/>
      <c r="HZ20" s="95"/>
      <c r="IA20" s="95"/>
      <c r="IB20" s="95"/>
      <c r="IC20" s="95"/>
      <c r="ID20" s="95"/>
      <c r="IE20" s="95"/>
      <c r="IF20" s="95"/>
      <c r="IG20" s="95"/>
      <c r="IH20" s="95"/>
      <c r="II20" s="95"/>
      <c r="IJ20" s="95"/>
      <c r="IK20" s="95"/>
      <c r="IL20" s="95"/>
      <c r="IM20" s="95"/>
      <c r="IN20" s="95"/>
      <c r="IO20" s="95"/>
      <c r="IP20" s="95"/>
    </row>
    <row r="21" spans="1:250" ht="14.25" customHeight="1">
      <c r="A21" s="58"/>
      <c r="B21" s="58" t="s">
        <v>284</v>
      </c>
      <c r="C21" s="59"/>
      <c r="D21" s="59"/>
      <c r="E21" s="59"/>
      <c r="F21" s="59"/>
      <c r="G21" s="59"/>
      <c r="H21" s="59"/>
      <c r="I21" s="60"/>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c r="CB21" s="95"/>
      <c r="CC21" s="95"/>
      <c r="CD21" s="95"/>
      <c r="CE21" s="95"/>
      <c r="CF21" s="95"/>
      <c r="CG21" s="95"/>
      <c r="CH21" s="95"/>
      <c r="CI21" s="95"/>
      <c r="CJ21" s="95"/>
      <c r="CK21" s="95"/>
      <c r="CL21" s="95"/>
      <c r="CM21" s="95"/>
      <c r="CN21" s="95"/>
      <c r="CO21" s="95"/>
      <c r="CP21" s="95"/>
      <c r="CQ21" s="95"/>
      <c r="CR21" s="95"/>
      <c r="CS21" s="95"/>
      <c r="CT21" s="95"/>
      <c r="CU21" s="95"/>
      <c r="CV21" s="95"/>
      <c r="CW21" s="95"/>
      <c r="CX21" s="95"/>
      <c r="CY21" s="95"/>
      <c r="CZ21" s="95"/>
      <c r="DA21" s="95"/>
      <c r="DB21" s="95"/>
      <c r="DC21" s="95"/>
      <c r="DD21" s="95"/>
      <c r="DE21" s="95"/>
      <c r="DF21" s="95"/>
      <c r="DG21" s="95"/>
      <c r="DH21" s="95"/>
      <c r="DI21" s="95"/>
      <c r="DJ21" s="95"/>
      <c r="DK21" s="95"/>
      <c r="DL21" s="95"/>
      <c r="DM21" s="95"/>
      <c r="DN21" s="95"/>
      <c r="DO21" s="95"/>
      <c r="DP21" s="95"/>
      <c r="DQ21" s="95"/>
      <c r="DR21" s="95"/>
      <c r="DS21" s="95"/>
      <c r="DT21" s="95"/>
      <c r="DU21" s="95"/>
      <c r="DV21" s="95"/>
      <c r="DW21" s="95"/>
      <c r="DX21" s="95"/>
      <c r="DY21" s="95"/>
      <c r="DZ21" s="95"/>
      <c r="EA21" s="95"/>
      <c r="EB21" s="95"/>
      <c r="EC21" s="95"/>
      <c r="ED21" s="95"/>
      <c r="EE21" s="95"/>
      <c r="EF21" s="95"/>
      <c r="EG21" s="95"/>
      <c r="EH21" s="95"/>
      <c r="EI21" s="95"/>
      <c r="EJ21" s="95"/>
      <c r="EK21" s="95"/>
      <c r="EL21" s="95"/>
      <c r="EM21" s="95"/>
      <c r="EN21" s="95"/>
      <c r="EO21" s="95"/>
      <c r="EP21" s="95"/>
      <c r="EQ21" s="95"/>
      <c r="ER21" s="95"/>
      <c r="ES21" s="95"/>
      <c r="ET21" s="95"/>
      <c r="EU21" s="95"/>
      <c r="EV21" s="95"/>
      <c r="EW21" s="95"/>
      <c r="EX21" s="95"/>
      <c r="EY21" s="95"/>
      <c r="EZ21" s="95"/>
      <c r="FA21" s="95"/>
      <c r="FB21" s="95"/>
      <c r="FC21" s="95"/>
      <c r="FD21" s="95"/>
      <c r="FE21" s="95"/>
      <c r="FF21" s="95"/>
      <c r="FG21" s="95"/>
      <c r="FH21" s="95"/>
      <c r="FI21" s="95"/>
      <c r="FJ21" s="95"/>
      <c r="FK21" s="95"/>
      <c r="FL21" s="95"/>
      <c r="FM21" s="95"/>
      <c r="FN21" s="95"/>
      <c r="FO21" s="95"/>
      <c r="FP21" s="95"/>
      <c r="FQ21" s="95"/>
      <c r="FR21" s="95"/>
      <c r="FS21" s="95"/>
      <c r="FT21" s="95"/>
      <c r="FU21" s="95"/>
      <c r="FV21" s="95"/>
      <c r="FW21" s="95"/>
      <c r="FX21" s="95"/>
      <c r="FY21" s="95"/>
      <c r="FZ21" s="95"/>
      <c r="GA21" s="95"/>
      <c r="GB21" s="95"/>
      <c r="GC21" s="95"/>
      <c r="GD21" s="95"/>
      <c r="GE21" s="95"/>
      <c r="GF21" s="95"/>
      <c r="GG21" s="95"/>
      <c r="GH21" s="95"/>
      <c r="GI21" s="95"/>
      <c r="GJ21" s="95"/>
      <c r="GK21" s="95"/>
      <c r="GL21" s="95"/>
      <c r="GM21" s="95"/>
      <c r="GN21" s="95"/>
      <c r="GO21" s="95"/>
      <c r="GP21" s="95"/>
      <c r="GQ21" s="95"/>
      <c r="GR21" s="95"/>
      <c r="GS21" s="95"/>
      <c r="GT21" s="95"/>
      <c r="GU21" s="95"/>
      <c r="GV21" s="95"/>
      <c r="GW21" s="95"/>
      <c r="GX21" s="95"/>
      <c r="GY21" s="95"/>
      <c r="GZ21" s="95"/>
      <c r="HA21" s="95"/>
      <c r="HB21" s="95"/>
      <c r="HC21" s="95"/>
      <c r="HD21" s="95"/>
      <c r="HE21" s="95"/>
      <c r="HF21" s="95"/>
      <c r="HG21" s="95"/>
      <c r="HH21" s="95"/>
      <c r="HI21" s="95"/>
      <c r="HJ21" s="95"/>
      <c r="HK21" s="95"/>
      <c r="HL21" s="95"/>
      <c r="HM21" s="95"/>
      <c r="HN21" s="95"/>
      <c r="HO21" s="95"/>
      <c r="HP21" s="95"/>
      <c r="HQ21" s="95"/>
      <c r="HR21" s="95"/>
      <c r="HS21" s="95"/>
      <c r="HT21" s="95"/>
      <c r="HU21" s="95"/>
      <c r="HV21" s="95"/>
      <c r="HW21" s="95"/>
      <c r="HX21" s="95"/>
      <c r="HY21" s="95"/>
      <c r="HZ21" s="95"/>
      <c r="IA21" s="95"/>
      <c r="IB21" s="95"/>
      <c r="IC21" s="95"/>
      <c r="ID21" s="95"/>
      <c r="IE21" s="95"/>
      <c r="IF21" s="95"/>
      <c r="IG21" s="95"/>
      <c r="IH21" s="95"/>
      <c r="II21" s="95"/>
      <c r="IJ21" s="95"/>
      <c r="IK21" s="95"/>
      <c r="IL21" s="95"/>
      <c r="IM21" s="95"/>
      <c r="IN21" s="95"/>
      <c r="IO21" s="95"/>
      <c r="IP21" s="95"/>
    </row>
    <row r="22" spans="1:250" ht="14.25" customHeight="1">
      <c r="A22" s="134" t="str">
        <f t="shared" si="0"/>
        <v>[User_login-12]</v>
      </c>
      <c r="B22" s="91" t="s">
        <v>87</v>
      </c>
      <c r="C22" s="91" t="s">
        <v>278</v>
      </c>
      <c r="D22" s="91" t="s">
        <v>165</v>
      </c>
      <c r="E22" s="91" t="s">
        <v>84</v>
      </c>
      <c r="F22" s="117"/>
      <c r="G22" s="91"/>
      <c r="H22" s="112"/>
      <c r="I22" s="107"/>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c r="CB22" s="95"/>
      <c r="CC22" s="95"/>
      <c r="CD22" s="95"/>
      <c r="CE22" s="95"/>
      <c r="CF22" s="95"/>
      <c r="CG22" s="95"/>
      <c r="CH22" s="95"/>
      <c r="CI22" s="95"/>
      <c r="CJ22" s="95"/>
      <c r="CK22" s="95"/>
      <c r="CL22" s="95"/>
      <c r="CM22" s="95"/>
      <c r="CN22" s="95"/>
      <c r="CO22" s="95"/>
      <c r="CP22" s="95"/>
      <c r="CQ22" s="95"/>
      <c r="CR22" s="95"/>
      <c r="CS22" s="95"/>
      <c r="CT22" s="95"/>
      <c r="CU22" s="95"/>
      <c r="CV22" s="95"/>
      <c r="CW22" s="95"/>
      <c r="CX22" s="95"/>
      <c r="CY22" s="95"/>
      <c r="CZ22" s="95"/>
      <c r="DA22" s="95"/>
      <c r="DB22" s="95"/>
      <c r="DC22" s="95"/>
      <c r="DD22" s="95"/>
      <c r="DE22" s="95"/>
      <c r="DF22" s="95"/>
      <c r="DG22" s="95"/>
      <c r="DH22" s="95"/>
      <c r="DI22" s="95"/>
      <c r="DJ22" s="95"/>
      <c r="DK22" s="95"/>
      <c r="DL22" s="95"/>
      <c r="DM22" s="95"/>
      <c r="DN22" s="95"/>
      <c r="DO22" s="95"/>
      <c r="DP22" s="95"/>
      <c r="DQ22" s="95"/>
      <c r="DR22" s="95"/>
      <c r="DS22" s="95"/>
      <c r="DT22" s="95"/>
      <c r="DU22" s="95"/>
      <c r="DV22" s="95"/>
      <c r="DW22" s="95"/>
      <c r="DX22" s="95"/>
      <c r="DY22" s="95"/>
      <c r="DZ22" s="95"/>
      <c r="EA22" s="95"/>
      <c r="EB22" s="95"/>
      <c r="EC22" s="95"/>
      <c r="ED22" s="95"/>
      <c r="EE22" s="95"/>
      <c r="EF22" s="95"/>
      <c r="EG22" s="95"/>
      <c r="EH22" s="95"/>
      <c r="EI22" s="95"/>
      <c r="EJ22" s="95"/>
      <c r="EK22" s="95"/>
      <c r="EL22" s="95"/>
      <c r="EM22" s="95"/>
      <c r="EN22" s="95"/>
      <c r="EO22" s="95"/>
      <c r="EP22" s="95"/>
      <c r="EQ22" s="95"/>
      <c r="ER22" s="95"/>
      <c r="ES22" s="95"/>
      <c r="ET22" s="95"/>
      <c r="EU22" s="95"/>
      <c r="EV22" s="95"/>
      <c r="EW22" s="95"/>
      <c r="EX22" s="95"/>
      <c r="EY22" s="95"/>
      <c r="EZ22" s="95"/>
      <c r="FA22" s="95"/>
      <c r="FB22" s="95"/>
      <c r="FC22" s="95"/>
      <c r="FD22" s="95"/>
      <c r="FE22" s="95"/>
      <c r="FF22" s="95"/>
      <c r="FG22" s="95"/>
      <c r="FH22" s="95"/>
      <c r="FI22" s="95"/>
      <c r="FJ22" s="95"/>
      <c r="FK22" s="95"/>
      <c r="FL22" s="95"/>
      <c r="FM22" s="95"/>
      <c r="FN22" s="95"/>
      <c r="FO22" s="95"/>
      <c r="FP22" s="95"/>
      <c r="FQ22" s="95"/>
      <c r="FR22" s="95"/>
      <c r="FS22" s="95"/>
      <c r="FT22" s="95"/>
      <c r="FU22" s="95"/>
      <c r="FV22" s="95"/>
      <c r="FW22" s="95"/>
      <c r="FX22" s="95"/>
      <c r="FY22" s="95"/>
      <c r="FZ22" s="95"/>
      <c r="GA22" s="95"/>
      <c r="GB22" s="95"/>
      <c r="GC22" s="95"/>
      <c r="GD22" s="95"/>
      <c r="GE22" s="95"/>
      <c r="GF22" s="95"/>
      <c r="GG22" s="95"/>
      <c r="GH22" s="95"/>
      <c r="GI22" s="95"/>
      <c r="GJ22" s="95"/>
      <c r="GK22" s="95"/>
      <c r="GL22" s="95"/>
      <c r="GM22" s="95"/>
      <c r="GN22" s="95"/>
      <c r="GO22" s="95"/>
      <c r="GP22" s="95"/>
      <c r="GQ22" s="95"/>
      <c r="GR22" s="95"/>
      <c r="GS22" s="95"/>
      <c r="GT22" s="95"/>
      <c r="GU22" s="95"/>
      <c r="GV22" s="95"/>
      <c r="GW22" s="95"/>
      <c r="GX22" s="95"/>
      <c r="GY22" s="95"/>
      <c r="GZ22" s="95"/>
      <c r="HA22" s="95"/>
      <c r="HB22" s="95"/>
      <c r="HC22" s="95"/>
      <c r="HD22" s="95"/>
      <c r="HE22" s="95"/>
      <c r="HF22" s="95"/>
      <c r="HG22" s="95"/>
      <c r="HH22" s="95"/>
      <c r="HI22" s="95"/>
      <c r="HJ22" s="95"/>
      <c r="HK22" s="95"/>
      <c r="HL22" s="95"/>
      <c r="HM22" s="95"/>
      <c r="HN22" s="95"/>
      <c r="HO22" s="95"/>
      <c r="HP22" s="95"/>
      <c r="HQ22" s="95"/>
      <c r="HR22" s="95"/>
      <c r="HS22" s="95"/>
      <c r="HT22" s="95"/>
      <c r="HU22" s="95"/>
      <c r="HV22" s="95"/>
      <c r="HW22" s="95"/>
      <c r="HX22" s="95"/>
      <c r="HY22" s="95"/>
      <c r="HZ22" s="95"/>
      <c r="IA22" s="95"/>
      <c r="IB22" s="95"/>
      <c r="IC22" s="95"/>
      <c r="ID22" s="95"/>
      <c r="IE22" s="95"/>
      <c r="IF22" s="95"/>
      <c r="IG22" s="95"/>
      <c r="IH22" s="95"/>
      <c r="II22" s="95"/>
      <c r="IJ22" s="95"/>
      <c r="IK22" s="95"/>
      <c r="IL22" s="95"/>
      <c r="IM22" s="95"/>
      <c r="IN22" s="95"/>
      <c r="IO22" s="95"/>
      <c r="IP22" s="95"/>
    </row>
    <row r="23" spans="1:250" ht="14.25" customHeight="1">
      <c r="A23" s="134" t="str">
        <f t="shared" si="0"/>
        <v>[User_login-13]</v>
      </c>
      <c r="B23" s="91" t="s">
        <v>88</v>
      </c>
      <c r="C23" s="91" t="s">
        <v>279</v>
      </c>
      <c r="D23" s="91" t="s">
        <v>166</v>
      </c>
      <c r="E23" s="91"/>
      <c r="F23" s="117"/>
      <c r="G23" s="91"/>
      <c r="H23" s="112"/>
      <c r="I23" s="107"/>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5"/>
      <c r="CD23" s="95"/>
      <c r="CE23" s="95"/>
      <c r="CF23" s="95"/>
      <c r="CG23" s="95"/>
      <c r="CH23" s="95"/>
      <c r="CI23" s="95"/>
      <c r="CJ23" s="95"/>
      <c r="CK23" s="95"/>
      <c r="CL23" s="95"/>
      <c r="CM23" s="95"/>
      <c r="CN23" s="95"/>
      <c r="CO23" s="95"/>
      <c r="CP23" s="95"/>
      <c r="CQ23" s="95"/>
      <c r="CR23" s="95"/>
      <c r="CS23" s="95"/>
      <c r="CT23" s="95"/>
      <c r="CU23" s="95"/>
      <c r="CV23" s="95"/>
      <c r="CW23" s="95"/>
      <c r="CX23" s="95"/>
      <c r="CY23" s="95"/>
      <c r="CZ23" s="95"/>
      <c r="DA23" s="95"/>
      <c r="DB23" s="95"/>
      <c r="DC23" s="95"/>
      <c r="DD23" s="95"/>
      <c r="DE23" s="95"/>
      <c r="DF23" s="95"/>
      <c r="DG23" s="95"/>
      <c r="DH23" s="95"/>
      <c r="DI23" s="95"/>
      <c r="DJ23" s="95"/>
      <c r="DK23" s="95"/>
      <c r="DL23" s="95"/>
      <c r="DM23" s="95"/>
      <c r="DN23" s="95"/>
      <c r="DO23" s="95"/>
      <c r="DP23" s="95"/>
      <c r="DQ23" s="95"/>
      <c r="DR23" s="95"/>
      <c r="DS23" s="95"/>
      <c r="DT23" s="95"/>
      <c r="DU23" s="95"/>
      <c r="DV23" s="95"/>
      <c r="DW23" s="95"/>
      <c r="DX23" s="95"/>
      <c r="DY23" s="95"/>
      <c r="DZ23" s="95"/>
      <c r="EA23" s="95"/>
      <c r="EB23" s="95"/>
      <c r="EC23" s="95"/>
      <c r="ED23" s="95"/>
      <c r="EE23" s="95"/>
      <c r="EF23" s="95"/>
      <c r="EG23" s="95"/>
      <c r="EH23" s="95"/>
      <c r="EI23" s="95"/>
      <c r="EJ23" s="95"/>
      <c r="EK23" s="95"/>
      <c r="EL23" s="95"/>
      <c r="EM23" s="95"/>
      <c r="EN23" s="95"/>
      <c r="EO23" s="95"/>
      <c r="EP23" s="95"/>
      <c r="EQ23" s="95"/>
      <c r="ER23" s="95"/>
      <c r="ES23" s="95"/>
      <c r="ET23" s="95"/>
      <c r="EU23" s="95"/>
      <c r="EV23" s="95"/>
      <c r="EW23" s="95"/>
      <c r="EX23" s="95"/>
      <c r="EY23" s="95"/>
      <c r="EZ23" s="95"/>
      <c r="FA23" s="95"/>
      <c r="FB23" s="95"/>
      <c r="FC23" s="95"/>
      <c r="FD23" s="95"/>
      <c r="FE23" s="95"/>
      <c r="FF23" s="95"/>
      <c r="FG23" s="95"/>
      <c r="FH23" s="95"/>
      <c r="FI23" s="95"/>
      <c r="FJ23" s="95"/>
      <c r="FK23" s="95"/>
      <c r="FL23" s="95"/>
      <c r="FM23" s="95"/>
      <c r="FN23" s="95"/>
      <c r="FO23" s="95"/>
      <c r="FP23" s="95"/>
      <c r="FQ23" s="95"/>
      <c r="FR23" s="95"/>
      <c r="FS23" s="95"/>
      <c r="FT23" s="95"/>
      <c r="FU23" s="95"/>
      <c r="FV23" s="95"/>
      <c r="FW23" s="95"/>
      <c r="FX23" s="95"/>
      <c r="FY23" s="95"/>
      <c r="FZ23" s="95"/>
      <c r="GA23" s="95"/>
      <c r="GB23" s="95"/>
      <c r="GC23" s="95"/>
      <c r="GD23" s="95"/>
      <c r="GE23" s="95"/>
      <c r="GF23" s="95"/>
      <c r="GG23" s="95"/>
      <c r="GH23" s="95"/>
      <c r="GI23" s="95"/>
      <c r="GJ23" s="95"/>
      <c r="GK23" s="95"/>
      <c r="GL23" s="95"/>
      <c r="GM23" s="95"/>
      <c r="GN23" s="95"/>
      <c r="GO23" s="95"/>
      <c r="GP23" s="95"/>
      <c r="GQ23" s="95"/>
      <c r="GR23" s="95"/>
      <c r="GS23" s="95"/>
      <c r="GT23" s="95"/>
      <c r="GU23" s="95"/>
      <c r="GV23" s="95"/>
      <c r="GW23" s="95"/>
      <c r="GX23" s="95"/>
      <c r="GY23" s="95"/>
      <c r="GZ23" s="95"/>
      <c r="HA23" s="95"/>
      <c r="HB23" s="95"/>
      <c r="HC23" s="95"/>
      <c r="HD23" s="95"/>
      <c r="HE23" s="95"/>
      <c r="HF23" s="95"/>
      <c r="HG23" s="95"/>
      <c r="HH23" s="95"/>
      <c r="HI23" s="95"/>
      <c r="HJ23" s="95"/>
      <c r="HK23" s="95"/>
      <c r="HL23" s="95"/>
      <c r="HM23" s="95"/>
      <c r="HN23" s="95"/>
      <c r="HO23" s="95"/>
      <c r="HP23" s="95"/>
      <c r="HQ23" s="95"/>
      <c r="HR23" s="95"/>
      <c r="HS23" s="95"/>
      <c r="HT23" s="95"/>
      <c r="HU23" s="95"/>
      <c r="HV23" s="95"/>
      <c r="HW23" s="95"/>
      <c r="HX23" s="95"/>
      <c r="HY23" s="95"/>
      <c r="HZ23" s="95"/>
      <c r="IA23" s="95"/>
      <c r="IB23" s="95"/>
      <c r="IC23" s="95"/>
      <c r="ID23" s="95"/>
      <c r="IE23" s="95"/>
      <c r="IF23" s="95"/>
      <c r="IG23" s="95"/>
      <c r="IH23" s="95"/>
      <c r="II23" s="95"/>
      <c r="IJ23" s="95"/>
      <c r="IK23" s="95"/>
      <c r="IL23" s="95"/>
      <c r="IM23" s="95"/>
      <c r="IN23" s="95"/>
      <c r="IO23" s="95"/>
      <c r="IP23" s="95"/>
    </row>
    <row r="24" spans="1:250" ht="14.25" customHeight="1">
      <c r="A24" s="134" t="str">
        <f t="shared" si="0"/>
        <v>[User_login-14]</v>
      </c>
      <c r="B24" s="91" t="s">
        <v>89</v>
      </c>
      <c r="C24" s="91" t="s">
        <v>280</v>
      </c>
      <c r="D24" s="91" t="s">
        <v>167</v>
      </c>
      <c r="E24" s="91" t="s">
        <v>84</v>
      </c>
      <c r="F24" s="117"/>
      <c r="G24" s="91"/>
      <c r="H24" s="112"/>
      <c r="I24" s="107"/>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c r="IL24" s="95"/>
      <c r="IM24" s="95"/>
      <c r="IN24" s="95"/>
      <c r="IO24" s="95"/>
      <c r="IP24" s="95"/>
    </row>
    <row r="25" spans="1:250" ht="14.25" customHeight="1">
      <c r="A25" s="58"/>
      <c r="B25" s="58" t="s">
        <v>85</v>
      </c>
      <c r="C25" s="59"/>
      <c r="D25" s="59"/>
      <c r="E25" s="59"/>
      <c r="F25" s="59"/>
      <c r="G25" s="59"/>
      <c r="H25" s="59"/>
      <c r="I25" s="60"/>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c r="BR25" s="95"/>
      <c r="BS25" s="95"/>
      <c r="BT25" s="95"/>
      <c r="BU25" s="95"/>
      <c r="BV25" s="95"/>
      <c r="BW25" s="95"/>
      <c r="BX25" s="95"/>
      <c r="BY25" s="95"/>
      <c r="BZ25" s="95"/>
      <c r="CA25" s="95"/>
      <c r="CB25" s="95"/>
      <c r="CC25" s="95"/>
      <c r="CD25" s="95"/>
      <c r="CE25" s="95"/>
      <c r="CF25" s="95"/>
      <c r="CG25" s="95"/>
      <c r="CH25" s="95"/>
      <c r="CI25" s="95"/>
      <c r="CJ25" s="95"/>
      <c r="CK25" s="95"/>
      <c r="CL25" s="95"/>
      <c r="CM25" s="95"/>
      <c r="CN25" s="95"/>
      <c r="CO25" s="95"/>
      <c r="CP25" s="95"/>
      <c r="CQ25" s="95"/>
      <c r="CR25" s="95"/>
      <c r="CS25" s="95"/>
      <c r="CT25" s="95"/>
      <c r="CU25" s="95"/>
      <c r="CV25" s="95"/>
      <c r="CW25" s="95"/>
      <c r="CX25" s="95"/>
      <c r="CY25" s="95"/>
      <c r="CZ25" s="95"/>
      <c r="DA25" s="95"/>
      <c r="DB25" s="95"/>
      <c r="DC25" s="95"/>
      <c r="DD25" s="95"/>
      <c r="DE25" s="95"/>
      <c r="DF25" s="95"/>
      <c r="DG25" s="95"/>
      <c r="DH25" s="95"/>
      <c r="DI25" s="95"/>
      <c r="DJ25" s="95"/>
      <c r="DK25" s="95"/>
      <c r="DL25" s="95"/>
      <c r="DM25" s="95"/>
      <c r="DN25" s="95"/>
      <c r="DO25" s="95"/>
      <c r="DP25" s="95"/>
      <c r="DQ25" s="95"/>
      <c r="DR25" s="95"/>
      <c r="DS25" s="95"/>
      <c r="DT25" s="95"/>
      <c r="DU25" s="95"/>
      <c r="DV25" s="95"/>
      <c r="DW25" s="95"/>
      <c r="DX25" s="95"/>
      <c r="DY25" s="95"/>
      <c r="DZ25" s="95"/>
      <c r="EA25" s="95"/>
      <c r="EB25" s="95"/>
      <c r="EC25" s="95"/>
      <c r="ED25" s="95"/>
      <c r="EE25" s="95"/>
      <c r="EF25" s="95"/>
      <c r="EG25" s="95"/>
      <c r="EH25" s="95"/>
      <c r="EI25" s="95"/>
      <c r="EJ25" s="95"/>
      <c r="EK25" s="95"/>
      <c r="EL25" s="95"/>
      <c r="EM25" s="95"/>
      <c r="EN25" s="95"/>
      <c r="EO25" s="95"/>
      <c r="EP25" s="95"/>
      <c r="EQ25" s="95"/>
      <c r="ER25" s="95"/>
      <c r="ES25" s="95"/>
      <c r="ET25" s="95"/>
      <c r="EU25" s="95"/>
      <c r="EV25" s="95"/>
      <c r="EW25" s="95"/>
      <c r="EX25" s="95"/>
      <c r="EY25" s="95"/>
      <c r="EZ25" s="95"/>
      <c r="FA25" s="95"/>
      <c r="FB25" s="95"/>
      <c r="FC25" s="95"/>
      <c r="FD25" s="95"/>
      <c r="FE25" s="95"/>
      <c r="FF25" s="95"/>
      <c r="FG25" s="95"/>
      <c r="FH25" s="95"/>
      <c r="FI25" s="95"/>
      <c r="FJ25" s="95"/>
      <c r="FK25" s="95"/>
      <c r="FL25" s="95"/>
      <c r="FM25" s="95"/>
      <c r="FN25" s="95"/>
      <c r="FO25" s="95"/>
      <c r="FP25" s="95"/>
      <c r="FQ25" s="95"/>
      <c r="FR25" s="95"/>
      <c r="FS25" s="95"/>
      <c r="FT25" s="95"/>
      <c r="FU25" s="95"/>
      <c r="FV25" s="95"/>
      <c r="FW25" s="95"/>
      <c r="FX25" s="95"/>
      <c r="FY25" s="95"/>
      <c r="FZ25" s="95"/>
      <c r="GA25" s="95"/>
      <c r="GB25" s="95"/>
      <c r="GC25" s="95"/>
      <c r="GD25" s="95"/>
      <c r="GE25" s="95"/>
      <c r="GF25" s="95"/>
      <c r="GG25" s="95"/>
      <c r="GH25" s="95"/>
      <c r="GI25" s="95"/>
      <c r="GJ25" s="95"/>
      <c r="GK25" s="95"/>
      <c r="GL25" s="95"/>
      <c r="GM25" s="95"/>
      <c r="GN25" s="95"/>
      <c r="GO25" s="95"/>
      <c r="GP25" s="95"/>
      <c r="GQ25" s="95"/>
      <c r="GR25" s="95"/>
      <c r="GS25" s="95"/>
      <c r="GT25" s="95"/>
      <c r="GU25" s="95"/>
      <c r="GV25" s="95"/>
      <c r="GW25" s="95"/>
      <c r="GX25" s="95"/>
      <c r="GY25" s="95"/>
      <c r="GZ25" s="95"/>
      <c r="HA25" s="95"/>
      <c r="HB25" s="95"/>
      <c r="HC25" s="95"/>
      <c r="HD25" s="95"/>
      <c r="HE25" s="95"/>
      <c r="HF25" s="95"/>
      <c r="HG25" s="95"/>
      <c r="HH25" s="95"/>
      <c r="HI25" s="95"/>
      <c r="HJ25" s="95"/>
      <c r="HK25" s="95"/>
      <c r="HL25" s="95"/>
      <c r="HM25" s="95"/>
      <c r="HN25" s="95"/>
      <c r="HO25" s="95"/>
      <c r="HP25" s="95"/>
      <c r="HQ25" s="95"/>
      <c r="HR25" s="95"/>
      <c r="HS25" s="95"/>
      <c r="HT25" s="95"/>
      <c r="HU25" s="95"/>
      <c r="HV25" s="95"/>
      <c r="HW25" s="95"/>
      <c r="HX25" s="95"/>
      <c r="HY25" s="95"/>
      <c r="HZ25" s="95"/>
      <c r="IA25" s="95"/>
      <c r="IB25" s="95"/>
      <c r="IC25" s="95"/>
      <c r="ID25" s="95"/>
      <c r="IE25" s="95"/>
      <c r="IF25" s="95"/>
      <c r="IG25" s="95"/>
      <c r="IH25" s="95"/>
      <c r="II25" s="95"/>
      <c r="IJ25" s="95"/>
      <c r="IK25" s="95"/>
      <c r="IL25" s="95"/>
      <c r="IM25" s="95"/>
      <c r="IN25" s="95"/>
      <c r="IO25" s="95"/>
      <c r="IP25" s="95"/>
    </row>
    <row r="26" spans="1:250" ht="14.25" customHeight="1">
      <c r="A26" s="61" t="str">
        <f>IF(OR(B26&lt;&gt;"",D26&lt;&gt;""),"["&amp;TEXT($B$2,"##")&amp;"-"&amp;TEXT(ROW()-10,"##")&amp;"]","")</f>
        <v>[User_login-16]</v>
      </c>
      <c r="B26" s="91" t="s">
        <v>286</v>
      </c>
      <c r="C26" s="91" t="s">
        <v>285</v>
      </c>
      <c r="D26" s="136" t="s">
        <v>291</v>
      </c>
      <c r="E26" s="91" t="s">
        <v>86</v>
      </c>
      <c r="F26" s="91"/>
      <c r="G26" s="91"/>
      <c r="H26" s="112"/>
      <c r="I26" s="107"/>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c r="BR26" s="95"/>
      <c r="BS26" s="95"/>
      <c r="BT26" s="95"/>
      <c r="BU26" s="95"/>
      <c r="BV26" s="95"/>
      <c r="BW26" s="95"/>
      <c r="BX26" s="95"/>
      <c r="BY26" s="95"/>
      <c r="BZ26" s="95"/>
      <c r="CA26" s="95"/>
      <c r="CB26" s="95"/>
      <c r="CC26" s="95"/>
      <c r="CD26" s="95"/>
      <c r="CE26" s="95"/>
      <c r="CF26" s="95"/>
      <c r="CG26" s="95"/>
      <c r="CH26" s="95"/>
      <c r="CI26" s="95"/>
      <c r="CJ26" s="95"/>
      <c r="CK26" s="95"/>
      <c r="CL26" s="95"/>
      <c r="CM26" s="95"/>
      <c r="CN26" s="95"/>
      <c r="CO26" s="95"/>
      <c r="CP26" s="95"/>
      <c r="CQ26" s="95"/>
      <c r="CR26" s="95"/>
      <c r="CS26" s="95"/>
      <c r="CT26" s="95"/>
      <c r="CU26" s="95"/>
      <c r="CV26" s="95"/>
      <c r="CW26" s="95"/>
      <c r="CX26" s="95"/>
      <c r="CY26" s="95"/>
      <c r="CZ26" s="95"/>
      <c r="DA26" s="95"/>
      <c r="DB26" s="95"/>
      <c r="DC26" s="95"/>
      <c r="DD26" s="95"/>
      <c r="DE26" s="95"/>
      <c r="DF26" s="95"/>
      <c r="DG26" s="95"/>
      <c r="DH26" s="95"/>
      <c r="DI26" s="95"/>
      <c r="DJ26" s="95"/>
      <c r="DK26" s="95"/>
      <c r="DL26" s="95"/>
      <c r="DM26" s="95"/>
      <c r="DN26" s="95"/>
      <c r="DO26" s="95"/>
      <c r="DP26" s="95"/>
      <c r="DQ26" s="95"/>
      <c r="DR26" s="95"/>
      <c r="DS26" s="95"/>
      <c r="DT26" s="95"/>
      <c r="DU26" s="95"/>
      <c r="DV26" s="95"/>
      <c r="DW26" s="95"/>
      <c r="DX26" s="95"/>
      <c r="DY26" s="95"/>
      <c r="DZ26" s="95"/>
      <c r="EA26" s="95"/>
      <c r="EB26" s="95"/>
      <c r="EC26" s="95"/>
      <c r="ED26" s="95"/>
      <c r="EE26" s="95"/>
      <c r="EF26" s="95"/>
      <c r="EG26" s="95"/>
      <c r="EH26" s="95"/>
      <c r="EI26" s="95"/>
      <c r="EJ26" s="95"/>
      <c r="EK26" s="95"/>
      <c r="EL26" s="95"/>
      <c r="EM26" s="95"/>
      <c r="EN26" s="95"/>
      <c r="EO26" s="95"/>
      <c r="EP26" s="95"/>
      <c r="EQ26" s="95"/>
      <c r="ER26" s="95"/>
      <c r="ES26" s="95"/>
      <c r="ET26" s="95"/>
      <c r="EU26" s="95"/>
      <c r="EV26" s="95"/>
      <c r="EW26" s="95"/>
      <c r="EX26" s="95"/>
      <c r="EY26" s="95"/>
      <c r="EZ26" s="95"/>
      <c r="FA26" s="95"/>
      <c r="FB26" s="95"/>
      <c r="FC26" s="95"/>
      <c r="FD26" s="95"/>
      <c r="FE26" s="95"/>
      <c r="FF26" s="95"/>
      <c r="FG26" s="95"/>
      <c r="FH26" s="95"/>
      <c r="FI26" s="95"/>
      <c r="FJ26" s="95"/>
      <c r="FK26" s="95"/>
      <c r="FL26" s="95"/>
      <c r="FM26" s="95"/>
      <c r="FN26" s="95"/>
      <c r="FO26" s="95"/>
      <c r="FP26" s="95"/>
      <c r="FQ26" s="95"/>
      <c r="FR26" s="95"/>
      <c r="FS26" s="95"/>
      <c r="FT26" s="95"/>
      <c r="FU26" s="95"/>
      <c r="FV26" s="95"/>
      <c r="FW26" s="95"/>
      <c r="FX26" s="95"/>
      <c r="FY26" s="95"/>
      <c r="FZ26" s="95"/>
      <c r="GA26" s="95"/>
      <c r="GB26" s="95"/>
      <c r="GC26" s="95"/>
      <c r="GD26" s="95"/>
      <c r="GE26" s="95"/>
      <c r="GF26" s="95"/>
      <c r="GG26" s="95"/>
      <c r="GH26" s="95"/>
      <c r="GI26" s="95"/>
      <c r="GJ26" s="95"/>
      <c r="GK26" s="95"/>
      <c r="GL26" s="95"/>
      <c r="GM26" s="95"/>
      <c r="GN26" s="95"/>
      <c r="GO26" s="95"/>
      <c r="GP26" s="95"/>
      <c r="GQ26" s="95"/>
      <c r="GR26" s="95"/>
      <c r="GS26" s="95"/>
      <c r="GT26" s="95"/>
      <c r="GU26" s="95"/>
      <c r="GV26" s="95"/>
      <c r="GW26" s="95"/>
      <c r="GX26" s="95"/>
      <c r="GY26" s="95"/>
      <c r="GZ26" s="95"/>
      <c r="HA26" s="95"/>
      <c r="HB26" s="95"/>
      <c r="HC26" s="95"/>
      <c r="HD26" s="95"/>
      <c r="HE26" s="95"/>
      <c r="HF26" s="95"/>
      <c r="HG26" s="95"/>
      <c r="HH26" s="95"/>
      <c r="HI26" s="95"/>
      <c r="HJ26" s="95"/>
      <c r="HK26" s="95"/>
      <c r="HL26" s="95"/>
      <c r="HM26" s="95"/>
      <c r="HN26" s="95"/>
      <c r="HO26" s="95"/>
      <c r="HP26" s="95"/>
      <c r="HQ26" s="95"/>
      <c r="HR26" s="95"/>
      <c r="HS26" s="95"/>
      <c r="HT26" s="95"/>
      <c r="HU26" s="95"/>
      <c r="HV26" s="95"/>
      <c r="HW26" s="95"/>
      <c r="HX26" s="95"/>
      <c r="HY26" s="95"/>
      <c r="HZ26" s="95"/>
      <c r="IA26" s="95"/>
      <c r="IB26" s="95"/>
      <c r="IC26" s="95"/>
      <c r="ID26" s="95"/>
      <c r="IE26" s="95"/>
      <c r="IF26" s="95"/>
      <c r="IG26" s="95"/>
      <c r="IH26" s="95"/>
      <c r="II26" s="95"/>
      <c r="IJ26" s="95"/>
      <c r="IK26" s="95"/>
      <c r="IL26" s="95"/>
      <c r="IM26" s="95"/>
      <c r="IN26" s="95"/>
      <c r="IO26" s="95"/>
      <c r="IP26" s="95"/>
    </row>
    <row r="27" spans="1:250" ht="14.25" customHeight="1">
      <c r="A27" s="61" t="str">
        <f>IF(OR(B27&lt;&gt;"",D27&lt;&gt;""),"["&amp;TEXT($B$2,"##")&amp;"-"&amp;TEXT(ROW()-10,"##")&amp;"]","")</f>
        <v>[User_login-17]</v>
      </c>
      <c r="B27" s="91" t="s">
        <v>90</v>
      </c>
      <c r="C27" s="91" t="s">
        <v>292</v>
      </c>
      <c r="D27" s="91" t="s">
        <v>289</v>
      </c>
      <c r="E27" s="91" t="s">
        <v>84</v>
      </c>
      <c r="F27" s="91"/>
      <c r="G27" s="91"/>
      <c r="H27" s="112"/>
      <c r="I27" s="107"/>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95"/>
      <c r="BQ27" s="95"/>
      <c r="BR27" s="95"/>
      <c r="BS27" s="95"/>
      <c r="BT27" s="95"/>
      <c r="BU27" s="95"/>
      <c r="BV27" s="95"/>
      <c r="BW27" s="95"/>
      <c r="BX27" s="95"/>
      <c r="BY27" s="95"/>
      <c r="BZ27" s="95"/>
      <c r="CA27" s="95"/>
      <c r="CB27" s="95"/>
      <c r="CC27" s="95"/>
      <c r="CD27" s="95"/>
      <c r="CE27" s="95"/>
      <c r="CF27" s="95"/>
      <c r="CG27" s="95"/>
      <c r="CH27" s="95"/>
      <c r="CI27" s="95"/>
      <c r="CJ27" s="95"/>
      <c r="CK27" s="95"/>
      <c r="CL27" s="95"/>
      <c r="CM27" s="95"/>
      <c r="CN27" s="95"/>
      <c r="CO27" s="95"/>
      <c r="CP27" s="95"/>
      <c r="CQ27" s="95"/>
      <c r="CR27" s="95"/>
      <c r="CS27" s="95"/>
      <c r="CT27" s="95"/>
      <c r="CU27" s="95"/>
      <c r="CV27" s="95"/>
      <c r="CW27" s="95"/>
      <c r="CX27" s="95"/>
      <c r="CY27" s="95"/>
      <c r="CZ27" s="95"/>
      <c r="DA27" s="95"/>
      <c r="DB27" s="95"/>
      <c r="DC27" s="95"/>
      <c r="DD27" s="95"/>
      <c r="DE27" s="95"/>
      <c r="DF27" s="95"/>
      <c r="DG27" s="95"/>
      <c r="DH27" s="95"/>
      <c r="DI27" s="95"/>
      <c r="DJ27" s="95"/>
      <c r="DK27" s="95"/>
      <c r="DL27" s="95"/>
      <c r="DM27" s="95"/>
      <c r="DN27" s="95"/>
      <c r="DO27" s="95"/>
      <c r="DP27" s="95"/>
      <c r="DQ27" s="95"/>
      <c r="DR27" s="95"/>
      <c r="DS27" s="95"/>
      <c r="DT27" s="95"/>
      <c r="DU27" s="95"/>
      <c r="DV27" s="95"/>
      <c r="DW27" s="95"/>
      <c r="DX27" s="95"/>
      <c r="DY27" s="95"/>
      <c r="DZ27" s="95"/>
      <c r="EA27" s="95"/>
      <c r="EB27" s="95"/>
      <c r="EC27" s="95"/>
      <c r="ED27" s="95"/>
      <c r="EE27" s="95"/>
      <c r="EF27" s="95"/>
      <c r="EG27" s="95"/>
      <c r="EH27" s="95"/>
      <c r="EI27" s="95"/>
      <c r="EJ27" s="95"/>
      <c r="EK27" s="95"/>
      <c r="EL27" s="95"/>
      <c r="EM27" s="95"/>
      <c r="EN27" s="95"/>
      <c r="EO27" s="95"/>
      <c r="EP27" s="95"/>
      <c r="EQ27" s="95"/>
      <c r="ER27" s="95"/>
      <c r="ES27" s="95"/>
      <c r="ET27" s="95"/>
      <c r="EU27" s="95"/>
      <c r="EV27" s="95"/>
      <c r="EW27" s="95"/>
      <c r="EX27" s="95"/>
      <c r="EY27" s="95"/>
      <c r="EZ27" s="95"/>
      <c r="FA27" s="95"/>
      <c r="FB27" s="95"/>
      <c r="FC27" s="95"/>
      <c r="FD27" s="95"/>
      <c r="FE27" s="95"/>
      <c r="FF27" s="95"/>
      <c r="FG27" s="95"/>
      <c r="FH27" s="95"/>
      <c r="FI27" s="95"/>
      <c r="FJ27" s="95"/>
      <c r="FK27" s="95"/>
      <c r="FL27" s="95"/>
      <c r="FM27" s="95"/>
      <c r="FN27" s="95"/>
      <c r="FO27" s="95"/>
      <c r="FP27" s="95"/>
      <c r="FQ27" s="95"/>
      <c r="FR27" s="95"/>
      <c r="FS27" s="95"/>
      <c r="FT27" s="95"/>
      <c r="FU27" s="95"/>
      <c r="FV27" s="95"/>
      <c r="FW27" s="95"/>
      <c r="FX27" s="95"/>
      <c r="FY27" s="95"/>
      <c r="FZ27" s="95"/>
      <c r="GA27" s="95"/>
      <c r="GB27" s="95"/>
      <c r="GC27" s="95"/>
      <c r="GD27" s="95"/>
      <c r="GE27" s="95"/>
      <c r="GF27" s="95"/>
      <c r="GG27" s="95"/>
      <c r="GH27" s="95"/>
      <c r="GI27" s="95"/>
      <c r="GJ27" s="95"/>
      <c r="GK27" s="95"/>
      <c r="GL27" s="95"/>
      <c r="GM27" s="95"/>
      <c r="GN27" s="95"/>
      <c r="GO27" s="95"/>
      <c r="GP27" s="95"/>
      <c r="GQ27" s="95"/>
      <c r="GR27" s="95"/>
      <c r="GS27" s="95"/>
      <c r="GT27" s="95"/>
      <c r="GU27" s="95"/>
      <c r="GV27" s="95"/>
      <c r="GW27" s="95"/>
      <c r="GX27" s="95"/>
      <c r="GY27" s="95"/>
      <c r="GZ27" s="95"/>
      <c r="HA27" s="95"/>
      <c r="HB27" s="95"/>
      <c r="HC27" s="95"/>
      <c r="HD27" s="95"/>
      <c r="HE27" s="95"/>
      <c r="HF27" s="95"/>
      <c r="HG27" s="95"/>
      <c r="HH27" s="95"/>
      <c r="HI27" s="95"/>
      <c r="HJ27" s="95"/>
      <c r="HK27" s="95"/>
      <c r="HL27" s="95"/>
      <c r="HM27" s="95"/>
      <c r="HN27" s="95"/>
      <c r="HO27" s="95"/>
      <c r="HP27" s="95"/>
      <c r="HQ27" s="95"/>
      <c r="HR27" s="95"/>
      <c r="HS27" s="95"/>
      <c r="HT27" s="95"/>
      <c r="HU27" s="95"/>
      <c r="HV27" s="95"/>
      <c r="HW27" s="95"/>
      <c r="HX27" s="95"/>
      <c r="HY27" s="95"/>
      <c r="HZ27" s="95"/>
      <c r="IA27" s="95"/>
      <c r="IB27" s="95"/>
      <c r="IC27" s="95"/>
      <c r="ID27" s="95"/>
      <c r="IE27" s="95"/>
      <c r="IF27" s="95"/>
      <c r="IG27" s="95"/>
      <c r="IH27" s="95"/>
      <c r="II27" s="95"/>
      <c r="IJ27" s="95"/>
      <c r="IK27" s="95"/>
      <c r="IL27" s="95"/>
      <c r="IM27" s="95"/>
      <c r="IN27" s="95"/>
      <c r="IO27" s="95"/>
      <c r="IP27" s="95"/>
    </row>
    <row r="28" spans="1:250" ht="14.25" customHeight="1">
      <c r="A28" s="58"/>
      <c r="B28" s="58" t="s">
        <v>169</v>
      </c>
      <c r="C28" s="59"/>
      <c r="D28" s="59"/>
      <c r="E28" s="59"/>
      <c r="F28" s="59"/>
      <c r="G28" s="59"/>
      <c r="H28" s="59"/>
      <c r="I28" s="60"/>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c r="BM28" s="95"/>
      <c r="BN28" s="95"/>
      <c r="BO28" s="95"/>
      <c r="BP28" s="95"/>
      <c r="BQ28" s="95"/>
      <c r="BR28" s="95"/>
      <c r="BS28" s="95"/>
      <c r="BT28" s="95"/>
      <c r="BU28" s="95"/>
      <c r="BV28" s="95"/>
      <c r="BW28" s="95"/>
      <c r="BX28" s="95"/>
      <c r="BY28" s="95"/>
      <c r="BZ28" s="95"/>
      <c r="CA28" s="95"/>
      <c r="CB28" s="95"/>
      <c r="CC28" s="95"/>
      <c r="CD28" s="95"/>
      <c r="CE28" s="95"/>
      <c r="CF28" s="95"/>
      <c r="CG28" s="95"/>
      <c r="CH28" s="95"/>
      <c r="CI28" s="95"/>
      <c r="CJ28" s="95"/>
      <c r="CK28" s="95"/>
      <c r="CL28" s="95"/>
      <c r="CM28" s="95"/>
      <c r="CN28" s="95"/>
      <c r="CO28" s="95"/>
      <c r="CP28" s="95"/>
      <c r="CQ28" s="95"/>
      <c r="CR28" s="95"/>
      <c r="CS28" s="95"/>
      <c r="CT28" s="95"/>
      <c r="CU28" s="95"/>
      <c r="CV28" s="95"/>
      <c r="CW28" s="95"/>
      <c r="CX28" s="95"/>
      <c r="CY28" s="95"/>
      <c r="CZ28" s="95"/>
      <c r="DA28" s="95"/>
      <c r="DB28" s="95"/>
      <c r="DC28" s="95"/>
      <c r="DD28" s="95"/>
      <c r="DE28" s="95"/>
      <c r="DF28" s="95"/>
      <c r="DG28" s="95"/>
      <c r="DH28" s="95"/>
      <c r="DI28" s="95"/>
      <c r="DJ28" s="95"/>
      <c r="DK28" s="95"/>
      <c r="DL28" s="95"/>
      <c r="DM28" s="95"/>
      <c r="DN28" s="95"/>
      <c r="DO28" s="95"/>
      <c r="DP28" s="95"/>
      <c r="DQ28" s="95"/>
      <c r="DR28" s="95"/>
      <c r="DS28" s="95"/>
      <c r="DT28" s="95"/>
      <c r="DU28" s="95"/>
      <c r="DV28" s="95"/>
      <c r="DW28" s="95"/>
      <c r="DX28" s="95"/>
      <c r="DY28" s="95"/>
      <c r="DZ28" s="95"/>
      <c r="EA28" s="95"/>
      <c r="EB28" s="95"/>
      <c r="EC28" s="95"/>
      <c r="ED28" s="95"/>
      <c r="EE28" s="95"/>
      <c r="EF28" s="95"/>
      <c r="EG28" s="95"/>
      <c r="EH28" s="95"/>
      <c r="EI28" s="95"/>
      <c r="EJ28" s="95"/>
      <c r="EK28" s="95"/>
      <c r="EL28" s="95"/>
      <c r="EM28" s="95"/>
      <c r="EN28" s="95"/>
      <c r="EO28" s="95"/>
      <c r="EP28" s="95"/>
      <c r="EQ28" s="95"/>
      <c r="ER28" s="95"/>
      <c r="ES28" s="95"/>
      <c r="ET28" s="95"/>
      <c r="EU28" s="95"/>
      <c r="EV28" s="95"/>
      <c r="EW28" s="95"/>
      <c r="EX28" s="95"/>
      <c r="EY28" s="95"/>
      <c r="EZ28" s="95"/>
      <c r="FA28" s="95"/>
      <c r="FB28" s="95"/>
      <c r="FC28" s="95"/>
      <c r="FD28" s="95"/>
      <c r="FE28" s="95"/>
      <c r="FF28" s="95"/>
      <c r="FG28" s="95"/>
      <c r="FH28" s="95"/>
      <c r="FI28" s="95"/>
      <c r="FJ28" s="95"/>
      <c r="FK28" s="95"/>
      <c r="FL28" s="95"/>
      <c r="FM28" s="95"/>
      <c r="FN28" s="95"/>
      <c r="FO28" s="95"/>
      <c r="FP28" s="95"/>
      <c r="FQ28" s="95"/>
      <c r="FR28" s="95"/>
      <c r="FS28" s="95"/>
      <c r="FT28" s="95"/>
      <c r="FU28" s="95"/>
      <c r="FV28" s="95"/>
      <c r="FW28" s="95"/>
      <c r="FX28" s="95"/>
      <c r="FY28" s="95"/>
      <c r="FZ28" s="95"/>
      <c r="GA28" s="95"/>
      <c r="GB28" s="95"/>
      <c r="GC28" s="95"/>
      <c r="GD28" s="95"/>
      <c r="GE28" s="95"/>
      <c r="GF28" s="95"/>
      <c r="GG28" s="95"/>
      <c r="GH28" s="95"/>
      <c r="GI28" s="95"/>
      <c r="GJ28" s="95"/>
      <c r="GK28" s="95"/>
      <c r="GL28" s="95"/>
      <c r="GM28" s="95"/>
      <c r="GN28" s="95"/>
      <c r="GO28" s="95"/>
      <c r="GP28" s="95"/>
      <c r="GQ28" s="95"/>
      <c r="GR28" s="95"/>
      <c r="GS28" s="95"/>
      <c r="GT28" s="95"/>
      <c r="GU28" s="95"/>
      <c r="GV28" s="95"/>
      <c r="GW28" s="95"/>
      <c r="GX28" s="95"/>
      <c r="GY28" s="95"/>
      <c r="GZ28" s="95"/>
      <c r="HA28" s="95"/>
      <c r="HB28" s="95"/>
      <c r="HC28" s="95"/>
      <c r="HD28" s="95"/>
      <c r="HE28" s="95"/>
      <c r="HF28" s="95"/>
      <c r="HG28" s="95"/>
      <c r="HH28" s="95"/>
      <c r="HI28" s="95"/>
      <c r="HJ28" s="95"/>
      <c r="HK28" s="95"/>
      <c r="HL28" s="95"/>
      <c r="HM28" s="95"/>
      <c r="HN28" s="95"/>
      <c r="HO28" s="95"/>
      <c r="HP28" s="95"/>
      <c r="HQ28" s="95"/>
      <c r="HR28" s="95"/>
      <c r="HS28" s="95"/>
      <c r="HT28" s="95"/>
      <c r="HU28" s="95"/>
      <c r="HV28" s="95"/>
      <c r="HW28" s="95"/>
      <c r="HX28" s="95"/>
      <c r="HY28" s="95"/>
      <c r="HZ28" s="95"/>
      <c r="IA28" s="95"/>
      <c r="IB28" s="95"/>
      <c r="IC28" s="95"/>
      <c r="ID28" s="95"/>
      <c r="IE28" s="95"/>
      <c r="IF28" s="95"/>
      <c r="IG28" s="95"/>
      <c r="IH28" s="95"/>
      <c r="II28" s="95"/>
      <c r="IJ28" s="95"/>
      <c r="IK28" s="95"/>
      <c r="IL28" s="95"/>
      <c r="IM28" s="95"/>
      <c r="IN28" s="95"/>
      <c r="IO28" s="95"/>
      <c r="IP28" s="95"/>
    </row>
    <row r="29" spans="1:250" ht="14.25" customHeight="1">
      <c r="A29" s="61" t="str">
        <f>IF(OR(B29&lt;&gt;"",D29&lt;&gt;""),"["&amp;TEXT($B$2,"##")&amp;"-"&amp;TEXT(ROW()-10,"##")&amp;"]","")</f>
        <v>[User_login-19]</v>
      </c>
      <c r="B29" s="91" t="s">
        <v>168</v>
      </c>
      <c r="C29" s="106" t="s">
        <v>287</v>
      </c>
      <c r="D29" s="104" t="s">
        <v>290</v>
      </c>
      <c r="E29" s="104" t="s">
        <v>91</v>
      </c>
      <c r="F29" s="117"/>
      <c r="G29" s="91"/>
      <c r="H29" s="146"/>
      <c r="I29" s="167"/>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W29" s="95"/>
      <c r="BX29" s="95"/>
      <c r="BY29" s="95"/>
      <c r="BZ29" s="95"/>
      <c r="CA29" s="95"/>
      <c r="CB29" s="95"/>
      <c r="CC29" s="95"/>
      <c r="CD29" s="95"/>
      <c r="CE29" s="95"/>
      <c r="CF29" s="95"/>
      <c r="CG29" s="95"/>
      <c r="CH29" s="95"/>
      <c r="CI29" s="95"/>
      <c r="CJ29" s="95"/>
      <c r="CK29" s="95"/>
      <c r="CL29" s="95"/>
      <c r="CM29" s="95"/>
      <c r="CN29" s="95"/>
      <c r="CO29" s="95"/>
      <c r="CP29" s="95"/>
      <c r="CQ29" s="95"/>
      <c r="CR29" s="95"/>
      <c r="CS29" s="95"/>
      <c r="CT29" s="95"/>
      <c r="CU29" s="95"/>
      <c r="CV29" s="95"/>
      <c r="CW29" s="95"/>
      <c r="CX29" s="95"/>
      <c r="CY29" s="95"/>
      <c r="CZ29" s="95"/>
      <c r="DA29" s="95"/>
      <c r="DB29" s="95"/>
      <c r="DC29" s="95"/>
      <c r="DD29" s="95"/>
      <c r="DE29" s="95"/>
      <c r="DF29" s="95"/>
      <c r="DG29" s="95"/>
      <c r="DH29" s="95"/>
      <c r="DI29" s="95"/>
      <c r="DJ29" s="95"/>
      <c r="DK29" s="95"/>
      <c r="DL29" s="95"/>
      <c r="DM29" s="95"/>
      <c r="DN29" s="95"/>
      <c r="DO29" s="95"/>
      <c r="DP29" s="95"/>
      <c r="DQ29" s="95"/>
      <c r="DR29" s="95"/>
      <c r="DS29" s="95"/>
      <c r="DT29" s="95"/>
      <c r="DU29" s="95"/>
      <c r="DV29" s="95"/>
      <c r="DW29" s="95"/>
      <c r="DX29" s="95"/>
      <c r="DY29" s="95"/>
      <c r="DZ29" s="95"/>
      <c r="EA29" s="95"/>
      <c r="EB29" s="95"/>
      <c r="EC29" s="95"/>
      <c r="ED29" s="95"/>
      <c r="EE29" s="95"/>
      <c r="EF29" s="95"/>
      <c r="EG29" s="95"/>
      <c r="EH29" s="95"/>
      <c r="EI29" s="95"/>
      <c r="EJ29" s="95"/>
      <c r="EK29" s="95"/>
      <c r="EL29" s="95"/>
      <c r="EM29" s="95"/>
      <c r="EN29" s="95"/>
      <c r="EO29" s="95"/>
      <c r="EP29" s="95"/>
      <c r="EQ29" s="95"/>
      <c r="ER29" s="95"/>
      <c r="ES29" s="95"/>
      <c r="ET29" s="95"/>
      <c r="EU29" s="95"/>
      <c r="EV29" s="95"/>
      <c r="EW29" s="95"/>
      <c r="EX29" s="95"/>
      <c r="EY29" s="95"/>
      <c r="EZ29" s="95"/>
      <c r="FA29" s="95"/>
      <c r="FB29" s="95"/>
      <c r="FC29" s="95"/>
      <c r="FD29" s="95"/>
      <c r="FE29" s="95"/>
      <c r="FF29" s="95"/>
      <c r="FG29" s="95"/>
      <c r="FH29" s="95"/>
      <c r="FI29" s="95"/>
      <c r="FJ29" s="95"/>
      <c r="FK29" s="95"/>
      <c r="FL29" s="95"/>
      <c r="FM29" s="95"/>
      <c r="FN29" s="95"/>
      <c r="FO29" s="95"/>
      <c r="FP29" s="95"/>
      <c r="FQ29" s="95"/>
      <c r="FR29" s="95"/>
      <c r="FS29" s="95"/>
      <c r="FT29" s="95"/>
      <c r="FU29" s="95"/>
      <c r="FV29" s="95"/>
      <c r="FW29" s="95"/>
      <c r="FX29" s="95"/>
      <c r="FY29" s="95"/>
      <c r="FZ29" s="95"/>
      <c r="GA29" s="95"/>
      <c r="GB29" s="95"/>
      <c r="GC29" s="95"/>
      <c r="GD29" s="95"/>
      <c r="GE29" s="95"/>
      <c r="GF29" s="95"/>
      <c r="GG29" s="95"/>
      <c r="GH29" s="95"/>
      <c r="GI29" s="95"/>
      <c r="GJ29" s="95"/>
      <c r="GK29" s="95"/>
      <c r="GL29" s="95"/>
      <c r="GM29" s="95"/>
      <c r="GN29" s="95"/>
      <c r="GO29" s="95"/>
      <c r="GP29" s="95"/>
      <c r="GQ29" s="95"/>
      <c r="GR29" s="95"/>
      <c r="GS29" s="95"/>
      <c r="GT29" s="95"/>
      <c r="GU29" s="95"/>
      <c r="GV29" s="95"/>
      <c r="GW29" s="95"/>
      <c r="GX29" s="95"/>
      <c r="GY29" s="95"/>
      <c r="GZ29" s="95"/>
      <c r="HA29" s="95"/>
      <c r="HB29" s="95"/>
      <c r="HC29" s="95"/>
      <c r="HD29" s="95"/>
      <c r="HE29" s="95"/>
      <c r="HF29" s="95"/>
      <c r="HG29" s="95"/>
      <c r="HH29" s="95"/>
      <c r="HI29" s="95"/>
      <c r="HJ29" s="95"/>
      <c r="HK29" s="95"/>
      <c r="HL29" s="95"/>
      <c r="HM29" s="95"/>
      <c r="HN29" s="95"/>
      <c r="HO29" s="95"/>
      <c r="HP29" s="95"/>
      <c r="HQ29" s="95"/>
      <c r="HR29" s="95"/>
      <c r="HS29" s="95"/>
      <c r="HT29" s="95"/>
      <c r="HU29" s="95"/>
      <c r="HV29" s="95"/>
      <c r="HW29" s="95"/>
      <c r="HX29" s="95"/>
      <c r="HY29" s="95"/>
      <c r="HZ29" s="95"/>
      <c r="IA29" s="95"/>
      <c r="IB29" s="95"/>
      <c r="IC29" s="95"/>
      <c r="ID29" s="95"/>
      <c r="IE29" s="95"/>
      <c r="IF29" s="95"/>
      <c r="IG29" s="95"/>
      <c r="IH29" s="95"/>
      <c r="II29" s="95"/>
      <c r="IJ29" s="95"/>
      <c r="IK29" s="95"/>
      <c r="IL29" s="95"/>
      <c r="IM29" s="95"/>
      <c r="IN29" s="95"/>
      <c r="IO29" s="95"/>
      <c r="IP29" s="95"/>
    </row>
    <row r="30" spans="1:250" ht="14.25" customHeight="1">
      <c r="A30" s="61" t="str">
        <f>IF(OR(B30&lt;&gt;"",D30&lt;&gt;""),"["&amp;TEXT($B$2,"##")&amp;"-"&amp;TEXT(ROW()-10,"##")&amp;"]","")</f>
        <v>[User_login-20]</v>
      </c>
      <c r="B30" s="91" t="s">
        <v>92</v>
      </c>
      <c r="C30" s="106" t="s">
        <v>288</v>
      </c>
      <c r="D30" s="104" t="s">
        <v>309</v>
      </c>
      <c r="E30" s="104" t="s">
        <v>91</v>
      </c>
      <c r="F30" s="117"/>
      <c r="G30" s="165"/>
      <c r="H30" s="119"/>
      <c r="I30" s="164"/>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c r="CJ30" s="95"/>
      <c r="CK30" s="95"/>
      <c r="CL30" s="95"/>
      <c r="CM30" s="95"/>
      <c r="CN30" s="95"/>
      <c r="CO30" s="95"/>
      <c r="CP30" s="95"/>
      <c r="CQ30" s="95"/>
      <c r="CR30" s="95"/>
      <c r="CS30" s="95"/>
      <c r="CT30" s="95"/>
      <c r="CU30" s="95"/>
      <c r="CV30" s="95"/>
      <c r="CW30" s="95"/>
      <c r="CX30" s="95"/>
      <c r="CY30" s="95"/>
      <c r="CZ30" s="95"/>
      <c r="DA30" s="95"/>
      <c r="DB30" s="95"/>
      <c r="DC30" s="95"/>
      <c r="DD30" s="95"/>
      <c r="DE30" s="95"/>
      <c r="DF30" s="95"/>
      <c r="DG30" s="95"/>
      <c r="DH30" s="95"/>
      <c r="DI30" s="95"/>
      <c r="DJ30" s="95"/>
      <c r="DK30" s="95"/>
      <c r="DL30" s="95"/>
      <c r="DM30" s="95"/>
      <c r="DN30" s="95"/>
      <c r="DO30" s="95"/>
      <c r="DP30" s="95"/>
      <c r="DQ30" s="95"/>
      <c r="DR30" s="95"/>
      <c r="DS30" s="95"/>
      <c r="DT30" s="95"/>
      <c r="DU30" s="95"/>
      <c r="DV30" s="95"/>
      <c r="DW30" s="95"/>
      <c r="DX30" s="95"/>
      <c r="DY30" s="95"/>
      <c r="DZ30" s="95"/>
      <c r="EA30" s="95"/>
      <c r="EB30" s="95"/>
      <c r="EC30" s="95"/>
      <c r="ED30" s="95"/>
      <c r="EE30" s="95"/>
      <c r="EF30" s="95"/>
      <c r="EG30" s="95"/>
      <c r="EH30" s="95"/>
      <c r="EI30" s="95"/>
      <c r="EJ30" s="95"/>
      <c r="EK30" s="95"/>
      <c r="EL30" s="95"/>
      <c r="EM30" s="95"/>
      <c r="EN30" s="95"/>
      <c r="EO30" s="95"/>
      <c r="EP30" s="95"/>
      <c r="EQ30" s="95"/>
      <c r="ER30" s="95"/>
      <c r="ES30" s="95"/>
      <c r="ET30" s="95"/>
      <c r="EU30" s="95"/>
      <c r="EV30" s="95"/>
      <c r="EW30" s="95"/>
      <c r="EX30" s="95"/>
      <c r="EY30" s="95"/>
      <c r="EZ30" s="95"/>
      <c r="FA30" s="95"/>
      <c r="FB30" s="95"/>
      <c r="FC30" s="95"/>
      <c r="FD30" s="95"/>
      <c r="FE30" s="95"/>
      <c r="FF30" s="95"/>
      <c r="FG30" s="95"/>
      <c r="FH30" s="95"/>
      <c r="FI30" s="95"/>
      <c r="FJ30" s="95"/>
      <c r="FK30" s="95"/>
      <c r="FL30" s="95"/>
      <c r="FM30" s="95"/>
      <c r="FN30" s="95"/>
      <c r="FO30" s="95"/>
      <c r="FP30" s="95"/>
      <c r="FQ30" s="95"/>
      <c r="FR30" s="95"/>
      <c r="FS30" s="95"/>
      <c r="FT30" s="95"/>
      <c r="FU30" s="95"/>
      <c r="FV30" s="95"/>
      <c r="FW30" s="95"/>
      <c r="FX30" s="95"/>
      <c r="FY30" s="95"/>
      <c r="FZ30" s="95"/>
      <c r="GA30" s="95"/>
      <c r="GB30" s="95"/>
      <c r="GC30" s="95"/>
      <c r="GD30" s="95"/>
      <c r="GE30" s="95"/>
      <c r="GF30" s="95"/>
      <c r="GG30" s="95"/>
      <c r="GH30" s="95"/>
      <c r="GI30" s="95"/>
      <c r="GJ30" s="95"/>
      <c r="GK30" s="95"/>
      <c r="GL30" s="95"/>
      <c r="GM30" s="95"/>
      <c r="GN30" s="95"/>
      <c r="GO30" s="95"/>
      <c r="GP30" s="95"/>
      <c r="GQ30" s="95"/>
      <c r="GR30" s="95"/>
      <c r="GS30" s="95"/>
      <c r="GT30" s="95"/>
      <c r="GU30" s="95"/>
      <c r="GV30" s="95"/>
      <c r="GW30" s="95"/>
      <c r="GX30" s="95"/>
      <c r="GY30" s="95"/>
      <c r="GZ30" s="95"/>
      <c r="HA30" s="95"/>
      <c r="HB30" s="95"/>
      <c r="HC30" s="95"/>
      <c r="HD30" s="95"/>
      <c r="HE30" s="95"/>
      <c r="HF30" s="95"/>
      <c r="HG30" s="95"/>
      <c r="HH30" s="95"/>
      <c r="HI30" s="95"/>
      <c r="HJ30" s="95"/>
      <c r="HK30" s="95"/>
      <c r="HL30" s="95"/>
      <c r="HM30" s="95"/>
      <c r="HN30" s="95"/>
      <c r="HO30" s="95"/>
      <c r="HP30" s="95"/>
      <c r="HQ30" s="95"/>
      <c r="HR30" s="95"/>
      <c r="HS30" s="95"/>
      <c r="HT30" s="95"/>
      <c r="HU30" s="95"/>
      <c r="HV30" s="95"/>
      <c r="HW30" s="95"/>
      <c r="HX30" s="95"/>
      <c r="HY30" s="95"/>
      <c r="HZ30" s="95"/>
      <c r="IA30" s="95"/>
      <c r="IB30" s="95"/>
      <c r="IC30" s="95"/>
      <c r="ID30" s="95"/>
      <c r="IE30" s="95"/>
      <c r="IF30" s="95"/>
      <c r="IG30" s="95"/>
      <c r="IH30" s="95"/>
      <c r="II30" s="95"/>
      <c r="IJ30" s="95"/>
      <c r="IK30" s="95"/>
      <c r="IL30" s="95"/>
      <c r="IM30" s="95"/>
      <c r="IN30" s="95"/>
      <c r="IO30" s="95"/>
      <c r="IP30" s="95"/>
    </row>
    <row r="31" spans="1:250" ht="14.25" customHeight="1">
      <c r="A31" s="58" t="s">
        <v>319</v>
      </c>
      <c r="B31" s="58" t="s">
        <v>170</v>
      </c>
      <c r="C31" s="59"/>
      <c r="D31" s="59"/>
      <c r="E31" s="59"/>
      <c r="F31" s="59"/>
      <c r="G31" s="59"/>
      <c r="H31" s="59"/>
      <c r="I31" s="60"/>
      <c r="J31" s="105"/>
    </row>
    <row r="32" spans="1:250" ht="14.25" customHeight="1">
      <c r="A32" s="61" t="str">
        <f t="shared" ref="A32:A35" si="1">IF(OR(B32&lt;&gt;"",D32&lt;&gt;""),"["&amp;TEXT($B$2,"##")&amp;"-"&amp;TEXT(ROW()-10,"##")&amp;"]","")</f>
        <v>[User_login-22]</v>
      </c>
      <c r="B32" s="91" t="s">
        <v>315</v>
      </c>
      <c r="C32" s="106" t="s">
        <v>311</v>
      </c>
      <c r="D32" s="104" t="s">
        <v>312</v>
      </c>
      <c r="E32" s="104"/>
      <c r="F32" s="117"/>
      <c r="G32" s="91"/>
      <c r="H32" s="146"/>
      <c r="I32" s="167"/>
      <c r="J32" s="105"/>
    </row>
    <row r="33" spans="1:10" ht="14.25" customHeight="1">
      <c r="A33" s="61" t="str">
        <f t="shared" si="1"/>
        <v>[User_login-23]</v>
      </c>
      <c r="B33" s="91" t="s">
        <v>316</v>
      </c>
      <c r="C33" s="106" t="s">
        <v>317</v>
      </c>
      <c r="D33" s="104" t="s">
        <v>313</v>
      </c>
      <c r="E33" s="104"/>
      <c r="F33" s="117"/>
      <c r="G33" s="165"/>
      <c r="H33" s="119"/>
      <c r="I33" s="164"/>
      <c r="J33" s="105"/>
    </row>
    <row r="34" spans="1:10" ht="14.25" customHeight="1">
      <c r="A34" s="58" t="s">
        <v>319</v>
      </c>
      <c r="B34" s="58" t="s">
        <v>314</v>
      </c>
      <c r="C34" s="59"/>
      <c r="D34" s="59"/>
      <c r="E34" s="59"/>
      <c r="F34" s="59"/>
      <c r="G34" s="59"/>
      <c r="H34" s="59"/>
      <c r="I34" s="60"/>
      <c r="J34" s="105"/>
    </row>
    <row r="35" spans="1:10" ht="14.25" customHeight="1">
      <c r="A35" s="61" t="str">
        <f t="shared" si="1"/>
        <v>[User_login-25]</v>
      </c>
      <c r="B35" s="91" t="s">
        <v>318</v>
      </c>
      <c r="C35" s="106" t="s">
        <v>320</v>
      </c>
      <c r="D35" s="104" t="s">
        <v>321</v>
      </c>
      <c r="E35" s="104"/>
      <c r="F35" s="117"/>
      <c r="G35" s="91"/>
      <c r="H35" s="146"/>
      <c r="I35" s="167"/>
      <c r="J35" s="105"/>
    </row>
    <row r="36" spans="1:10" ht="14.25" customHeight="1">
      <c r="A36" s="169"/>
      <c r="B36" s="169" t="s">
        <v>207</v>
      </c>
      <c r="C36" s="166"/>
      <c r="D36" s="166"/>
      <c r="E36" s="166"/>
      <c r="F36" s="166"/>
      <c r="G36" s="166"/>
      <c r="H36" s="166"/>
      <c r="I36" s="168"/>
      <c r="J36" s="105"/>
    </row>
    <row r="37" spans="1:10" ht="14.25" customHeight="1">
      <c r="A37" s="163" t="str">
        <f>IF(OR(B37&lt;&gt;"",D37&lt;E36&gt;""),"["&amp;TEXT($B$2,"##")&amp;"-"&amp;TEXT(ROW()-10,"##")&amp;"]","")</f>
        <v>[User_login-27]</v>
      </c>
      <c r="B37" s="117" t="s">
        <v>204</v>
      </c>
      <c r="C37" s="117" t="s">
        <v>205</v>
      </c>
      <c r="D37" s="117" t="s">
        <v>206</v>
      </c>
      <c r="E37" s="118"/>
      <c r="F37" s="117"/>
      <c r="G37" s="117"/>
      <c r="H37" s="119"/>
      <c r="I37" s="120"/>
      <c r="J37" s="105"/>
    </row>
    <row r="38" spans="1:10" ht="14.25" customHeight="1">
      <c r="A38" s="163" t="str">
        <f>IF(OR(B38&lt;&gt;"",D38&lt;E37&gt;""),"["&amp;TEXT($B$2,"##")&amp;"-"&amp;TEXT(ROW()-10,"##")&amp;"]","")</f>
        <v>[User_login-28]</v>
      </c>
      <c r="B38" s="117" t="s">
        <v>208</v>
      </c>
      <c r="C38" s="117" t="s">
        <v>310</v>
      </c>
      <c r="D38" s="117" t="s">
        <v>209</v>
      </c>
      <c r="E38" s="118"/>
      <c r="F38" s="117"/>
      <c r="G38" s="117"/>
      <c r="H38" s="119"/>
      <c r="I38" s="120"/>
      <c r="J38" s="105"/>
    </row>
    <row r="39" spans="1:10" ht="14.25" customHeight="1">
      <c r="A39" s="193"/>
      <c r="B39" s="194"/>
      <c r="C39" s="194"/>
      <c r="D39" s="194"/>
      <c r="E39" s="193"/>
      <c r="F39" s="194"/>
      <c r="G39" s="194"/>
      <c r="H39" s="195"/>
      <c r="I39" s="196"/>
      <c r="J39" s="105"/>
    </row>
    <row r="40" spans="1:10" ht="14.25" customHeight="1">
      <c r="A40" s="193"/>
      <c r="B40" s="194"/>
      <c r="C40" s="194"/>
      <c r="D40" s="194"/>
      <c r="E40" s="193"/>
      <c r="F40" s="194"/>
      <c r="G40" s="194"/>
      <c r="H40" s="195"/>
      <c r="I40" s="196"/>
      <c r="J40" s="105"/>
    </row>
    <row r="41" spans="1:10" ht="14.25" customHeight="1">
      <c r="A41" s="193"/>
      <c r="B41" s="194"/>
      <c r="C41" s="194"/>
      <c r="D41" s="194"/>
      <c r="E41" s="193"/>
      <c r="F41" s="194"/>
      <c r="G41" s="194"/>
      <c r="H41" s="195"/>
      <c r="I41" s="196"/>
      <c r="J41" s="105"/>
    </row>
    <row r="42" spans="1:10" ht="14.25" customHeight="1">
      <c r="A42" s="193"/>
      <c r="B42" s="194"/>
      <c r="C42" s="194"/>
      <c r="D42" s="194"/>
      <c r="E42" s="193"/>
      <c r="F42" s="194"/>
      <c r="G42" s="194"/>
      <c r="H42" s="195"/>
      <c r="I42" s="196"/>
      <c r="J42" s="105"/>
    </row>
    <row r="43" spans="1:10" ht="14.25" customHeight="1">
      <c r="A43" s="193"/>
      <c r="B43" s="194"/>
      <c r="C43" s="194"/>
      <c r="D43" s="194"/>
      <c r="E43" s="193"/>
      <c r="F43" s="194"/>
      <c r="G43" s="194"/>
      <c r="H43" s="195"/>
      <c r="I43" s="196"/>
      <c r="J43" s="105"/>
    </row>
    <row r="44" spans="1:10" ht="14.25" customHeight="1">
      <c r="A44" s="193"/>
      <c r="B44" s="194"/>
      <c r="C44" s="194"/>
      <c r="D44" s="194"/>
      <c r="E44" s="193"/>
      <c r="F44" s="194"/>
      <c r="G44" s="194"/>
      <c r="H44" s="195"/>
      <c r="I44" s="196"/>
      <c r="J44" s="105"/>
    </row>
    <row r="45" spans="1:10" ht="14.25" customHeight="1">
      <c r="A45" s="193"/>
      <c r="B45" s="194"/>
      <c r="C45" s="194"/>
      <c r="D45" s="194"/>
      <c r="E45" s="193"/>
      <c r="F45" s="194"/>
      <c r="G45" s="194"/>
      <c r="H45" s="195"/>
      <c r="I45" s="196"/>
      <c r="J45" s="105"/>
    </row>
    <row r="46" spans="1:10" ht="14.25" customHeight="1">
      <c r="A46" s="193"/>
      <c r="B46" s="194"/>
      <c r="C46" s="194"/>
      <c r="D46" s="194"/>
      <c r="E46" s="193"/>
      <c r="F46" s="194"/>
      <c r="G46" s="194"/>
      <c r="H46" s="195"/>
      <c r="I46" s="196"/>
      <c r="J46" s="105"/>
    </row>
    <row r="47" spans="1:10" ht="14.25" customHeight="1">
      <c r="A47" s="193"/>
      <c r="B47" s="194"/>
      <c r="C47" s="194"/>
      <c r="D47" s="194"/>
      <c r="E47" s="193"/>
      <c r="F47" s="194"/>
      <c r="G47" s="194"/>
      <c r="H47" s="195"/>
      <c r="I47" s="196"/>
      <c r="J47" s="105"/>
    </row>
    <row r="48" spans="1:10" ht="14.25" customHeight="1">
      <c r="A48" s="193"/>
      <c r="B48" s="194"/>
      <c r="C48" s="194"/>
      <c r="D48" s="194"/>
      <c r="E48" s="193"/>
      <c r="F48" s="194"/>
      <c r="G48" s="194"/>
      <c r="H48" s="195"/>
      <c r="I48" s="196"/>
      <c r="J48" s="105"/>
    </row>
    <row r="49" spans="1:10" ht="14.25" customHeight="1">
      <c r="A49" s="193"/>
      <c r="B49" s="194"/>
      <c r="C49" s="194"/>
      <c r="D49" s="194"/>
      <c r="E49" s="193"/>
      <c r="F49" s="194"/>
      <c r="G49" s="194"/>
      <c r="H49" s="195"/>
      <c r="I49" s="196"/>
      <c r="J49" s="105"/>
    </row>
    <row r="50" spans="1:10" ht="14.25" customHeight="1">
      <c r="A50" s="193"/>
      <c r="B50" s="194"/>
      <c r="C50" s="194"/>
      <c r="D50" s="194"/>
      <c r="E50" s="193"/>
      <c r="F50" s="194"/>
      <c r="G50" s="194"/>
      <c r="H50" s="195"/>
      <c r="I50" s="196"/>
      <c r="J50" s="105"/>
    </row>
    <row r="51" spans="1:10" ht="14.25" customHeight="1">
      <c r="A51" s="193"/>
      <c r="B51" s="194"/>
      <c r="C51" s="194"/>
      <c r="D51" s="194"/>
      <c r="E51" s="193"/>
      <c r="F51" s="194"/>
      <c r="G51" s="194"/>
      <c r="H51" s="195"/>
      <c r="I51" s="196"/>
      <c r="J51" s="105"/>
    </row>
    <row r="52" spans="1:10" ht="14.25" customHeight="1">
      <c r="A52" s="193"/>
      <c r="B52" s="194"/>
      <c r="C52" s="194"/>
      <c r="D52" s="194"/>
      <c r="E52" s="193"/>
      <c r="F52" s="194"/>
      <c r="G52" s="194"/>
      <c r="H52" s="195"/>
      <c r="I52" s="196"/>
      <c r="J52" s="105"/>
    </row>
    <row r="53" spans="1:10" ht="14.25" customHeight="1">
      <c r="A53" s="193"/>
      <c r="B53" s="194"/>
      <c r="C53" s="194"/>
      <c r="D53" s="194"/>
      <c r="E53" s="193"/>
      <c r="F53" s="194"/>
      <c r="G53" s="194"/>
      <c r="H53" s="195"/>
      <c r="I53" s="196"/>
      <c r="J53" s="105"/>
    </row>
    <row r="54" spans="1:10" s="169" customFormat="1" ht="14.25" customHeight="1">
      <c r="A54" s="193"/>
      <c r="B54" s="194"/>
      <c r="C54" s="194"/>
      <c r="D54" s="194"/>
      <c r="E54" s="193"/>
      <c r="F54" s="194"/>
      <c r="G54" s="194"/>
      <c r="H54" s="195"/>
      <c r="I54" s="196"/>
    </row>
    <row r="55" spans="1:10" s="184" customFormat="1" ht="14.25" customHeight="1">
      <c r="A55" s="193"/>
      <c r="B55" s="194"/>
      <c r="C55" s="194"/>
      <c r="D55" s="194"/>
      <c r="E55" s="193"/>
      <c r="F55" s="194"/>
      <c r="G55" s="194"/>
      <c r="H55" s="195"/>
      <c r="I55" s="196"/>
    </row>
    <row r="56" spans="1:10" s="189" customFormat="1" ht="14.25" customHeight="1">
      <c r="A56" s="193"/>
      <c r="B56" s="194"/>
      <c r="C56" s="194"/>
      <c r="D56" s="194"/>
      <c r="E56" s="193"/>
      <c r="F56" s="194"/>
      <c r="G56" s="194"/>
      <c r="H56" s="195"/>
      <c r="I56" s="196"/>
    </row>
    <row r="57" spans="1:10" s="189" customFormat="1" ht="14.25" customHeight="1">
      <c r="A57" s="193"/>
      <c r="B57" s="194"/>
      <c r="C57" s="194"/>
      <c r="D57" s="194"/>
      <c r="E57" s="193"/>
      <c r="F57" s="194"/>
      <c r="G57" s="194"/>
      <c r="H57" s="195"/>
      <c r="I57" s="196"/>
    </row>
    <row r="58" spans="1:10" s="189" customFormat="1" ht="14.25" customHeight="1">
      <c r="A58" s="193"/>
      <c r="B58" s="194"/>
      <c r="C58" s="194"/>
      <c r="D58" s="194"/>
      <c r="E58" s="193"/>
      <c r="F58" s="194"/>
      <c r="G58" s="194"/>
      <c r="H58" s="195"/>
      <c r="I58" s="196"/>
    </row>
    <row r="59" spans="1:10" s="189" customFormat="1" ht="14.25" customHeight="1">
      <c r="A59" s="193"/>
      <c r="B59" s="194"/>
      <c r="C59" s="194"/>
      <c r="D59" s="194"/>
      <c r="E59" s="193"/>
      <c r="F59" s="194"/>
      <c r="G59" s="194"/>
      <c r="H59" s="195"/>
      <c r="I59" s="196"/>
    </row>
    <row r="60" spans="1:10" s="189" customFormat="1" ht="14.25" customHeight="1">
      <c r="A60" s="193"/>
      <c r="B60" s="194"/>
      <c r="C60" s="194"/>
      <c r="D60" s="194"/>
      <c r="E60" s="193"/>
      <c r="F60" s="194"/>
      <c r="G60" s="194"/>
      <c r="H60" s="195"/>
      <c r="I60" s="196"/>
    </row>
    <row r="61" spans="1:10" s="189" customFormat="1" ht="14.25" customHeight="1">
      <c r="A61" s="169"/>
      <c r="B61" s="169" t="s">
        <v>210</v>
      </c>
      <c r="C61" s="169"/>
      <c r="D61" s="169"/>
      <c r="E61" s="169"/>
      <c r="F61" s="169"/>
      <c r="G61" s="169"/>
      <c r="H61" s="169"/>
      <c r="I61" s="169"/>
    </row>
    <row r="62" spans="1:10" s="169" customFormat="1" ht="14.25" customHeight="1">
      <c r="A62" s="185"/>
      <c r="B62" s="186" t="s">
        <v>211</v>
      </c>
      <c r="C62" s="187"/>
      <c r="D62" s="187"/>
      <c r="E62" s="187"/>
      <c r="F62" s="187"/>
      <c r="G62" s="187"/>
      <c r="H62" s="187"/>
      <c r="I62" s="187"/>
    </row>
    <row r="63" spans="1:10" s="190" customFormat="1" ht="14.25" customHeight="1">
      <c r="A63" s="117" t="str">
        <f>"ID-" &amp; (COUNTA(A$9:A62)+1)</f>
        <v>ID-24</v>
      </c>
      <c r="B63" s="117" t="s">
        <v>212</v>
      </c>
      <c r="C63" s="117" t="s">
        <v>213</v>
      </c>
      <c r="D63" s="117" t="s">
        <v>214</v>
      </c>
      <c r="E63" s="117"/>
      <c r="F63" s="117"/>
      <c r="G63" s="117"/>
      <c r="H63" s="117"/>
      <c r="I63" s="188" t="s">
        <v>215</v>
      </c>
    </row>
    <row r="64" spans="1:10" s="190" customFormat="1" ht="14.25" customHeight="1">
      <c r="A64" s="117" t="str">
        <f>"ID-" &amp; (COUNTA(A$9:A63)+1)</f>
        <v>ID-25</v>
      </c>
      <c r="B64" s="117" t="s">
        <v>252</v>
      </c>
      <c r="C64" s="117" t="s">
        <v>253</v>
      </c>
      <c r="D64" s="117" t="s">
        <v>214</v>
      </c>
      <c r="E64" s="117"/>
      <c r="F64" s="117"/>
      <c r="G64" s="117"/>
      <c r="H64" s="117"/>
      <c r="I64" s="188" t="s">
        <v>215</v>
      </c>
    </row>
    <row r="65" spans="1:9" s="190" customFormat="1" ht="14.25" customHeight="1">
      <c r="A65" s="117" t="str">
        <f>"ID-" &amp; (COUNTA(A$9:A64)+1)</f>
        <v>ID-26</v>
      </c>
      <c r="B65" s="117" t="s">
        <v>254</v>
      </c>
      <c r="C65" s="117" t="s">
        <v>255</v>
      </c>
      <c r="D65" s="117" t="s">
        <v>214</v>
      </c>
      <c r="E65" s="117"/>
      <c r="F65" s="117"/>
      <c r="G65" s="117"/>
      <c r="H65" s="117"/>
      <c r="I65" s="188" t="s">
        <v>215</v>
      </c>
    </row>
    <row r="66" spans="1:9" s="189" customFormat="1" ht="14.25" customHeight="1">
      <c r="A66" s="117" t="str">
        <f>"ID-" &amp; (COUNTA(A$9:A65)+1)</f>
        <v>ID-27</v>
      </c>
      <c r="B66" s="117" t="s">
        <v>256</v>
      </c>
      <c r="C66" s="117" t="s">
        <v>257</v>
      </c>
      <c r="D66" s="117" t="s">
        <v>214</v>
      </c>
      <c r="E66" s="117"/>
      <c r="F66" s="117"/>
      <c r="G66" s="117"/>
      <c r="H66" s="117"/>
      <c r="I66" s="188" t="s">
        <v>215</v>
      </c>
    </row>
    <row r="67" spans="1:9" s="184" customFormat="1" ht="14.25" customHeight="1">
      <c r="A67" s="117" t="str">
        <f>"ID-" &amp; (COUNTA(A$9:A66)+1)</f>
        <v>ID-28</v>
      </c>
      <c r="B67" s="117" t="s">
        <v>258</v>
      </c>
      <c r="C67" s="117" t="s">
        <v>259</v>
      </c>
      <c r="D67" s="117" t="s">
        <v>214</v>
      </c>
      <c r="E67" s="117"/>
      <c r="F67" s="117"/>
      <c r="G67" s="117"/>
      <c r="H67" s="117"/>
      <c r="I67" s="188" t="s">
        <v>215</v>
      </c>
    </row>
    <row r="68" spans="1:9" s="184" customFormat="1" ht="14.25" customHeight="1">
      <c r="A68" s="117" t="str">
        <f>"ID-" &amp; (COUNTA(A$9:A67)+1)</f>
        <v>ID-29</v>
      </c>
      <c r="B68" s="117" t="s">
        <v>260</v>
      </c>
      <c r="C68" s="117" t="s">
        <v>261</v>
      </c>
      <c r="D68" s="117" t="s">
        <v>214</v>
      </c>
      <c r="E68" s="117"/>
      <c r="F68" s="117"/>
      <c r="G68" s="117"/>
      <c r="H68" s="117"/>
      <c r="I68" s="117" t="s">
        <v>215</v>
      </c>
    </row>
    <row r="69" spans="1:9" s="184" customFormat="1" ht="14.25" customHeight="1">
      <c r="A69" s="169"/>
      <c r="B69" s="169" t="s">
        <v>216</v>
      </c>
      <c r="C69" s="169"/>
      <c r="D69" s="169"/>
      <c r="E69" s="169"/>
      <c r="F69" s="169"/>
      <c r="G69" s="169"/>
      <c r="H69" s="169"/>
      <c r="I69" s="169"/>
    </row>
    <row r="70" spans="1:9" s="184" customFormat="1" ht="14.25" customHeight="1">
      <c r="A70" s="117" t="str">
        <f>"ID-" &amp; (COUNTA(A$9:A69)+1)</f>
        <v>ID-30</v>
      </c>
      <c r="B70" s="117" t="s">
        <v>217</v>
      </c>
      <c r="C70" s="117" t="s">
        <v>262</v>
      </c>
      <c r="D70" s="117" t="s">
        <v>263</v>
      </c>
      <c r="E70" s="117"/>
      <c r="F70" s="117"/>
      <c r="G70" s="117"/>
      <c r="H70" s="117"/>
      <c r="I70" s="117" t="s">
        <v>215</v>
      </c>
    </row>
    <row r="71" spans="1:9" s="184" customFormat="1" ht="14.25" customHeight="1">
      <c r="A71" s="117" t="str">
        <f>"ID-" &amp; (COUNTA(A$9:A70)+1)</f>
        <v>ID-31</v>
      </c>
      <c r="B71" s="117" t="s">
        <v>218</v>
      </c>
      <c r="C71" s="117" t="s">
        <v>219</v>
      </c>
      <c r="D71" s="117" t="s">
        <v>220</v>
      </c>
      <c r="E71" s="117"/>
      <c r="F71" s="117"/>
      <c r="G71" s="117"/>
      <c r="H71" s="117"/>
      <c r="I71" s="117" t="s">
        <v>215</v>
      </c>
    </row>
    <row r="72" spans="1:9" s="184" customFormat="1" ht="14.25" customHeight="1">
      <c r="A72" s="117" t="str">
        <f>"ID-" &amp; (COUNTA(A$9:A71)+1)</f>
        <v>ID-32</v>
      </c>
      <c r="B72" s="117" t="s">
        <v>221</v>
      </c>
      <c r="C72" s="117" t="s">
        <v>219</v>
      </c>
      <c r="D72" s="117" t="s">
        <v>222</v>
      </c>
      <c r="E72" s="117"/>
      <c r="F72" s="117"/>
      <c r="G72" s="117"/>
      <c r="H72" s="117"/>
      <c r="I72" s="117" t="s">
        <v>215</v>
      </c>
    </row>
    <row r="73" spans="1:9" s="184" customFormat="1" ht="14.25" customHeight="1">
      <c r="A73" s="117" t="str">
        <f>"ID-" &amp; (COUNTA(A$9:A72)+1)</f>
        <v>ID-33</v>
      </c>
      <c r="B73" s="117" t="s">
        <v>223</v>
      </c>
      <c r="C73" s="117" t="s">
        <v>224</v>
      </c>
      <c r="D73" s="117" t="s">
        <v>264</v>
      </c>
      <c r="E73" s="117"/>
      <c r="F73" s="117"/>
      <c r="G73" s="117"/>
      <c r="H73" s="117"/>
      <c r="I73" s="117" t="s">
        <v>215</v>
      </c>
    </row>
    <row r="74" spans="1:9" s="184" customFormat="1" ht="14.25" customHeight="1">
      <c r="A74" s="117" t="str">
        <f>"ID-" &amp; (COUNTA(A$9:A73)+1)</f>
        <v>ID-34</v>
      </c>
      <c r="B74" s="117" t="s">
        <v>225</v>
      </c>
      <c r="C74" s="117" t="s">
        <v>226</v>
      </c>
      <c r="D74" s="117" t="s">
        <v>227</v>
      </c>
      <c r="E74" s="117"/>
      <c r="F74" s="117"/>
      <c r="G74" s="117"/>
      <c r="H74" s="117"/>
      <c r="I74" s="117" t="s">
        <v>215</v>
      </c>
    </row>
    <row r="75" spans="1:9" s="184" customFormat="1" ht="14.25" customHeight="1">
      <c r="A75" s="117" t="str">
        <f>"ID-" &amp; (COUNTA(A$9:A74)+1)</f>
        <v>ID-35</v>
      </c>
      <c r="B75" s="117" t="s">
        <v>228</v>
      </c>
      <c r="C75" s="117" t="s">
        <v>229</v>
      </c>
      <c r="D75" s="117" t="s">
        <v>230</v>
      </c>
      <c r="E75" s="117"/>
      <c r="F75" s="117"/>
      <c r="G75" s="117"/>
      <c r="H75" s="117"/>
      <c r="I75" s="117" t="s">
        <v>215</v>
      </c>
    </row>
    <row r="76" spans="1:9" ht="13.5" customHeight="1">
      <c r="A76" s="117" t="str">
        <f>"ID-" &amp; (COUNTA(A$9:A75)+1)</f>
        <v>ID-36</v>
      </c>
      <c r="B76" s="117" t="s">
        <v>231</v>
      </c>
      <c r="C76" s="117" t="s">
        <v>232</v>
      </c>
      <c r="D76" s="117" t="s">
        <v>233</v>
      </c>
      <c r="E76" s="117"/>
      <c r="F76" s="117"/>
      <c r="G76" s="117"/>
      <c r="H76" s="117"/>
      <c r="I76" s="117" t="s">
        <v>215</v>
      </c>
    </row>
    <row r="77" spans="1:9" ht="13.5" customHeight="1">
      <c r="A77" s="117" t="str">
        <f>"ID-" &amp; (COUNTA(A$9:A76)+1)</f>
        <v>ID-37</v>
      </c>
      <c r="B77" s="117" t="s">
        <v>234</v>
      </c>
      <c r="C77" s="117" t="s">
        <v>235</v>
      </c>
      <c r="D77" s="117" t="s">
        <v>236</v>
      </c>
      <c r="E77" s="117"/>
      <c r="F77" s="117"/>
      <c r="G77" s="117"/>
      <c r="H77" s="117"/>
      <c r="I77" s="117" t="s">
        <v>215</v>
      </c>
    </row>
    <row r="78" spans="1:9" ht="13.5" customHeight="1">
      <c r="A78" s="117" t="str">
        <f>"ID-" &amp; (COUNTA(A$9:A77)+1)</f>
        <v>ID-38</v>
      </c>
      <c r="B78" s="117" t="s">
        <v>237</v>
      </c>
      <c r="C78" s="117" t="s">
        <v>238</v>
      </c>
      <c r="D78" s="117" t="s">
        <v>239</v>
      </c>
      <c r="E78" s="117"/>
      <c r="F78" s="117"/>
      <c r="G78" s="117"/>
      <c r="H78" s="117"/>
      <c r="I78" s="117" t="s">
        <v>215</v>
      </c>
    </row>
    <row r="79" spans="1:9" ht="13.5" customHeight="1">
      <c r="A79" s="117" t="str">
        <f>"ID-" &amp; (COUNTA(A$9:A78)+1)</f>
        <v>ID-39</v>
      </c>
      <c r="B79" s="117" t="s">
        <v>240</v>
      </c>
      <c r="C79" s="117" t="s">
        <v>241</v>
      </c>
      <c r="D79" s="117" t="s">
        <v>242</v>
      </c>
      <c r="E79" s="117"/>
      <c r="F79" s="117"/>
      <c r="G79" s="117"/>
      <c r="H79" s="117"/>
      <c r="I79" s="117" t="s">
        <v>215</v>
      </c>
    </row>
    <row r="80" spans="1:9" ht="13.5" customHeight="1">
      <c r="A80" s="117" t="str">
        <f>"ID-" &amp; (COUNTA(A$9:A79)+1)</f>
        <v>ID-40</v>
      </c>
      <c r="B80" s="117" t="s">
        <v>243</v>
      </c>
      <c r="C80" s="117" t="s">
        <v>244</v>
      </c>
      <c r="D80" s="117" t="s">
        <v>245</v>
      </c>
      <c r="E80" s="117"/>
      <c r="F80" s="117"/>
      <c r="G80" s="117"/>
      <c r="H80" s="117"/>
      <c r="I80" s="117" t="s">
        <v>215</v>
      </c>
    </row>
    <row r="81" spans="1:9" ht="13.5" customHeight="1">
      <c r="A81" s="117" t="str">
        <f>"ID-" &amp; (COUNTA(A$9:A80)+1)</f>
        <v>ID-41</v>
      </c>
      <c r="B81" s="117" t="s">
        <v>246</v>
      </c>
      <c r="C81" s="117" t="s">
        <v>247</v>
      </c>
      <c r="D81" s="117" t="s">
        <v>248</v>
      </c>
      <c r="E81" s="117"/>
      <c r="F81" s="117"/>
      <c r="G81" s="117"/>
      <c r="H81" s="117"/>
      <c r="I81" s="117" t="s">
        <v>215</v>
      </c>
    </row>
    <row r="82" spans="1:9" ht="13.5" customHeight="1">
      <c r="A82" s="117" t="str">
        <f>"ID-" &amp; (COUNTA(A$9:A81)+1)</f>
        <v>ID-42</v>
      </c>
      <c r="B82" s="117" t="s">
        <v>249</v>
      </c>
      <c r="C82" s="117" t="s">
        <v>250</v>
      </c>
      <c r="D82" s="117" t="s">
        <v>251</v>
      </c>
      <c r="E82" s="117"/>
      <c r="F82" s="117"/>
      <c r="G82" s="117"/>
      <c r="H82" s="117"/>
      <c r="I82" s="117" t="s">
        <v>215</v>
      </c>
    </row>
  </sheetData>
  <dataConsolidate>
    <dataRefs count="1">
      <dataRef ref="K2:K6" sheet="User_Function"/>
    </dataRefs>
  </dataConsolidate>
  <mergeCells count="5">
    <mergeCell ref="B2:G2"/>
    <mergeCell ref="B3:G3"/>
    <mergeCell ref="B4:G4"/>
    <mergeCell ref="E5:G5"/>
    <mergeCell ref="E6:G6"/>
  </mergeCells>
  <dataValidations count="4">
    <dataValidation type="list" allowBlank="1" showInputMessage="1" showErrorMessage="1" sqref="G11:G18 G1:G9 G83:G65313 F20 F22:F24 F12:F18 F29:F35">
      <formula1>$H$2:$H$5</formula1>
    </dataValidation>
    <dataValidation type="list" allowBlank="1" showErrorMessage="1" sqref="G20 G22:G24 G26:G27 G29:G35">
      <formula1>$J$2:$J$6</formula1>
      <formula2>0</formula2>
    </dataValidation>
    <dataValidation type="list" allowBlank="1" showInputMessage="1" showErrorMessage="1" sqref="E63:I68 IT56:JA61 SP56:SW61 ACL56:ACS61 AMH56:AMO61 AWD56:AWK61 BFZ56:BGG61 BPV56:BQC61 BZR56:BZY61 CJN56:CJU61 CTJ56:CTQ61 DDF56:DDM61 DNB56:DNI61 DWX56:DXE61 EGT56:EHA61 EQP56:EQW61 FAL56:FAS61 FKH56:FKO61 FUD56:FUK61 GDZ56:GEG61 GNV56:GOC61 GXR56:GXY61 HHN56:HHU61 HRJ56:HRQ61 IBF56:IBM61 ILB56:ILI61 IUX56:IVE61 JET56:JFA61 JOP56:JOW61 JYL56:JYS61 KIH56:KIO61 KSD56:KSK61 LBZ56:LCG61 LLV56:LMC61 LVR56:LVY61 MFN56:MFU61 MPJ56:MPQ61 MZF56:MZM61 NJB56:NJI61 NSX56:NTE61 OCT56:ODA61 OMP56:OMW61 OWL56:OWS61 PGH56:PGO61 PQD56:PQK61 PZZ56:QAG61 QJV56:QKC61 QTR56:QTY61 RDN56:RDU61 RNJ56:RNQ61 RXF56:RXM61 SHB56:SHI61 SQX56:SRE61 TAT56:TBA61 TKP56:TKW61 TUL56:TUS61 UEH56:UEO61 UOD56:UOK61 UXZ56:UYG61 VHV56:VIC61 VRR56:VRY61 WBN56:WBU61 WLJ56:WLQ61 WVF56:WVM61 JD54:JD75 SZ54:SZ75 ACV54:ACV75 AMR54:AMR75 AWN54:AWN75 BGJ54:BGJ75 BQF54:BQF75 CAB54:CAB75 CJX54:CJX75 CTT54:CTT75 DDP54:DDP75 DNL54:DNL75 DXH54:DXH75 EHD54:EHD75 EQZ54:EQZ75 FAV54:FAV75 FKR54:FKR75 FUN54:FUN75 GEJ54:GEJ75 GOF54:GOF75 GYB54:GYB75 HHX54:HHX75 HRT54:HRT75 IBP54:IBP75 ILL54:ILL75 IVH54:IVH75 JFD54:JFD75 JOZ54:JOZ75 JYV54:JYV75 KIR54:KIR75 KSN54:KSN75 LCJ54:LCJ75 LMF54:LMF75 LWB54:LWB75 MFX54:MFX75 MPT54:MPT75 MZP54:MZP75 NJL54:NJL75 NTH54:NTH75 ODD54:ODD75 OMZ54:OMZ75 OWV54:OWV75 PGR54:PGR75 PQN54:PQN75 QAJ54:QAJ75 QKF54:QKF75 QUB54:QUB75 RDX54:RDX75 RNT54:RNT75 RXP54:RXP75 SHL54:SHL75 SRH54:SRH75 TBD54:TBD75 TKZ54:TKZ75 TUV54:TUV75 UER54:UER75 UON54:UON75 UYJ54:UYJ75 VIF54:VIF75 VSB54:VSB75 WBX54:WBX75 WLT54:WLT75 WVP54:WVP75 WLJ63:WLQ75 WBN63:WBU75 VRR63:VRY75 VHV63:VIC75 UXZ63:UYG75 UOD63:UOK75 UEH63:UEO75 TUL63:TUS75 TKP63:TKW75 TAT63:TBA75 SQX63:SRE75 SHB63:SHI75 RXF63:RXM75 RNJ63:RNQ75 RDN63:RDU75 QTR63:QTY75 QJV63:QKC75 PZZ63:QAG75 PQD63:PQK75 PGH63:PGO75 OWL63:OWS75 OMP63:OMW75 OCT63:ODA75 NSX63:NTE75 NJB63:NJI75 MZF63:MZM75 MPJ63:MPQ75 MFN63:MFU75 LVR63:LVY75 LLV63:LMC75 LBZ63:LCG75 KSD63:KSK75 KIH63:KIO75 JYL63:JYS75 JOP63:JOW75 JET63:JFA75 IUX63:IVE75 ILB63:ILI75 IBF63:IBM75 HRJ63:HRQ75 HHN63:HHU75 GXR63:GXY75 GNV63:GOC75 GDZ63:GEG75 FUD63:FUK75 FKH63:FKO75 FAL63:FAS75 EQP63:EQW75 EGT63:EHA75 DWX63:DXE75 DNB63:DNI75 DDF63:DDM75 CTJ63:CTQ75 CJN63:CJU75 BZR63:BZY75 BPV63:BQC75 BFZ63:BGG75 AWD63:AWK75 AMH63:AMO75 ACL63:ACS75 SP63:SW75 IT63:JA75 E70:I82 WVF63:WVM75">
      <formula1>"OK,NG,N/A"</formula1>
    </dataValidation>
    <dataValidation type="list" allowBlank="1" showErrorMessage="1" sqref="F37:G60">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1"/>
  <sheetViews>
    <sheetView zoomScale="150" zoomScaleNormal="150" zoomScalePageLayoutView="150" workbookViewId="0">
      <selection activeCell="B27" sqref="B27"/>
    </sheetView>
  </sheetViews>
  <sheetFormatPr baseColWidth="10" defaultColWidth="15.1640625" defaultRowHeight="13.5" customHeight="1" x14ac:dyDescent="0"/>
  <cols>
    <col min="1" max="1" width="18.1640625" style="135" customWidth="1"/>
    <col min="2" max="2" width="42.1640625" style="105" customWidth="1"/>
    <col min="3" max="3" width="33" style="105" customWidth="1"/>
    <col min="4" max="4" width="30.6640625" style="105" customWidth="1"/>
    <col min="5" max="5" width="15.1640625" style="105" customWidth="1"/>
    <col min="6" max="6" width="9.1640625" style="105" customWidth="1"/>
    <col min="7" max="7" width="7.33203125" style="105" customWidth="1"/>
    <col min="8" max="8" width="15.1640625" style="109" customWidth="1"/>
    <col min="9" max="9" width="15.1640625" style="105" customWidth="1"/>
    <col min="10" max="10" width="15.1640625" style="108" hidden="1" customWidth="1"/>
    <col min="11" max="11" width="15.1640625" style="105" customWidth="1"/>
    <col min="12" max="16" width="15.1640625" style="105"/>
    <col min="17" max="17" width="0" style="105" hidden="1" customWidth="1"/>
    <col min="18" max="16384" width="15.1640625" style="105"/>
  </cols>
  <sheetData>
    <row r="1" spans="1:10" s="137" customFormat="1" ht="18" thickBot="1">
      <c r="A1" s="138" t="s">
        <v>187</v>
      </c>
      <c r="B1" s="139"/>
      <c r="C1" s="139"/>
      <c r="D1" s="139"/>
      <c r="E1" s="139"/>
      <c r="F1" s="139"/>
      <c r="G1" s="140"/>
    </row>
    <row r="2" spans="1:10" s="137" customFormat="1" ht="17">
      <c r="A2" s="141" t="s">
        <v>21</v>
      </c>
      <c r="B2" s="211" t="s">
        <v>294</v>
      </c>
      <c r="C2" s="211"/>
      <c r="D2" s="211"/>
      <c r="E2" s="211"/>
      <c r="F2" s="211"/>
      <c r="G2" s="211"/>
      <c r="J2" s="95" t="s">
        <v>22</v>
      </c>
    </row>
    <row r="3" spans="1:10" s="137" customFormat="1" ht="15" customHeight="1">
      <c r="A3" s="142" t="s">
        <v>188</v>
      </c>
      <c r="B3" s="211" t="s">
        <v>189</v>
      </c>
      <c r="C3" s="211"/>
      <c r="D3" s="211"/>
      <c r="E3" s="211"/>
      <c r="F3" s="211"/>
      <c r="G3" s="211"/>
      <c r="J3" s="95" t="s">
        <v>24</v>
      </c>
    </row>
    <row r="4" spans="1:10" s="137" customFormat="1" ht="17">
      <c r="A4" s="141" t="s">
        <v>190</v>
      </c>
      <c r="B4" s="212" t="s">
        <v>268</v>
      </c>
      <c r="C4" s="212"/>
      <c r="D4" s="212"/>
      <c r="E4" s="212"/>
      <c r="F4" s="212"/>
      <c r="G4" s="212"/>
      <c r="J4" s="96"/>
    </row>
    <row r="5" spans="1:10" s="137" customFormat="1" ht="17">
      <c r="A5" s="143" t="s">
        <v>22</v>
      </c>
      <c r="B5" s="144" t="s">
        <v>24</v>
      </c>
      <c r="C5" s="144" t="s">
        <v>191</v>
      </c>
      <c r="D5" s="145" t="s">
        <v>27</v>
      </c>
      <c r="E5" s="215" t="s">
        <v>192</v>
      </c>
      <c r="F5" s="215"/>
      <c r="G5" s="215"/>
      <c r="J5" s="95" t="s">
        <v>29</v>
      </c>
    </row>
    <row r="6" spans="1:10" s="137" customFormat="1" ht="18" thickBot="1">
      <c r="A6" s="130">
        <f>COUNTIF(F11:G258,"Pass")</f>
        <v>0</v>
      </c>
      <c r="B6" s="101">
        <f>COUNTIF(F11:G705,"Fail")</f>
        <v>0</v>
      </c>
      <c r="C6" s="101">
        <f>E6-D6-B6-A6</f>
        <v>38</v>
      </c>
      <c r="D6" s="102">
        <f>COUNTIF(F11:G705,"N/A")</f>
        <v>0</v>
      </c>
      <c r="E6" s="214">
        <f>COUNTA(A11:A263)*2</f>
        <v>38</v>
      </c>
      <c r="F6" s="214"/>
      <c r="G6" s="214"/>
      <c r="J6" s="95" t="s">
        <v>27</v>
      </c>
    </row>
    <row r="7" spans="1:10" s="137" customFormat="1" ht="17">
      <c r="A7" s="181"/>
      <c r="B7" s="182"/>
      <c r="C7" s="182"/>
      <c r="D7" s="182"/>
      <c r="E7" s="183"/>
      <c r="F7" s="183"/>
      <c r="G7" s="183"/>
      <c r="J7" s="95"/>
    </row>
    <row r="8" spans="1:10" s="137" customFormat="1" ht="17">
      <c r="A8" s="181"/>
      <c r="B8" s="182"/>
      <c r="C8" s="182"/>
      <c r="D8" s="182"/>
      <c r="E8" s="183"/>
      <c r="F8" s="183"/>
      <c r="G8" s="183"/>
      <c r="J8" s="95"/>
    </row>
    <row r="9" spans="1:10" s="137" customFormat="1" ht="17"/>
    <row r="10" spans="1:10" s="137" customFormat="1" ht="51.75" customHeight="1">
      <c r="A10" s="56" t="s">
        <v>30</v>
      </c>
      <c r="B10" s="56" t="s">
        <v>193</v>
      </c>
      <c r="C10" s="56" t="s">
        <v>194</v>
      </c>
      <c r="D10" s="56" t="s">
        <v>33</v>
      </c>
      <c r="E10" s="57" t="s">
        <v>195</v>
      </c>
      <c r="F10" s="57" t="s">
        <v>96</v>
      </c>
      <c r="G10" s="57" t="s">
        <v>97</v>
      </c>
      <c r="H10" s="57" t="s">
        <v>196</v>
      </c>
      <c r="I10" s="56" t="s">
        <v>36</v>
      </c>
    </row>
    <row r="11" spans="1:10" s="137" customFormat="1" ht="14.25" customHeight="1">
      <c r="A11" s="133"/>
      <c r="B11" s="58" t="s">
        <v>171</v>
      </c>
      <c r="C11" s="58"/>
      <c r="D11" s="58"/>
      <c r="E11" s="58"/>
      <c r="F11" s="58"/>
      <c r="G11" s="58"/>
      <c r="H11" s="58"/>
      <c r="I11" s="191"/>
    </row>
    <row r="12" spans="1:10" s="111" customFormat="1" ht="14.25" customHeight="1">
      <c r="A12" s="165" t="str">
        <f t="shared" ref="A12:A20" si="0">IF(OR(B12&lt;&gt;"",D12&lt;&gt;""),"["&amp;TEXT($B$2,"##")&amp;"-"&amp;TEXT(ROW()-10,"##")&amp;"]","")</f>
        <v>[Mod_login-2]</v>
      </c>
      <c r="B12" s="117" t="s">
        <v>197</v>
      </c>
      <c r="C12" s="117" t="s">
        <v>296</v>
      </c>
      <c r="D12" s="117" t="s">
        <v>326</v>
      </c>
      <c r="E12" s="171"/>
      <c r="F12" s="117"/>
      <c r="G12" s="117"/>
      <c r="H12" s="174"/>
      <c r="I12" s="172"/>
    </row>
    <row r="13" spans="1:10" s="111" customFormat="1" ht="14.25" customHeight="1">
      <c r="A13" s="165" t="str">
        <f t="shared" si="0"/>
        <v>[Mod_login-3]</v>
      </c>
      <c r="B13" s="117" t="s">
        <v>67</v>
      </c>
      <c r="C13" s="117" t="s">
        <v>297</v>
      </c>
      <c r="D13" s="117" t="s">
        <v>327</v>
      </c>
      <c r="E13" s="197"/>
      <c r="F13" s="117"/>
      <c r="G13" s="117"/>
      <c r="H13" s="174"/>
      <c r="I13" s="174"/>
    </row>
    <row r="14" spans="1:10" s="111" customFormat="1" ht="14.25" customHeight="1">
      <c r="A14" s="165" t="str">
        <f t="shared" si="0"/>
        <v>[Mod_login-4]</v>
      </c>
      <c r="B14" s="117" t="s">
        <v>174</v>
      </c>
      <c r="C14" s="117" t="s">
        <v>298</v>
      </c>
      <c r="D14" s="117" t="s">
        <v>328</v>
      </c>
      <c r="E14" s="173"/>
      <c r="F14" s="117"/>
      <c r="G14" s="117"/>
      <c r="H14" s="174"/>
      <c r="I14" s="174"/>
    </row>
    <row r="15" spans="1:10" s="111" customFormat="1" ht="14.25" customHeight="1">
      <c r="A15" s="165" t="str">
        <f t="shared" si="0"/>
        <v>[Mod_login-5]</v>
      </c>
      <c r="B15" s="117" t="s">
        <v>177</v>
      </c>
      <c r="C15" s="117" t="s">
        <v>299</v>
      </c>
      <c r="D15" s="117" t="s">
        <v>329</v>
      </c>
      <c r="E15" s="173"/>
      <c r="F15" s="117"/>
      <c r="G15" s="117"/>
      <c r="H15" s="174"/>
      <c r="I15" s="174"/>
    </row>
    <row r="16" spans="1:10" s="111" customFormat="1" ht="14.25" customHeight="1">
      <c r="A16" s="165" t="str">
        <f t="shared" si="0"/>
        <v>[Mod_login-6]</v>
      </c>
      <c r="B16" s="117" t="s">
        <v>77</v>
      </c>
      <c r="C16" s="117" t="s">
        <v>300</v>
      </c>
      <c r="D16" s="117" t="s">
        <v>330</v>
      </c>
      <c r="E16" s="173"/>
      <c r="F16" s="117"/>
      <c r="G16" s="117"/>
      <c r="H16" s="174"/>
      <c r="I16" s="174"/>
    </row>
    <row r="17" spans="1:10" s="111" customFormat="1" ht="14.25" customHeight="1">
      <c r="A17" s="165" t="str">
        <f t="shared" si="0"/>
        <v>[Mod_login-7]</v>
      </c>
      <c r="B17" s="117" t="s">
        <v>69</v>
      </c>
      <c r="C17" s="117" t="s">
        <v>301</v>
      </c>
      <c r="D17" s="117" t="s">
        <v>332</v>
      </c>
      <c r="E17" s="173"/>
      <c r="F17" s="117"/>
      <c r="G17" s="117"/>
      <c r="H17" s="174"/>
      <c r="I17" s="174"/>
    </row>
    <row r="18" spans="1:10" s="111" customFormat="1" ht="14.25" customHeight="1">
      <c r="A18" s="165" t="str">
        <f t="shared" si="0"/>
        <v>[Mod_login-8]</v>
      </c>
      <c r="B18" s="117" t="s">
        <v>71</v>
      </c>
      <c r="C18" s="117" t="s">
        <v>302</v>
      </c>
      <c r="D18" s="117" t="s">
        <v>331</v>
      </c>
      <c r="E18" s="173"/>
      <c r="F18" s="117"/>
      <c r="G18" s="117"/>
      <c r="H18" s="174"/>
      <c r="I18" s="174"/>
    </row>
    <row r="19" spans="1:10" s="111" customFormat="1" ht="14.25" customHeight="1">
      <c r="A19" s="165" t="str">
        <f t="shared" si="0"/>
        <v>[Mod_login-9]</v>
      </c>
      <c r="B19" s="117" t="s">
        <v>73</v>
      </c>
      <c r="C19" s="117" t="s">
        <v>303</v>
      </c>
      <c r="D19" s="117" t="s">
        <v>331</v>
      </c>
      <c r="E19" s="173"/>
      <c r="F19" s="117"/>
      <c r="G19" s="117"/>
      <c r="H19" s="174"/>
      <c r="I19" s="174"/>
    </row>
    <row r="20" spans="1:10" ht="14.25" customHeight="1">
      <c r="A20" s="165" t="str">
        <f t="shared" si="0"/>
        <v>[Mod_login-10]</v>
      </c>
      <c r="B20" s="117" t="s">
        <v>75</v>
      </c>
      <c r="C20" s="117" t="s">
        <v>304</v>
      </c>
      <c r="D20" s="117" t="s">
        <v>331</v>
      </c>
      <c r="E20" s="173"/>
      <c r="F20" s="117"/>
      <c r="G20" s="117"/>
      <c r="H20" s="174"/>
      <c r="I20" s="175"/>
      <c r="J20" s="105"/>
    </row>
    <row r="21" spans="1:10" ht="14.25" customHeight="1">
      <c r="A21" s="176"/>
      <c r="B21" s="177" t="s">
        <v>323</v>
      </c>
      <c r="C21" s="176"/>
      <c r="D21" s="176"/>
      <c r="E21" s="176"/>
      <c r="F21" s="176"/>
      <c r="G21" s="176"/>
      <c r="H21" s="176"/>
      <c r="I21" s="178"/>
      <c r="J21" s="105"/>
    </row>
    <row r="22" spans="1:10" ht="14.25" customHeight="1">
      <c r="A22" s="165" t="str">
        <f t="shared" ref="A22:A31" si="1">IF(OR(B22&lt;&gt;"",D22&lt;&gt;""),"["&amp;TEXT($B$2,"##")&amp;"-"&amp;TEXT(ROW()-10,"##")&amp;"]","")</f>
        <v>[Mod_login-12]</v>
      </c>
      <c r="B22" s="117" t="s">
        <v>305</v>
      </c>
      <c r="C22" s="117" t="s">
        <v>296</v>
      </c>
      <c r="D22" s="117" t="s">
        <v>307</v>
      </c>
      <c r="E22" s="179"/>
      <c r="F22" s="117"/>
      <c r="G22" s="117"/>
      <c r="H22" s="174"/>
      <c r="I22" s="175"/>
      <c r="J22" s="105"/>
    </row>
    <row r="23" spans="1:10" ht="14.25" customHeight="1">
      <c r="A23" s="165" t="str">
        <f t="shared" si="1"/>
        <v>[Mod_login-13]</v>
      </c>
      <c r="B23" s="117" t="s">
        <v>199</v>
      </c>
      <c r="C23" s="117" t="s">
        <v>306</v>
      </c>
      <c r="D23" s="180" t="s">
        <v>293</v>
      </c>
      <c r="E23" s="179"/>
      <c r="F23" s="117"/>
      <c r="G23" s="117"/>
      <c r="H23" s="174"/>
      <c r="I23" s="175"/>
      <c r="J23" s="105"/>
    </row>
    <row r="24" spans="1:10" ht="14.25" customHeight="1">
      <c r="A24" s="176" t="s">
        <v>319</v>
      </c>
      <c r="B24" s="58" t="s">
        <v>81</v>
      </c>
      <c r="C24" s="176"/>
      <c r="D24" s="176"/>
      <c r="E24" s="176"/>
      <c r="F24" s="176"/>
      <c r="G24" s="176"/>
      <c r="H24" s="176"/>
      <c r="I24" s="178"/>
      <c r="J24" s="105"/>
    </row>
    <row r="25" spans="1:10" ht="13.5" customHeight="1">
      <c r="A25" s="165" t="str">
        <f t="shared" si="1"/>
        <v>[Mod_login-15]</v>
      </c>
      <c r="B25" s="91" t="s">
        <v>82</v>
      </c>
      <c r="C25" s="91" t="s">
        <v>324</v>
      </c>
      <c r="D25" s="91" t="s">
        <v>283</v>
      </c>
      <c r="E25" s="179"/>
      <c r="F25" s="117"/>
      <c r="G25" s="117"/>
      <c r="H25" s="174"/>
      <c r="I25" s="175"/>
    </row>
    <row r="26" spans="1:10" ht="13.5" customHeight="1">
      <c r="A26" s="176" t="s">
        <v>319</v>
      </c>
      <c r="B26" s="58" t="s">
        <v>337</v>
      </c>
      <c r="C26" s="176"/>
      <c r="D26" s="176"/>
      <c r="E26" s="176"/>
      <c r="F26" s="176"/>
      <c r="G26" s="176"/>
      <c r="H26" s="176"/>
      <c r="I26" s="178"/>
    </row>
    <row r="27" spans="1:10" ht="13.5" customHeight="1">
      <c r="A27" s="165" t="str">
        <f t="shared" si="1"/>
        <v>[Mod_login-17]</v>
      </c>
      <c r="B27" s="117" t="s">
        <v>325</v>
      </c>
      <c r="C27" s="117" t="s">
        <v>333</v>
      </c>
      <c r="D27" s="117" t="s">
        <v>335</v>
      </c>
      <c r="E27" s="173"/>
      <c r="F27" s="117"/>
      <c r="G27" s="117"/>
      <c r="H27" s="174"/>
      <c r="I27" s="175"/>
    </row>
    <row r="28" spans="1:10" ht="13.5" customHeight="1">
      <c r="A28" s="176" t="s">
        <v>319</v>
      </c>
      <c r="B28" s="58" t="s">
        <v>338</v>
      </c>
      <c r="C28" s="176"/>
      <c r="D28" s="176"/>
      <c r="E28" s="176"/>
      <c r="F28" s="176"/>
      <c r="G28" s="176"/>
      <c r="H28" s="176"/>
      <c r="I28" s="178"/>
    </row>
    <row r="29" spans="1:10" ht="13.5" customHeight="1">
      <c r="A29" s="165" t="str">
        <f t="shared" si="1"/>
        <v>[Mod_login-19]</v>
      </c>
      <c r="B29" s="117" t="s">
        <v>341</v>
      </c>
      <c r="C29" s="117" t="s">
        <v>334</v>
      </c>
      <c r="D29" s="117" t="s">
        <v>336</v>
      </c>
      <c r="E29" s="173"/>
      <c r="F29" s="117"/>
      <c r="G29" s="117"/>
      <c r="H29" s="174"/>
      <c r="I29" s="175"/>
    </row>
    <row r="30" spans="1:10" ht="13.5" customHeight="1">
      <c r="A30" s="176" t="s">
        <v>319</v>
      </c>
      <c r="B30" s="58" t="s">
        <v>339</v>
      </c>
      <c r="C30" s="176"/>
      <c r="D30" s="176"/>
      <c r="E30" s="176"/>
      <c r="F30" s="176"/>
      <c r="G30" s="176"/>
      <c r="H30" s="176"/>
      <c r="I30" s="178"/>
    </row>
    <row r="31" spans="1:10" ht="13.5" customHeight="1">
      <c r="A31" s="165" t="str">
        <f t="shared" si="1"/>
        <v>[Mod_login-21]</v>
      </c>
      <c r="B31" s="117" t="s">
        <v>340</v>
      </c>
      <c r="C31" s="117" t="s">
        <v>342</v>
      </c>
      <c r="D31" s="117" t="s">
        <v>343</v>
      </c>
      <c r="E31" s="173"/>
      <c r="F31" s="117"/>
      <c r="G31" s="117"/>
      <c r="H31" s="174"/>
      <c r="I31" s="175"/>
    </row>
  </sheetData>
  <mergeCells count="5">
    <mergeCell ref="B2:G2"/>
    <mergeCell ref="B3:G3"/>
    <mergeCell ref="B4:G4"/>
    <mergeCell ref="E5:G5"/>
    <mergeCell ref="E6:G6"/>
  </mergeCells>
  <dataValidations disablePrompts="1" count="2">
    <dataValidation type="list" allowBlank="1" showErrorMessage="1" sqref="G1:G3 F12:G20 F22:G24">
      <formula1>$J$2:$J$6</formula1>
    </dataValidation>
    <dataValidation type="list" allowBlank="1" showInputMessage="1" showErrorMessage="1" sqref="G6:G8">
      <formula1>$H$2:$H$5</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8"/>
  <sheetViews>
    <sheetView tabSelected="1" zoomScale="150" zoomScaleNormal="150" zoomScalePageLayoutView="150" workbookViewId="0">
      <selection activeCell="B29" sqref="B29"/>
    </sheetView>
  </sheetViews>
  <sheetFormatPr baseColWidth="10" defaultColWidth="15.1640625" defaultRowHeight="13.5" customHeight="1" x14ac:dyDescent="0"/>
  <cols>
    <col min="1" max="1" width="18.1640625" style="135" customWidth="1"/>
    <col min="2" max="2" width="42.1640625" style="105" customWidth="1"/>
    <col min="3" max="3" width="33" style="105" customWidth="1"/>
    <col min="4" max="4" width="30.6640625" style="105" customWidth="1"/>
    <col min="5" max="5" width="15.1640625" style="105" customWidth="1"/>
    <col min="6" max="6" width="9.1640625" style="105" customWidth="1"/>
    <col min="7" max="7" width="7.33203125" style="105" customWidth="1"/>
    <col min="8" max="8" width="15.1640625" style="109" customWidth="1"/>
    <col min="9" max="9" width="15.1640625" style="105" customWidth="1"/>
    <col min="10" max="10" width="15.1640625" style="108" hidden="1" customWidth="1"/>
    <col min="11" max="11" width="15.1640625" style="105" customWidth="1"/>
    <col min="12" max="16" width="15.1640625" style="105"/>
    <col min="17" max="17" width="0" style="105" hidden="1" customWidth="1"/>
    <col min="18" max="16384" width="15.1640625" style="105"/>
  </cols>
  <sheetData>
    <row r="1" spans="1:10" s="137" customFormat="1" ht="18" thickBot="1">
      <c r="A1" s="138" t="s">
        <v>187</v>
      </c>
      <c r="B1" s="139"/>
      <c r="C1" s="139"/>
      <c r="D1" s="139"/>
      <c r="E1" s="139"/>
      <c r="F1" s="139"/>
      <c r="G1" s="140"/>
    </row>
    <row r="2" spans="1:10" s="137" customFormat="1" ht="17">
      <c r="A2" s="141" t="s">
        <v>21</v>
      </c>
      <c r="B2" s="211" t="s">
        <v>47</v>
      </c>
      <c r="C2" s="211"/>
      <c r="D2" s="211"/>
      <c r="E2" s="211"/>
      <c r="F2" s="211"/>
      <c r="G2" s="211"/>
      <c r="J2" s="95" t="s">
        <v>22</v>
      </c>
    </row>
    <row r="3" spans="1:10" s="137" customFormat="1" ht="15" customHeight="1">
      <c r="A3" s="142" t="s">
        <v>188</v>
      </c>
      <c r="B3" s="211" t="s">
        <v>189</v>
      </c>
      <c r="C3" s="211"/>
      <c r="D3" s="211"/>
      <c r="E3" s="211"/>
      <c r="F3" s="211"/>
      <c r="G3" s="211"/>
      <c r="J3" s="95" t="s">
        <v>24</v>
      </c>
    </row>
    <row r="4" spans="1:10" s="137" customFormat="1" ht="17">
      <c r="A4" s="141" t="s">
        <v>190</v>
      </c>
      <c r="B4" s="212" t="s">
        <v>268</v>
      </c>
      <c r="C4" s="212"/>
      <c r="D4" s="212"/>
      <c r="E4" s="212"/>
      <c r="F4" s="212"/>
      <c r="G4" s="212"/>
      <c r="J4" s="96"/>
    </row>
    <row r="5" spans="1:10" s="137" customFormat="1" ht="17">
      <c r="A5" s="143" t="s">
        <v>22</v>
      </c>
      <c r="B5" s="144" t="s">
        <v>24</v>
      </c>
      <c r="C5" s="144" t="s">
        <v>191</v>
      </c>
      <c r="D5" s="145" t="s">
        <v>27</v>
      </c>
      <c r="E5" s="215" t="s">
        <v>192</v>
      </c>
      <c r="F5" s="215"/>
      <c r="G5" s="215"/>
      <c r="J5" s="95" t="s">
        <v>29</v>
      </c>
    </row>
    <row r="6" spans="1:10" s="137" customFormat="1" ht="18" thickBot="1">
      <c r="A6" s="130">
        <f>COUNTIF(F11:G261,"Pass")</f>
        <v>0</v>
      </c>
      <c r="B6" s="101">
        <f>COUNTIF(F11:G708,"Fail")</f>
        <v>0</v>
      </c>
      <c r="C6" s="101">
        <f>E6-D6-B6-A6</f>
        <v>26</v>
      </c>
      <c r="D6" s="102">
        <f>COUNTIF(F11:G708,"N/A")</f>
        <v>0</v>
      </c>
      <c r="E6" s="214">
        <f>COUNTA(A11:A265)*2</f>
        <v>26</v>
      </c>
      <c r="F6" s="214"/>
      <c r="G6" s="214"/>
      <c r="J6" s="95" t="s">
        <v>27</v>
      </c>
    </row>
    <row r="7" spans="1:10" s="137" customFormat="1" ht="17">
      <c r="A7" s="181"/>
      <c r="B7" s="182"/>
      <c r="C7" s="182"/>
      <c r="D7" s="182"/>
      <c r="E7" s="183"/>
      <c r="F7" s="183"/>
      <c r="G7" s="183"/>
      <c r="J7" s="95"/>
    </row>
    <row r="8" spans="1:10" s="137" customFormat="1" ht="17">
      <c r="A8" s="181"/>
      <c r="B8" s="182"/>
      <c r="C8" s="182"/>
      <c r="D8" s="182"/>
      <c r="E8" s="183"/>
      <c r="F8" s="183"/>
      <c r="G8" s="183"/>
      <c r="J8" s="95"/>
    </row>
    <row r="9" spans="1:10" s="137" customFormat="1" ht="17"/>
    <row r="10" spans="1:10" s="137" customFormat="1" ht="51.75" customHeight="1">
      <c r="A10" s="56" t="s">
        <v>30</v>
      </c>
      <c r="B10" s="56" t="s">
        <v>193</v>
      </c>
      <c r="C10" s="56" t="s">
        <v>194</v>
      </c>
      <c r="D10" s="56" t="s">
        <v>33</v>
      </c>
      <c r="E10" s="57" t="s">
        <v>195</v>
      </c>
      <c r="F10" s="57" t="s">
        <v>96</v>
      </c>
      <c r="G10" s="57" t="s">
        <v>97</v>
      </c>
      <c r="H10" s="57" t="s">
        <v>196</v>
      </c>
      <c r="I10" s="56" t="s">
        <v>36</v>
      </c>
    </row>
    <row r="11" spans="1:10" s="137" customFormat="1" ht="14.25" customHeight="1">
      <c r="A11" s="170"/>
      <c r="B11" s="216" t="s">
        <v>171</v>
      </c>
      <c r="C11" s="216"/>
      <c r="D11" s="216"/>
      <c r="E11" s="216"/>
      <c r="F11" s="216"/>
      <c r="G11" s="216"/>
      <c r="H11" s="216"/>
      <c r="I11" s="216"/>
    </row>
    <row r="12" spans="1:10" s="111" customFormat="1" ht="14.25" customHeight="1">
      <c r="A12" s="165" t="str">
        <f t="shared" ref="A12:A20" si="0">IF(OR(B12&lt;&gt;"",D12&lt;&gt;""),"["&amp;TEXT($B$2,"##")&amp;"-"&amp;TEXT(ROW()-10,"##")&amp;"]","")</f>
        <v>[Admin_login-2]</v>
      </c>
      <c r="B12" s="117" t="s">
        <v>197</v>
      </c>
      <c r="C12" s="117" t="s">
        <v>172</v>
      </c>
      <c r="D12" s="117" t="s">
        <v>295</v>
      </c>
      <c r="E12" s="171"/>
      <c r="F12" s="117"/>
      <c r="G12" s="117"/>
      <c r="H12" s="174"/>
      <c r="I12" s="172"/>
    </row>
    <row r="13" spans="1:10" s="111" customFormat="1" ht="14.25" customHeight="1">
      <c r="A13" s="165" t="str">
        <f t="shared" si="0"/>
        <v>[Admin_login-3]</v>
      </c>
      <c r="B13" s="117" t="s">
        <v>67</v>
      </c>
      <c r="C13" s="117" t="s">
        <v>68</v>
      </c>
      <c r="D13" s="117" t="s">
        <v>173</v>
      </c>
      <c r="E13" s="173" t="s">
        <v>266</v>
      </c>
      <c r="F13" s="117"/>
      <c r="G13" s="117"/>
      <c r="H13" s="174"/>
      <c r="I13" s="174"/>
    </row>
    <row r="14" spans="1:10" s="111" customFormat="1" ht="14.25" customHeight="1">
      <c r="A14" s="165" t="str">
        <f t="shared" si="0"/>
        <v>[Admin_login-4]</v>
      </c>
      <c r="B14" s="117" t="s">
        <v>174</v>
      </c>
      <c r="C14" s="117" t="s">
        <v>175</v>
      </c>
      <c r="D14" s="117" t="s">
        <v>176</v>
      </c>
      <c r="E14" s="173" t="s">
        <v>266</v>
      </c>
      <c r="F14" s="117"/>
      <c r="G14" s="117"/>
      <c r="H14" s="174"/>
      <c r="I14" s="174"/>
    </row>
    <row r="15" spans="1:10" s="111" customFormat="1" ht="14.25" customHeight="1">
      <c r="A15" s="165" t="str">
        <f t="shared" si="0"/>
        <v>[Admin_login-5]</v>
      </c>
      <c r="B15" s="117" t="s">
        <v>177</v>
      </c>
      <c r="C15" s="117" t="s">
        <v>178</v>
      </c>
      <c r="D15" s="117" t="s">
        <v>179</v>
      </c>
      <c r="E15" s="173" t="s">
        <v>266</v>
      </c>
      <c r="F15" s="117"/>
      <c r="G15" s="117"/>
      <c r="H15" s="174"/>
      <c r="I15" s="174"/>
    </row>
    <row r="16" spans="1:10" s="111" customFormat="1" ht="14.25" customHeight="1">
      <c r="A16" s="165" t="str">
        <f t="shared" si="0"/>
        <v>[Admin_login-6]</v>
      </c>
      <c r="B16" s="117" t="s">
        <v>77</v>
      </c>
      <c r="C16" s="117" t="s">
        <v>78</v>
      </c>
      <c r="D16" s="117" t="s">
        <v>79</v>
      </c>
      <c r="E16" s="173" t="s">
        <v>266</v>
      </c>
      <c r="F16" s="117"/>
      <c r="G16" s="117"/>
      <c r="H16" s="174"/>
      <c r="I16" s="174"/>
    </row>
    <row r="17" spans="1:10" s="111" customFormat="1" ht="14.25" customHeight="1">
      <c r="A17" s="165" t="str">
        <f t="shared" si="0"/>
        <v>[Admin_login-7]</v>
      </c>
      <c r="B17" s="117" t="s">
        <v>69</v>
      </c>
      <c r="C17" s="117" t="s">
        <v>180</v>
      </c>
      <c r="D17" s="117" t="s">
        <v>70</v>
      </c>
      <c r="E17" s="173" t="s">
        <v>266</v>
      </c>
      <c r="F17" s="117"/>
      <c r="G17" s="117"/>
      <c r="H17" s="174"/>
      <c r="I17" s="174"/>
    </row>
    <row r="18" spans="1:10" s="111" customFormat="1" ht="14.25" customHeight="1">
      <c r="A18" s="165" t="str">
        <f t="shared" si="0"/>
        <v>[Admin_login-8]</v>
      </c>
      <c r="B18" s="117" t="s">
        <v>71</v>
      </c>
      <c r="C18" s="117" t="s">
        <v>181</v>
      </c>
      <c r="D18" s="117" t="s">
        <v>72</v>
      </c>
      <c r="E18" s="173" t="s">
        <v>266</v>
      </c>
      <c r="F18" s="117"/>
      <c r="G18" s="117"/>
      <c r="H18" s="174"/>
      <c r="I18" s="174"/>
    </row>
    <row r="19" spans="1:10" s="111" customFormat="1" ht="14.25" customHeight="1">
      <c r="A19" s="165" t="str">
        <f t="shared" si="0"/>
        <v>[Admin_login-9]</v>
      </c>
      <c r="B19" s="117" t="s">
        <v>73</v>
      </c>
      <c r="C19" s="117" t="s">
        <v>74</v>
      </c>
      <c r="D19" s="117" t="s">
        <v>72</v>
      </c>
      <c r="E19" s="173" t="s">
        <v>266</v>
      </c>
      <c r="F19" s="117"/>
      <c r="G19" s="117"/>
      <c r="H19" s="174"/>
      <c r="I19" s="174"/>
    </row>
    <row r="20" spans="1:10" ht="14.25" customHeight="1">
      <c r="A20" s="165" t="str">
        <f t="shared" si="0"/>
        <v>[Admin_login-10]</v>
      </c>
      <c r="B20" s="117" t="s">
        <v>75</v>
      </c>
      <c r="C20" s="117" t="s">
        <v>76</v>
      </c>
      <c r="D20" s="117" t="s">
        <v>72</v>
      </c>
      <c r="E20" s="173" t="s">
        <v>266</v>
      </c>
      <c r="F20" s="117"/>
      <c r="G20" s="117"/>
      <c r="H20" s="174"/>
      <c r="I20" s="175"/>
      <c r="J20" s="105"/>
    </row>
    <row r="21" spans="1:10" ht="14.25" customHeight="1">
      <c r="A21" s="176"/>
      <c r="B21" s="177" t="s">
        <v>182</v>
      </c>
      <c r="C21" s="176"/>
      <c r="D21" s="176"/>
      <c r="E21" s="176"/>
      <c r="F21" s="176"/>
      <c r="G21" s="176"/>
      <c r="H21" s="176"/>
      <c r="I21" s="178"/>
      <c r="J21" s="105"/>
    </row>
    <row r="22" spans="1:10" ht="14.25" customHeight="1">
      <c r="A22" s="165" t="str">
        <f t="shared" ref="A22:A23" si="1">IF(OR(B22&lt;&gt;"",D22&lt;&gt;""),"["&amp;TEXT($B$2,"##")&amp;"-"&amp;TEXT(ROW()-10,"##")&amp;"]","")</f>
        <v>[Admin_login-12]</v>
      </c>
      <c r="B22" s="117" t="s">
        <v>198</v>
      </c>
      <c r="C22" s="117" t="s">
        <v>172</v>
      </c>
      <c r="D22" s="117" t="s">
        <v>308</v>
      </c>
      <c r="E22" s="179" t="s">
        <v>267</v>
      </c>
      <c r="F22" s="117"/>
      <c r="G22" s="117"/>
      <c r="H22" s="174"/>
      <c r="I22" s="175"/>
      <c r="J22" s="105"/>
    </row>
    <row r="23" spans="1:10" ht="14.25" customHeight="1">
      <c r="A23" s="165" t="str">
        <f t="shared" si="1"/>
        <v>[Admin_login-13]</v>
      </c>
      <c r="B23" s="117" t="s">
        <v>199</v>
      </c>
      <c r="C23" s="117" t="s">
        <v>183</v>
      </c>
      <c r="D23" s="180" t="s">
        <v>293</v>
      </c>
      <c r="E23" s="179" t="s">
        <v>267</v>
      </c>
      <c r="F23" s="117"/>
      <c r="G23" s="117"/>
      <c r="H23" s="174"/>
      <c r="I23" s="175"/>
      <c r="J23" s="105"/>
    </row>
    <row r="24" spans="1:10" ht="14.25" customHeight="1">
      <c r="A24" s="176"/>
      <c r="B24" s="177" t="s">
        <v>184</v>
      </c>
      <c r="C24" s="176"/>
      <c r="D24" s="176"/>
      <c r="E24" s="176"/>
      <c r="F24" s="176"/>
      <c r="G24" s="176"/>
      <c r="H24" s="176"/>
      <c r="I24" s="178"/>
      <c r="J24" s="105"/>
    </row>
    <row r="25" spans="1:10" ht="14.25" customHeight="1">
      <c r="A25" s="165" t="str">
        <f t="shared" ref="A25" si="2">IF(OR(B25&lt;&gt;"",D25&lt;&gt;""),"["&amp;TEXT($B$2,"##")&amp;"-"&amp;TEXT(ROW()-10,"##")&amp;"]","")</f>
        <v>[Admin_login-15]</v>
      </c>
      <c r="B25" s="117" t="s">
        <v>200</v>
      </c>
      <c r="C25" s="117" t="s">
        <v>185</v>
      </c>
      <c r="D25" s="180" t="s">
        <v>201</v>
      </c>
      <c r="E25" s="179" t="s">
        <v>267</v>
      </c>
      <c r="F25" s="117"/>
      <c r="G25" s="117"/>
      <c r="H25" s="174"/>
      <c r="I25" s="175"/>
      <c r="J25" s="105"/>
    </row>
    <row r="26" spans="1:10" ht="14.25" customHeight="1">
      <c r="A26" s="176"/>
      <c r="B26" s="177" t="s">
        <v>186</v>
      </c>
      <c r="C26" s="176"/>
      <c r="D26" s="176"/>
      <c r="E26" s="176"/>
      <c r="F26" s="176"/>
      <c r="G26" s="176"/>
      <c r="H26" s="176"/>
      <c r="I26" s="178"/>
      <c r="J26" s="105"/>
    </row>
    <row r="27" spans="1:10" ht="14.25" customHeight="1">
      <c r="A27" s="165" t="str">
        <f t="shared" ref="A27" si="3">IF(OR(B27&lt;&gt;"",D27&lt;&gt;""),"["&amp;TEXT($B$2,"##")&amp;"-"&amp;TEXT(ROW()-10,"##")&amp;"]","")</f>
        <v>[Admin_login-17]</v>
      </c>
      <c r="B27" s="117" t="s">
        <v>202</v>
      </c>
      <c r="C27" s="117" t="s">
        <v>185</v>
      </c>
      <c r="D27" s="180" t="s">
        <v>203</v>
      </c>
      <c r="E27" s="179"/>
      <c r="F27" s="117"/>
      <c r="G27" s="117"/>
      <c r="H27" s="174"/>
      <c r="I27" s="175"/>
      <c r="J27" s="105"/>
    </row>
    <row r="28" spans="1:10" ht="13.5" customHeight="1">
      <c r="A28" s="176"/>
      <c r="B28" s="177" t="s">
        <v>344</v>
      </c>
      <c r="C28" s="176"/>
      <c r="D28" s="176"/>
      <c r="E28" s="176"/>
      <c r="F28" s="176"/>
      <c r="G28" s="176"/>
      <c r="H28" s="176"/>
      <c r="I28" s="178"/>
    </row>
  </sheetData>
  <mergeCells count="6">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27:G27 F25:G25 F12:G20 F22:G23">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case List</vt:lpstr>
      <vt:lpstr>Test Report</vt:lpstr>
      <vt:lpstr>Message Rules</vt:lpstr>
      <vt:lpstr>User_Function</vt:lpstr>
      <vt:lpstr>Mod_Function</vt:lpstr>
      <vt:lpstr>Admin_Function</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nguyen hai dang</cp:lastModifiedBy>
  <dcterms:created xsi:type="dcterms:W3CDTF">2014-07-15T10:13:31Z</dcterms:created>
  <dcterms:modified xsi:type="dcterms:W3CDTF">2016-02-25T10:03:23Z</dcterms:modified>
  <cp:category>BM</cp:category>
</cp:coreProperties>
</file>