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13" firstSheet="6" activeTab="8"/>
  </bookViews>
  <sheets>
    <sheet name="Cover" sheetId="2" r:id="rId1"/>
    <sheet name="Test case List" sheetId="3" r:id="rId2"/>
    <sheet name="Test Report" sheetId="4" r:id="rId3"/>
    <sheet name="Message Rules" sheetId="5" r:id="rId4"/>
    <sheet name="Guest_function" sheetId="6" r:id="rId5"/>
    <sheet name="RecruitmentStaff_function" sheetId="7" r:id="rId6"/>
    <sheet name="RecruitmentManager_function" sheetId="1" r:id="rId7"/>
    <sheet name="Engineer_function" sheetId="9" r:id="rId8"/>
    <sheet name="ResourceManager_function" sheetId="8" r:id="rId9"/>
    <sheet name="Admin_function" sheetId="10" r:id="rId10"/>
    <sheet name="template1" sheetId="12" r:id="rId11"/>
    <sheet name="template2" sheetId="13" r:id="rId12"/>
  </sheets>
  <externalReferences>
    <externalReference r:id="rId13"/>
  </externalReferences>
  <definedNames>
    <definedName name="ACTION" localSheetId="3">#REF!</definedName>
    <definedName name="ACTION" localSheetId="10">#REF!</definedName>
    <definedName name="ACTION" localSheetId="11">#REF!</definedName>
    <definedName name="ACTION">#REF!</definedName>
    <definedName name="d">'[1]Search grammar'!$C$45</definedName>
    <definedName name="Defect" comment="fsfsdfs" localSheetId="10">#REF!</definedName>
    <definedName name="Defect" comment="fsfsdfs" localSheetId="11">#REF!</definedName>
    <definedName name="Defect" comment="fsfsdfs">#REF!</definedName>
    <definedName name="dfsf" localSheetId="10">#REF!</definedName>
    <definedName name="dfsf" localSheetId="11">#REF!</definedName>
    <definedName name="dfsf">#REF!</definedName>
    <definedName name="Discover" localSheetId="10">#REF!</definedName>
    <definedName name="Discover" localSheetId="11">#REF!</definedName>
    <definedName name="Discover">#REF!</definedName>
    <definedName name="Lỗi" localSheetId="10">#REF!</definedName>
    <definedName name="Lỗi" localSheetId="11">#REF!</definedName>
    <definedName name="Lỗi">#REF!</definedName>
    <definedName name="Pass" localSheetId="10">#REF!</definedName>
    <definedName name="Pass" localSheetId="11">#REF!</definedName>
    <definedName name="Pass">#REF!</definedName>
    <definedName name="Statistic" comment="fsfsdfs" localSheetId="10">#REF!</definedName>
    <definedName name="Statistic" comment="fsfsdfs" localSheetId="11">#REF!</definedName>
    <definedName name="Statistic" comment="fsfsdfs">#REF!</definedName>
  </definedNames>
  <calcPr calcId="152511"/>
</workbook>
</file>

<file path=xl/calcChain.xml><?xml version="1.0" encoding="utf-8"?>
<calcChain xmlns="http://schemas.openxmlformats.org/spreadsheetml/2006/main">
  <c r="A12" i="8" l="1"/>
  <c r="A13" i="8"/>
  <c r="A14" i="8"/>
  <c r="A15" i="8"/>
  <c r="A16" i="8"/>
  <c r="A18" i="8"/>
  <c r="A20" i="8"/>
  <c r="E18" i="8" s="1"/>
  <c r="A39" i="8" l="1"/>
  <c r="A41" i="8"/>
  <c r="A40" i="8"/>
  <c r="A37" i="8"/>
  <c r="A36" i="8"/>
  <c r="A35" i="8"/>
  <c r="A34" i="8"/>
  <c r="A33" i="8"/>
  <c r="E35" i="8" s="1"/>
  <c r="A31" i="8"/>
  <c r="A30" i="8"/>
  <c r="A29" i="8"/>
  <c r="A28" i="8"/>
  <c r="A27" i="8"/>
  <c r="A26" i="8"/>
  <c r="E28" i="8" s="1"/>
  <c r="A26" i="10"/>
  <c r="A25" i="10"/>
  <c r="A24" i="10"/>
  <c r="A22" i="10"/>
  <c r="A21" i="10"/>
  <c r="A20" i="10"/>
  <c r="D6" i="10"/>
  <c r="A23" i="9"/>
  <c r="A21" i="9"/>
  <c r="A23" i="1"/>
  <c r="A21" i="1"/>
  <c r="A36" i="7"/>
  <c r="A34" i="7"/>
  <c r="A17" i="9"/>
  <c r="A16" i="9"/>
  <c r="A15" i="9"/>
  <c r="A14" i="9"/>
  <c r="A13" i="9"/>
  <c r="A12" i="9"/>
  <c r="E16" i="9" s="1"/>
  <c r="A19" i="1"/>
  <c r="A18" i="1"/>
  <c r="A16" i="1"/>
  <c r="A15" i="1"/>
  <c r="E18" i="1" s="1"/>
  <c r="A14" i="1"/>
  <c r="A13" i="1"/>
  <c r="A12" i="1"/>
  <c r="E16" i="1" s="1"/>
  <c r="A75" i="13"/>
  <c r="A74" i="13"/>
  <c r="A73" i="13"/>
  <c r="A72" i="13"/>
  <c r="A71" i="13"/>
  <c r="A70" i="13"/>
  <c r="A69" i="13"/>
  <c r="A68" i="13"/>
  <c r="A66" i="13"/>
  <c r="A65" i="13"/>
  <c r="A64" i="13"/>
  <c r="A63" i="13"/>
  <c r="A62" i="13"/>
  <c r="A61" i="13"/>
  <c r="A60" i="13"/>
  <c r="A59" i="13"/>
  <c r="A58" i="13"/>
  <c r="A57" i="13"/>
  <c r="A56" i="13"/>
  <c r="A55" i="13"/>
  <c r="A54" i="13"/>
  <c r="A53" i="13"/>
  <c r="A52" i="13"/>
  <c r="A50" i="13"/>
  <c r="A49" i="13"/>
  <c r="A48" i="13"/>
  <c r="A46" i="13"/>
  <c r="A45" i="13"/>
  <c r="A44" i="13"/>
  <c r="A42" i="13"/>
  <c r="A41" i="13"/>
  <c r="A40" i="13"/>
  <c r="A39" i="13"/>
  <c r="A38" i="13"/>
  <c r="A37" i="13"/>
  <c r="A36" i="13"/>
  <c r="A35" i="13"/>
  <c r="A33" i="13"/>
  <c r="A32" i="13"/>
  <c r="A31" i="13"/>
  <c r="A30" i="13"/>
  <c r="A29" i="13"/>
  <c r="A28" i="13"/>
  <c r="A26" i="13"/>
  <c r="A24" i="13"/>
  <c r="A23" i="13"/>
  <c r="A22" i="13"/>
  <c r="A20" i="13"/>
  <c r="A19" i="13"/>
  <c r="A18" i="13"/>
  <c r="A17" i="13"/>
  <c r="A16" i="13"/>
  <c r="A15" i="13"/>
  <c r="A14" i="13"/>
  <c r="A13" i="13"/>
  <c r="A12" i="13"/>
  <c r="D6" i="13"/>
  <c r="B6" i="13"/>
  <c r="A6" i="13"/>
  <c r="A31" i="7"/>
  <c r="A32" i="7"/>
  <c r="A29" i="7"/>
  <c r="A30" i="7"/>
  <c r="A27" i="7"/>
  <c r="A28" i="7"/>
  <c r="A26" i="7"/>
  <c r="A25" i="7"/>
  <c r="A24" i="7"/>
  <c r="A23" i="7"/>
  <c r="A22" i="7"/>
  <c r="A21" i="7"/>
  <c r="A20" i="7"/>
  <c r="A18" i="7"/>
  <c r="E32" i="7" s="1"/>
  <c r="A12" i="7"/>
  <c r="E13" i="7" s="1"/>
  <c r="A18" i="10"/>
  <c r="A17" i="10"/>
  <c r="A16" i="10"/>
  <c r="A14" i="10"/>
  <c r="A13" i="10"/>
  <c r="A12" i="10"/>
  <c r="D6" i="8"/>
  <c r="B6" i="8"/>
  <c r="A6" i="8"/>
  <c r="A19" i="9"/>
  <c r="D6" i="9"/>
  <c r="B6" i="9"/>
  <c r="A6" i="9"/>
  <c r="D6" i="1"/>
  <c r="B6" i="1"/>
  <c r="A6" i="1"/>
  <c r="E27" i="8" l="1"/>
  <c r="E31" i="8"/>
  <c r="E30" i="8"/>
  <c r="E34" i="8"/>
  <c r="E29" i="8"/>
  <c r="E37" i="8"/>
  <c r="E36" i="8"/>
  <c r="E6" i="13"/>
  <c r="C6" i="13" s="1"/>
  <c r="E6" i="8"/>
  <c r="C6" i="8" s="1"/>
  <c r="A6" i="10"/>
  <c r="B6" i="10"/>
  <c r="E6" i="10"/>
  <c r="E17" i="9"/>
  <c r="E19" i="9"/>
  <c r="E13" i="9"/>
  <c r="E14" i="9"/>
  <c r="E15" i="9"/>
  <c r="E6" i="9"/>
  <c r="C6" i="9" s="1"/>
  <c r="E19" i="1"/>
  <c r="E13" i="1"/>
  <c r="E14" i="1"/>
  <c r="E15" i="1"/>
  <c r="E30" i="7"/>
  <c r="E31" i="7"/>
  <c r="E16" i="7"/>
  <c r="E15" i="7"/>
  <c r="E14" i="7"/>
  <c r="E6" i="1"/>
  <c r="C6" i="1" s="1"/>
  <c r="C6" i="10" l="1"/>
  <c r="A129" i="12" l="1"/>
  <c r="A128" i="12"/>
  <c r="A127" i="12"/>
  <c r="A126" i="12"/>
  <c r="A125" i="12"/>
  <c r="A124" i="12"/>
  <c r="A122" i="12"/>
  <c r="A121" i="12"/>
  <c r="A120" i="12"/>
  <c r="A119" i="12"/>
  <c r="A118" i="12"/>
  <c r="A117" i="12"/>
  <c r="A116" i="12"/>
  <c r="A115" i="12"/>
  <c r="A114" i="12"/>
  <c r="A113" i="12"/>
  <c r="A112" i="12"/>
  <c r="A111" i="12"/>
  <c r="A110"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2" i="12"/>
  <c r="A81" i="12"/>
  <c r="A80" i="12"/>
  <c r="A79" i="12"/>
  <c r="A78" i="12"/>
  <c r="A77" i="12"/>
  <c r="A76" i="12"/>
  <c r="A75" i="12"/>
  <c r="A74" i="12"/>
  <c r="A73" i="12"/>
  <c r="A72" i="12"/>
  <c r="A70" i="12"/>
  <c r="A69" i="12"/>
  <c r="A68" i="12"/>
  <c r="A67" i="12"/>
  <c r="A66" i="12"/>
  <c r="A65" i="12"/>
  <c r="A64" i="12"/>
  <c r="A63" i="12"/>
  <c r="A62" i="12"/>
  <c r="A61" i="12"/>
  <c r="A60" i="12"/>
  <c r="A59" i="12"/>
  <c r="A58" i="12"/>
  <c r="A57" i="12"/>
  <c r="A56" i="12"/>
  <c r="A55" i="12"/>
  <c r="A54" i="12"/>
  <c r="A53" i="12"/>
  <c r="A51" i="12"/>
  <c r="A50" i="12"/>
  <c r="A49" i="12"/>
  <c r="A48" i="12"/>
  <c r="A47" i="12"/>
  <c r="A46" i="12"/>
  <c r="A45" i="12"/>
  <c r="A44" i="12"/>
  <c r="A43" i="12"/>
  <c r="A42" i="12"/>
  <c r="A40" i="12"/>
  <c r="A39" i="12"/>
  <c r="A38" i="12"/>
  <c r="A36" i="12"/>
  <c r="A35" i="12"/>
  <c r="A33" i="12"/>
  <c r="A32" i="12"/>
  <c r="A31" i="12"/>
  <c r="A29" i="12"/>
  <c r="A28" i="12"/>
  <c r="A27" i="12"/>
  <c r="A25" i="12"/>
  <c r="A18" i="12"/>
  <c r="A17" i="12"/>
  <c r="A16" i="12"/>
  <c r="A15" i="12"/>
  <c r="A14" i="12"/>
  <c r="A13" i="12"/>
  <c r="A12" i="12"/>
  <c r="D6" i="12"/>
  <c r="B6" i="12"/>
  <c r="A6" i="12"/>
  <c r="A154" i="12" l="1"/>
  <c r="A19" i="7"/>
  <c r="A16" i="7"/>
  <c r="A15" i="7"/>
  <c r="A14" i="7"/>
  <c r="A13" i="7"/>
  <c r="D6" i="7"/>
  <c r="G12" i="4" s="1"/>
  <c r="B6" i="7"/>
  <c r="E12" i="4" s="1"/>
  <c r="A6" i="7"/>
  <c r="D12" i="4" s="1"/>
  <c r="A17" i="6"/>
  <c r="A16" i="6"/>
  <c r="A15" i="6"/>
  <c r="A14" i="6"/>
  <c r="A13" i="6"/>
  <c r="A12" i="6"/>
  <c r="D6" i="6"/>
  <c r="G11" i="4" s="1"/>
  <c r="B6" i="6"/>
  <c r="E11" i="4" s="1"/>
  <c r="A6" i="6"/>
  <c r="D11" i="4" s="1"/>
  <c r="C4" i="4"/>
  <c r="C5" i="4" s="1"/>
  <c r="C3" i="4"/>
  <c r="D4" i="3"/>
  <c r="D3" i="3"/>
  <c r="C6" i="2"/>
  <c r="E26" i="7" l="1"/>
  <c r="E29" i="7"/>
  <c r="E27" i="7"/>
  <c r="E28" i="7"/>
  <c r="E25" i="7"/>
  <c r="E24" i="7"/>
  <c r="E21" i="7"/>
  <c r="E23" i="7"/>
  <c r="E22" i="7"/>
  <c r="E20" i="7"/>
  <c r="E18" i="7"/>
  <c r="E19" i="7"/>
  <c r="D13" i="4"/>
  <c r="E13" i="4"/>
  <c r="G13" i="4"/>
  <c r="A155" i="12"/>
  <c r="E6" i="7"/>
  <c r="C6" i="7" s="1"/>
  <c r="F12" i="4" s="1"/>
  <c r="A41" i="6"/>
  <c r="A156" i="12" l="1"/>
  <c r="A157" i="12" s="1"/>
  <c r="H12" i="4"/>
  <c r="A42" i="6"/>
  <c r="A158" i="12" l="1"/>
  <c r="A43" i="6"/>
  <c r="A159" i="12" l="1"/>
  <c r="A44" i="6"/>
  <c r="A161" i="12" l="1"/>
  <c r="A45" i="6"/>
  <c r="A46" i="6" s="1"/>
  <c r="A162" i="12" l="1"/>
  <c r="A163" i="12" s="1"/>
  <c r="A164" i="12" s="1"/>
  <c r="A165" i="12" s="1"/>
  <c r="A166" i="12" s="1"/>
  <c r="A167" i="12" s="1"/>
  <c r="A168" i="12" s="1"/>
  <c r="A169" i="12" s="1"/>
  <c r="A170" i="12" s="1"/>
  <c r="A171" i="12" s="1"/>
  <c r="A172" i="12" s="1"/>
  <c r="A173" i="12" s="1"/>
  <c r="E6" i="12" s="1"/>
  <c r="C6" i="12" s="1"/>
  <c r="A48" i="6"/>
  <c r="A49" i="6" s="1"/>
  <c r="A50" i="6" s="1"/>
  <c r="A51" i="6" s="1"/>
  <c r="A52" i="6" s="1"/>
  <c r="A53" i="6" s="1"/>
  <c r="A54" i="6" s="1"/>
  <c r="A55" i="6" s="1"/>
  <c r="A56" i="6" s="1"/>
  <c r="A57" i="6" s="1"/>
  <c r="A58" i="6" s="1"/>
  <c r="A59" i="6" s="1"/>
  <c r="A60" i="6" s="1"/>
  <c r="E6" i="6" s="1"/>
  <c r="C6" i="6" l="1"/>
  <c r="F11" i="4" s="1"/>
  <c r="F13" i="4" s="1"/>
  <c r="H11" i="4"/>
  <c r="H13" i="4" s="1"/>
  <c r="E15" i="4" l="1"/>
  <c r="E16" i="4"/>
</calcChain>
</file>

<file path=xl/comments1.xml><?xml version="1.0" encoding="utf-8"?>
<comments xmlns="http://schemas.openxmlformats.org/spreadsheetml/2006/main">
  <authors>
    <author>Author</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Author</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Author</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Author</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5.xml><?xml version="1.0" encoding="utf-8"?>
<comments xmlns="http://schemas.openxmlformats.org/spreadsheetml/2006/main">
  <authors>
    <author>Author</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6.xml><?xml version="1.0" encoding="utf-8"?>
<comments xmlns="http://schemas.openxmlformats.org/spreadsheetml/2006/main">
  <authors>
    <author>Author</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7.xml><?xml version="1.0" encoding="utf-8"?>
<comments xmlns="http://schemas.openxmlformats.org/spreadsheetml/2006/main">
  <authors>
    <author>Author</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8.xml><?xml version="1.0" encoding="utf-8"?>
<comments xmlns="http://schemas.openxmlformats.org/spreadsheetml/2006/main">
  <authors>
    <author>Author</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9.xml><?xml version="1.0" encoding="utf-8"?>
<comments xmlns="http://schemas.openxmlformats.org/spreadsheetml/2006/main">
  <authors>
    <author>Author</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 ref="B12" authorId="0" shapeId="0">
      <text>
        <r>
          <rPr>
            <b/>
            <sz val="9"/>
            <color indexed="81"/>
            <rFont val="Tahoma"/>
            <family val="2"/>
          </rPr>
          <t>Author:</t>
        </r>
        <r>
          <rPr>
            <sz val="9"/>
            <color indexed="81"/>
            <rFont val="Tahoma"/>
            <family val="2"/>
          </rPr>
          <t xml:space="preserve">
Test panel view when resize web browser
</t>
        </r>
      </text>
    </comment>
  </commentList>
</comments>
</file>

<file path=xl/sharedStrings.xml><?xml version="1.0" encoding="utf-8"?>
<sst xmlns="http://schemas.openxmlformats.org/spreadsheetml/2006/main" count="1303" uniqueCount="824">
  <si>
    <t>TEST CASE</t>
  </si>
  <si>
    <t>Project Name</t>
  </si>
  <si>
    <t>Creator</t>
  </si>
  <si>
    <t>ChinhVCSE02585</t>
  </si>
  <si>
    <t>Project Code</t>
  </si>
  <si>
    <t>Reviewer/Approver</t>
  </si>
  <si>
    <t>Document Code</t>
  </si>
  <si>
    <t>Issue Date</t>
  </si>
  <si>
    <t>Version</t>
  </si>
  <si>
    <t>1.0</t>
  </si>
  <si>
    <t>Record of change</t>
  </si>
  <si>
    <t>Effective Date</t>
  </si>
  <si>
    <t>Change Item</t>
  </si>
  <si>
    <t>*A,D,M</t>
  </si>
  <si>
    <t>Change description</t>
  </si>
  <si>
    <t>Reference</t>
  </si>
  <si>
    <t>A</t>
  </si>
  <si>
    <t>Add new</t>
  </si>
  <si>
    <t>TEST CASE LIST</t>
  </si>
  <si>
    <t>Test Environment Setup Description</t>
  </si>
  <si>
    <t xml:space="preserve">List enviroment requires in this system
1. Server: 
2. Database server: Neo4j
3. Browser: Google Chrome 40, Mozzila Firefox 30
4. Operation System: Window 8.1 Professional 64 bit </t>
  </si>
  <si>
    <t>No</t>
  </si>
  <si>
    <t>Function Name</t>
  </si>
  <si>
    <t>Sheet Name</t>
  </si>
  <si>
    <t>Description</t>
  </si>
  <si>
    <t>Pre-Condition</t>
  </si>
  <si>
    <t>Admin_function</t>
  </si>
  <si>
    <t>Integrating all functions of admin together then execute test</t>
  </si>
  <si>
    <t>TEST REPORT</t>
  </si>
  <si>
    <t>Notes</t>
  </si>
  <si>
    <t>Module code</t>
  </si>
  <si>
    <t>Pass</t>
  </si>
  <si>
    <t>Fail</t>
  </si>
  <si>
    <t>Untested</t>
  </si>
  <si>
    <t>N/A</t>
  </si>
  <si>
    <t>Number of  test cases</t>
  </si>
  <si>
    <t>Registered_User_function</t>
  </si>
  <si>
    <t>Admin_Function</t>
  </si>
  <si>
    <t>Sub total</t>
  </si>
  <si>
    <t>Test coverage</t>
  </si>
  <si>
    <t>%</t>
  </si>
  <si>
    <t>Test successful coverage</t>
  </si>
  <si>
    <t>Message Rules</t>
  </si>
  <si>
    <t>Description Vietnam</t>
  </si>
  <si>
    <t>Description English</t>
  </si>
  <si>
    <t>MS01</t>
  </si>
  <si>
    <t>MS02</t>
  </si>
  <si>
    <t>MS03</t>
  </si>
  <si>
    <t>MS04</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</si>
  <si>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</si>
  <si>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</si>
  <si>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</si>
  <si>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</si>
  <si>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</si>
  <si>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</si>
  <si>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</si>
  <si>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</si>
  <si>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</si>
  <si>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</si>
  <si>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</si>
  <si>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MS11</t>
  </si>
  <si>
    <t>Tài khoản bị khóa hoặc chưa xác nhận Email!</t>
  </si>
  <si>
    <t>MS12</t>
  </si>
  <si>
    <t>Mật khẩu phải từ 5 đến 50 kí tự</t>
  </si>
  <si>
    <t>MS13</t>
  </si>
  <si>
    <t>Tên đầy đủ phải từ 6 đến 20 kí tự</t>
  </si>
  <si>
    <t>MS14</t>
  </si>
  <si>
    <t>MS16</t>
  </si>
  <si>
    <t>Bạn chưa nhập tên dự án</t>
  </si>
  <si>
    <t>MS18</t>
  </si>
  <si>
    <t>Back to Test Report</t>
  </si>
  <si>
    <t>Module Code</t>
  </si>
  <si>
    <t>User_login</t>
  </si>
  <si>
    <t>Test requirement</t>
  </si>
  <si>
    <t>This test cases were created to test integration between login with all functions and all functions together</t>
  </si>
  <si>
    <t>Tester</t>
  </si>
  <si>
    <t>Number of Test cases</t>
  </si>
  <si>
    <t>Untesed</t>
  </si>
  <si>
    <t>ID</t>
  </si>
  <si>
    <t>Test Case Description</t>
  </si>
  <si>
    <t>Test Case Procedure</t>
  </si>
  <si>
    <t>Expected Output</t>
  </si>
  <si>
    <t>Inter-test case Dependence</t>
  </si>
  <si>
    <t>Result Chorme version 40</t>
  </si>
  <si>
    <t>Result Firefox version 30</t>
  </si>
  <si>
    <t>Test date</t>
  </si>
  <si>
    <t>Note</t>
  </si>
  <si>
    <t>Login</t>
  </si>
  <si>
    <t>Test Login panel view</t>
  </si>
  <si>
    <t>1. Go to dandelion.com
2. Click on Login button in header</t>
  </si>
  <si>
    <t>1. Homepage is displayed
2. Login page is displayed</t>
  </si>
  <si>
    <t>Test Forgot Password hyperlink</t>
  </si>
  <si>
    <t>1. Go to dandelion.com
2. Click on Login button in header
3. Click on Forgot Password hyperlink</t>
  </si>
  <si>
    <t>1. Homepage is displayed
2. Login page is displayed
3. Forgot Password page is displayed</t>
  </si>
  <si>
    <t xml:space="preserve">When user login </t>
  </si>
  <si>
    <t>1. Go to dandelion.com
2. Click on Login button in header
3. Enter Email and Password:
 - acctest00
- 1234567890
4. Click on 'Đăng nhập' button</t>
  </si>
  <si>
    <t>1. Homepage is displayed
2. Login page is displayed
3. 
- "acctest00" is displayed in user name text box
- "••••••••••" is displayed in password text box
4. User is logged in</t>
  </si>
  <si>
    <t>When user login with Facebook</t>
  </si>
  <si>
    <t>1. Go to dandelion.com
2. Click on Login button in header
3. Click on Login with Facebook button
4. Click Accept</t>
  </si>
  <si>
    <t>1. Homepage is displayed
2. Login page is displayed
3. Redirect user to Facebook
4. User logged in with facebook and redirect user to homepage</t>
  </si>
  <si>
    <t>When user login with wrong user name</t>
  </si>
  <si>
    <t>1. Go to dandelion.com
2. Click on Login button in header
3. Input "!@#$%^&amp;*()" to User name text box</t>
  </si>
  <si>
    <r>
      <t xml:space="preserve">1. Homepage is displayed
2. Login panel is displayed
3. Display message: </t>
    </r>
    <r>
      <rPr>
        <b/>
        <sz val="10"/>
        <rFont val="Tahoma"/>
        <family val="2"/>
      </rPr>
      <t>MS02</t>
    </r>
    <r>
      <rPr>
        <sz val="10"/>
        <rFont val="Tahoma"/>
        <family val="2"/>
      </rPr>
      <t xml:space="preserve"> </t>
    </r>
  </si>
  <si>
    <t>When user login with non-existence user name</t>
  </si>
  <si>
    <t>1. Go to dandelion.com
2. Click on Login button in header
3. Input:
   - User name: "username@gmail.com"
   - Password: "123456"
4. Click Login or press Enter</t>
  </si>
  <si>
    <r>
      <t xml:space="preserve">1. Homepage is displayed
2. Login page is displayed
3. 
- "username@gmail.com" is displayed in user name text box
- "••••••" is displayed in password text box
3. Display message: </t>
    </r>
    <r>
      <rPr>
        <b/>
        <sz val="10"/>
        <rFont val="Tahoma"/>
        <family val="2"/>
      </rPr>
      <t>MS06</t>
    </r>
    <r>
      <rPr>
        <sz val="10"/>
        <rFont val="Tahoma"/>
        <family val="2"/>
      </rPr>
      <t xml:space="preserve"> </t>
    </r>
  </si>
  <si>
    <t>When user login with wrong password</t>
  </si>
  <si>
    <t>1. Go to dandelion.com
2. Click on Login button in header
3. Input:
   - User name: "email0@gmail.com"
   - Password: "a"</t>
  </si>
  <si>
    <r>
      <t xml:space="preserve">1. Homepage is displayed
2. Login page is displayed
3. Display message: </t>
    </r>
    <r>
      <rPr>
        <b/>
        <sz val="10"/>
        <rFont val="Tahoma"/>
        <family val="2"/>
      </rPr>
      <t>MS12</t>
    </r>
    <r>
      <rPr>
        <sz val="10"/>
        <rFont val="Tahoma"/>
        <family val="2"/>
      </rPr>
      <t xml:space="preserve"> </t>
    </r>
  </si>
  <si>
    <t>Search project</t>
  </si>
  <si>
    <t>Search-1</t>
  </si>
  <si>
    <t>When user search a keyword</t>
  </si>
  <si>
    <t>1. Enter the website
2. Input "Dandelion" into search text box
3. Press Enter</t>
  </si>
  <si>
    <t>1.Homepage is displayed 
2. "Dandelion" is displayed in search text box
3. Search Result page is displayed</t>
  </si>
  <si>
    <t>Search-2</t>
  </si>
  <si>
    <t>When user search a blank</t>
  </si>
  <si>
    <t>1. Enter the website
2. Input "" into search text box
3. Press Enter</t>
  </si>
  <si>
    <t>1.Homepage is displayed 
2. "" is displayed in search text box
3. Search Result page is displayed</t>
  </si>
  <si>
    <t>Search-3</t>
  </si>
  <si>
    <t>When user search max length phrase</t>
  </si>
  <si>
    <t>1. Enter the website
2. Input [maxlength] characters into search text box
3.Press Enter</t>
  </si>
  <si>
    <t>1.Homepage is displayed 
2. Input data is displayed in search text box
3. Search Result page is displayed</t>
  </si>
  <si>
    <t>Search-4</t>
  </si>
  <si>
    <t>When user search over max length phrase</t>
  </si>
  <si>
    <t>1. Enter the website
2. Input [maxlength+1] characters into search text box
3. Press Enter</t>
  </si>
  <si>
    <t>1.Homepage is displayed 
2. First [maxlength] of input data is displayed in search text box
3. Search Result page is displayed</t>
  </si>
  <si>
    <t>Integration Logout with Login</t>
  </si>
  <si>
    <t>Check user logout when user logout with "Logout" link</t>
  </si>
  <si>
    <t>1. Login the system with Member role.
2. Click or mouse hover Avatar menu in header
3. Click "Logout" link</t>
  </si>
  <si>
    <t>1. The Homepage is displayed
2. Avatar menu is showed
3. Logout user and redirect to Homepage</t>
  </si>
  <si>
    <t>[Account Management Module- 12]</t>
  </si>
  <si>
    <t>Integration Register with Login</t>
  </si>
  <si>
    <t xml:space="preserve">When user register account </t>
  </si>
  <si>
    <t>1. Enter the website: dandelion.com
2. Click on Register button in header</t>
  </si>
  <si>
    <t>1.The Homepage is displayed 
2. Register page is displayed with "Register" form</t>
  </si>
  <si>
    <t>[Account Management Module-15]</t>
  </si>
  <si>
    <t>When user register account then login system</t>
  </si>
  <si>
    <t>1. Enter the website: dandelion.com
2. Click on Register button in header
3. Input correct information
4. Click "Register" button</t>
  </si>
  <si>
    <t>1.The Homepage is displayed 
2. Register page is displayed with "Register" form
4. New account registered sucessfully</t>
  </si>
  <si>
    <t>When user login with registered account</t>
  </si>
  <si>
    <t>1. Enter the website: dandelion.com
2. Click on Login button in header
3. Input information's account
4. Click on Login button</t>
  </si>
  <si>
    <t>1.The Homepage is displayed 
3. Login page is displayed
4. Logged in successfully</t>
  </si>
  <si>
    <t>Forgot Password</t>
  </si>
  <si>
    <t>When user forgot password and want to get new password</t>
  </si>
  <si>
    <t xml:space="preserve">1. Enter the website
2. Click on Login button in header
3. Click Forgot password hyperlink
</t>
  </si>
  <si>
    <t xml:space="preserve">1.The Homepage is displayed 
2. Login page is displayed
3. Forgot password form is displayed
</t>
  </si>
  <si>
    <t>[Account Management Module-85]</t>
  </si>
  <si>
    <t>When user forgot password and want to get back</t>
  </si>
  <si>
    <t>1. Enter the website
2. Click on Login button in header
3. Click on "Forgot password" link
4. Input "chinhvcse02585@fpt.edu.vn"</t>
  </si>
  <si>
    <t>1.The Homepage is displayed 
2. Login page is displayed
3. Forgot password form is displayed
4. New password is sent to email "chinhvcse02585@fpt.edu.vn"</t>
  </si>
  <si>
    <t>When user login with new password</t>
  </si>
  <si>
    <t>1. Enter the website: dandelion.com
2. Click on Login button in header
3. Input: 
Email: "chinhvcse02585@fpt.edu.vn"
Password: Enter password randomly generated and sent to email
4. Click Login button</t>
  </si>
  <si>
    <t>1.The Homepage is displayed 
2. Login page is displayed
4. Logged in successfully</t>
  </si>
  <si>
    <t>Integration Login with Account, Edit profile</t>
  </si>
  <si>
    <t>Check "Account" button</t>
  </si>
  <si>
    <t>1. Enter the website: dandelion.com
2. Click on Login button
3. Input:
+ Email: "chinhvcse02585@fpt.edu.vn"
+ Password: "123456789"
4. Click on Login button
5. Click on Avatar menu
6. Click on Account button</t>
  </si>
  <si>
    <t>1.The Homepage is displayed 
2. The log in page is displayed
4. Logged in successfully
6. The Account page is displayed</t>
  </si>
  <si>
    <t>[User_login- 14]</t>
  </si>
  <si>
    <t>Check "Edit profile" button</t>
  </si>
  <si>
    <t>1. Enter the website: dandelion.com
2. Click on Login button
3. Input:
+ Email: "chinhvcse02585@fpt.edu.vn"
+ Password: "123456789"
4. Click on Login button
5. Click on Avatar menu
6. Click on Edit profile button</t>
  </si>
  <si>
    <t>1.The Homepage is displayed 
2. The log in page is displayed
4. Logged in successfully
6. The Edit profile page is displayed</t>
  </si>
  <si>
    <t>Integration Login with Create Project</t>
  </si>
  <si>
    <t>Check "Create" button</t>
  </si>
  <si>
    <t>1. Login the website with Member role
2. Click on Create button in header</t>
  </si>
  <si>
    <t xml:space="preserve">1.The Homepage is displayed 
2. The create project page is displayed
</t>
  </si>
  <si>
    <t>Check "Start" button  when user enter NOT enoungh all fields of create project form</t>
  </si>
  <si>
    <t>1. Login the website with Member role
2. Click Create button in Header
3. Click Start button on Create Project Page</t>
  </si>
  <si>
    <t>1. The Homepage is displayed
2. The Create Project page is displayed
3. Start button is disabled (locked)</t>
  </si>
  <si>
    <t>Check "Start" button  when user enter correct information</t>
  </si>
  <si>
    <t>1. The Homepage is displayed
2. The Create Project page is displayed
3. Project is created successfully and redirect to Edit Project page</t>
  </si>
  <si>
    <t>Integration Login with Edit Project</t>
  </si>
  <si>
    <t>Test Edit Project Page when user create new project from Create Project Page</t>
  </si>
  <si>
    <t>1. Login the website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</si>
  <si>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
4. Edit Project page is displayed</t>
  </si>
  <si>
    <t>Check "Submit for review" button when user do NOT enter any fields of Edit Project page</t>
  </si>
  <si>
    <t>1. Go to the Edit Project page
2. Click Submit for review button</t>
  </si>
  <si>
    <r>
      <t xml:space="preserve">1. The Edit Project page is displayed
2. Display error message </t>
    </r>
    <r>
      <rPr>
        <b/>
        <sz val="10"/>
        <rFont val="Tahoma"/>
        <family val="2"/>
      </rPr>
      <t>MS19</t>
    </r>
  </si>
  <si>
    <t>Check "Submit for review" button when user enter NOT enoungh fields required of edit project form</t>
  </si>
  <si>
    <t>1. Go to the Edit Project page
2. Input NOT enough fields is required
3. Click Submit for review button</t>
  </si>
  <si>
    <r>
      <t xml:space="preserve">1. The Edit Project page is displayed
3. Display error message </t>
    </r>
    <r>
      <rPr>
        <b/>
        <sz val="10"/>
        <rFont val="Tahoma"/>
        <family val="2"/>
      </rPr>
      <t>MS19</t>
    </r>
  </si>
  <si>
    <t>Check "Basic" tab</t>
  </si>
  <si>
    <t xml:space="preserve">1. Go to the Edit Project page
2. Click Basic tab
</t>
  </si>
  <si>
    <t>1. The Edit Project page is displayed
2. Content of Basic tab is displayed</t>
  </si>
  <si>
    <t>Check "Reward" tab</t>
  </si>
  <si>
    <t xml:space="preserve">1. Go to the Edit Project page
2. Click Reward tab
</t>
  </si>
  <si>
    <t xml:space="preserve">1. The Edit Project page is displayed
2. Content of Reward tab is displayed
</t>
  </si>
  <si>
    <t>Check "Story" tab</t>
  </si>
  <si>
    <t xml:space="preserve">1. Go to the Edit Project page
2. Click Story tab
</t>
  </si>
  <si>
    <t xml:space="preserve">1. The Edit Project page is displayed
2. Content of Story tab is displayed
</t>
  </si>
  <si>
    <t>Check "Update" tab</t>
  </si>
  <si>
    <t xml:space="preserve">1. Go to the Edit Project page
2. Click Update tab
</t>
  </si>
  <si>
    <t xml:space="preserve">1. The Edit Project page is displayed
2. Content of Update tab is displayed
</t>
  </si>
  <si>
    <t>Check "Q&amp;A" tab</t>
  </si>
  <si>
    <t xml:space="preserve">1. Go to the Edit Project page
2. Click Q&amp;A tab
</t>
  </si>
  <si>
    <t xml:space="preserve">1. The Edit Project page is displayed
2. Content of Q&amp;A tab is displayed
</t>
  </si>
  <si>
    <t>Check "Discard" button</t>
  </si>
  <si>
    <t xml:space="preserve">1. Go to the Edit Project page
2. Add or edit information
3. Click on Discard button
</t>
  </si>
  <si>
    <t xml:space="preserve">1. The Edit Project page is displayed
2. Discard/Save button is showed
3. Clear all of information recent add or edit information NOT save
</t>
  </si>
  <si>
    <t>Check "Save" button</t>
  </si>
  <si>
    <t xml:space="preserve">1. Go to the Edit Project page
2. Add or edit information
3. Click on Save button
</t>
  </si>
  <si>
    <t xml:space="preserve">1. The Edit Project page is displayed
2. Discard/Save button is showed
3. Save all of information added or edited
</t>
  </si>
  <si>
    <t>Integration Login with Project detail</t>
  </si>
  <si>
    <t>Check creator link when user is NOT logged in website</t>
  </si>
  <si>
    <t xml:space="preserve">1. Go to theProject detail page
2. Click on creator link
</t>
  </si>
  <si>
    <t xml:space="preserve">1. The Project detail page is displayed
2. The Log in page is displayed
</t>
  </si>
  <si>
    <t>Check creator link when user logged in website</t>
  </si>
  <si>
    <t xml:space="preserve">1. Log in website with Member role
2. Go to the Project detail page
3. Click on creator link
</t>
  </si>
  <si>
    <t xml:space="preserve">1. User logged in successfull
2. The Project detail page is displayed
3. The Public Profile page of creator is displayed
</t>
  </si>
  <si>
    <t>Check Remind button when user is NOT logged in website</t>
  </si>
  <si>
    <t xml:space="preserve">1. Go to the Project detail page
2. Click on Remind button
</t>
  </si>
  <si>
    <t>1. The Project detail page is displayed
2. A form is displayed info: "Do you want to login to use this feature"
+ Click on Yes button, redirect to Login page
+ Click on No button, this form  will close</t>
  </si>
  <si>
    <t>Check Remind button when user logged in website</t>
  </si>
  <si>
    <t xml:space="preserve">1. Log in website with Member role
2. Go to the Project detail page
3. Click on Remind button
</t>
  </si>
  <si>
    <t>1. User logged in successfull
2. The Project detail page is displayed
3. Project is reminded</t>
  </si>
  <si>
    <t>Check Back this project button when user is NOT logged in</t>
  </si>
  <si>
    <t xml:space="preserve">1. Go to the Project detailt page
2. Click on Back this project button
</t>
  </si>
  <si>
    <t>Check Back this project button when user logged in</t>
  </si>
  <si>
    <t xml:space="preserve">1. Log in website with Member role
2. Go to the Project detail page
3. Click on Back this project button
</t>
  </si>
  <si>
    <t>1. User logged in successfull
2. The Project detail page is displayed
3. Back project page is displayed</t>
  </si>
  <si>
    <t>Check "Campaign" tab</t>
  </si>
  <si>
    <t xml:space="preserve">1. Go to the Project detail page
2. Click Reward tab
</t>
  </si>
  <si>
    <t xml:space="preserve">1. The Project detail page is displayed
2. Content of Reward tab is displayed
</t>
  </si>
  <si>
    <t xml:space="preserve">1. Go to the Project detail page
2. Click Update tab
</t>
  </si>
  <si>
    <t xml:space="preserve">1. The Project detail page is displayed
2. Content of Update tab is displayed
</t>
  </si>
  <si>
    <t>Check "Comment" tab</t>
  </si>
  <si>
    <t xml:space="preserve">1. Go to the Project detail page
2. Click Comment tab
</t>
  </si>
  <si>
    <t xml:space="preserve">1. The Project detail page is displayed
2. Content of Comment tab is displayed
</t>
  </si>
  <si>
    <t>Check "List backer" tab</t>
  </si>
  <si>
    <t xml:space="preserve">1. Go to the Project detail page
2. Click List backer tab
</t>
  </si>
  <si>
    <t xml:space="preserve">1. The Project detail page is displayed
2. Content of List backer tab is displayed
</t>
  </si>
  <si>
    <t>Check the select reward when user is NOT logged in website</t>
  </si>
  <si>
    <t>1. Go to the Project detail page
2. Click Campaign tab
3. Select a reward and click it</t>
  </si>
  <si>
    <t>1. The Project detail page is displayed
2. Content of campaign tab is displayed
3. A form is displayed info: "Do you want to login to use this feature"
+ Click on Yes button, redirect to Login page
+ Click on No button, this form  will close</t>
  </si>
  <si>
    <t>Check the select reward when user logged in website</t>
  </si>
  <si>
    <t>1. Log in website with Member role
2. Go to the Project detail page
3. Click Campaign tab
4. Select a reward and click</t>
  </si>
  <si>
    <t>1. User logged in successfull
2. The Project detail page is displayed
3. Content of campaign tab is displayed
4. Back project page is displayed</t>
  </si>
  <si>
    <t>Check "Ask a question" button when user is NOT logged in website</t>
  </si>
  <si>
    <t xml:space="preserve">1. Go to the Project detail page
2. Click Campaign tab
3. Click on "Ask a question" button
</t>
  </si>
  <si>
    <t>1. The Project detail page is displayed
2. Content of campaign tab is displayed
3. "Ask a question" button is hidden, can not see</t>
  </si>
  <si>
    <t>Check "Ask a question"button when user logged in website</t>
  </si>
  <si>
    <t xml:space="preserve">1. Log in website with Member role
2. Go to the Project detail page
3. Click Campaign tab
4. Click on "Ask a question" button
</t>
  </si>
  <si>
    <t>1. User logged in successfull
2. The Project detail page is displayed
3. Content of campaign tab is displayed
4. Question form is displayed</t>
  </si>
  <si>
    <t>Check "Report this project" button when user is NOT logged in website</t>
  </si>
  <si>
    <t>1. Go to the Project detail page
2. Click Campaign tab
3. Click on Report this project button</t>
  </si>
  <si>
    <t>Check "Report this project" button when user logged in website</t>
  </si>
  <si>
    <t>1. Log in website with Member role
2. Go to the Project detail page
3. Click Campaign tab
4. Click on Report this project button</t>
  </si>
  <si>
    <t>1. User logged in successfull
2. The Project detail page is displayed
3. Content of campaign tab is displayed
4. Report form is displayed</t>
  </si>
  <si>
    <t>Check Comment form when user is NOT logged in website</t>
  </si>
  <si>
    <t>1. The Project detail page is displayed
2. Content of comment tab is displayed
+ Comment form is hidden, can not see</t>
  </si>
  <si>
    <t>Check Comment form when user logged in website</t>
  </si>
  <si>
    <t xml:space="preserve">1. Log in website with Member role
2. Go to the Project detail page
3. Click Comment tab
</t>
  </si>
  <si>
    <t>1. User logged in successfull
2. The Project detail page is displayed
3. Content of campaign tab is displayed
+ Comment form is displayed, user can comment</t>
  </si>
  <si>
    <t>Integration Login with Back project</t>
  </si>
  <si>
    <t>Check Continue button</t>
  </si>
  <si>
    <t xml:space="preserve">1. Log in website with Member role
2. Go to the Project detail page
3. Click on Back this project button
4. Select a reward and click Continue button
</t>
  </si>
  <si>
    <t>1. User logged in successfull
2. The Project detail page is displayed
3. Back project page is displayed
4. Payment project  is displayed</t>
  </si>
  <si>
    <t xml:space="preserve">1. Log in website with Member role
2. Go to the Project detail page
3. Click campain tab
4. Select a reward and click it
5. Select a reward and click Continue button
</t>
  </si>
  <si>
    <t>1. User logged in successfull
2. The Project detail page is displayed
3. Content of campain tab is displayed
4. Back project page is displayed
5. Payment project  is displayed</t>
  </si>
  <si>
    <t>Test Payment Project when user NOT fill any field and click Submit button</t>
  </si>
  <si>
    <t>1. Go to Payment Project Pape
2. Click Submit button</t>
  </si>
  <si>
    <r>
      <t xml:space="preserve">1. Payment Project Page is displayed </t>
    </r>
    <r>
      <rPr>
        <b/>
        <sz val="10"/>
        <rFont val="Tahoma"/>
        <family val="2"/>
      </rPr>
      <t xml:space="preserve">
</t>
    </r>
    <r>
      <rPr>
        <sz val="10"/>
        <rFont val="Tahoma"/>
        <family val="2"/>
      </rPr>
      <t>2. Submit button is hidden can not click</t>
    </r>
  </si>
  <si>
    <t>Test Payment Project when user input fullname is empty on "Name" field</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</si>
  <si>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</si>
  <si>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</si>
  <si>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Test Payment Project when user input a string smaller than 8 characters on "Name" field</t>
  </si>
  <si>
    <t>1. Go to Payment Project Page
2. Input: 
+ Name: "abc"
3. Click Submit button</t>
  </si>
  <si>
    <r>
      <t>1. Payment Project Page is displayed 
2. Display error message</t>
    </r>
    <r>
      <rPr>
        <b/>
        <sz val="10"/>
        <rFont val="Tahoma"/>
        <family val="2"/>
      </rPr>
      <t xml:space="preserve"> MS13
</t>
    </r>
    <r>
      <rPr>
        <sz val="10"/>
        <rFont val="Tahoma"/>
        <family val="2"/>
      </rPr>
      <t>3. Submit button is hidden can not click</t>
    </r>
  </si>
  <si>
    <t>Test Payment Project  when user input a string more than 20 characters on "Name" field</t>
  </si>
  <si>
    <t xml:space="preserve">1. Go to Payment Project Page
2. Input: 
+ Name: "abc1231231321321231321321313213213213213"
3. Click Submit button
</t>
  </si>
  <si>
    <t>Test Payment Project when user input incorrect format email on Email field</t>
  </si>
  <si>
    <t>1. Go to Payment Project Page
2. Input: 
+ Email: "chinhvcse02585"
3. Click Submit button</t>
  </si>
  <si>
    <r>
      <t>1. Payment Project Page is displayed 
2. Display error message</t>
    </r>
    <r>
      <rPr>
        <b/>
        <sz val="10"/>
        <rFont val="Tahoma"/>
        <family val="2"/>
      </rPr>
      <t xml:space="preserve"> MS02
</t>
    </r>
    <r>
      <rPr>
        <sz val="10"/>
        <rFont val="Tahoma"/>
        <family val="2"/>
      </rPr>
      <t>3. Submit button is hidden can not click</t>
    </r>
  </si>
  <si>
    <t>Test Payment Project  when user input address and phonenumber is empty on "Address" and  "Phonenumber" fields</t>
  </si>
  <si>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</si>
  <si>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</si>
  <si>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</si>
  <si>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</si>
  <si>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</si>
  <si>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NOT select method payment</t>
  </si>
  <si>
    <t>1. Go to Payment Project Page
2. Input correct info 
3. NOT select a bank
4. Click Submit button</t>
  </si>
  <si>
    <t>1. Payment Project Page is displayed 
4. Submit button is hidden can not click</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</si>
  <si>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</si>
  <si>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</si>
  <si>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</si>
  <si>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Integration Login with Project management</t>
  </si>
  <si>
    <t>Check Created Project when user HAVE NOT projects is created</t>
  </si>
  <si>
    <t>1. Log in website with Member role
2. Click Avatar menu
3. Click Created projects button</t>
  </si>
  <si>
    <t xml:space="preserve">1. Homepage is displayed 
2. Avatar menu is showed
3. Created projects page is displayed and have not any project. </t>
  </si>
  <si>
    <t>Check Created Project when user have projects is created in status draft in database</t>
  </si>
  <si>
    <t>1. Log in website with Member role
2. Click Avatar menu
3. Click Created projects button
+ Have 2 project draft: Project A, Project B in database</t>
  </si>
  <si>
    <t>1. Homepage is displayed 
2. Avatar menu is showed
3. Created projects page is displayed in status project draft with 2 projects:
+ Project A
+ Project B</t>
  </si>
  <si>
    <t>Check Created Project when user have projects is created in status running in database</t>
  </si>
  <si>
    <t>1. Log in website with Member role
2. Click Avatar menu
3. Click Created projects button
+ Have 2 project running: Project C, Project D in database</t>
  </si>
  <si>
    <t>1. Homepage is displayed 
2. Avatar menu is showed
3. Created projects page is displayed in status project running with 2 projects:
+ Project C
+ Project D</t>
  </si>
  <si>
    <t>Check Created Project when user have projects is created in status project end date in database</t>
  </si>
  <si>
    <t>1. Log in website with Member role
2. Click Avatar menu
3. Click Created projects button
+ Have 2 project end date:  Project E, Project F in database</t>
  </si>
  <si>
    <t>1. Homepage is displayed 
2. Avatar menu is showed
3. Created projects page is displayed in status project backed with 2 projects:
+ Project E
+ Project F</t>
  </si>
  <si>
    <t>Check Created Project when user create a project at Create project Page but is NOT approve by Admin</t>
  </si>
  <si>
    <t>1. Log in website with Member role
2. Click Create button
3. Input correct information
+ Name project: project A
+ pledge: 1000000
+ Category: am nhac
4. Click Start button
5. Click Avatar menu
6. Click Created projects button</t>
  </si>
  <si>
    <t>1. Homepage is displayed 
2. Create Project Page is displayed
4. Project A is created and Redirect to Edit project Page is displayed
5. Avatar menu is showed
6. Project A is displayed in status projects draft</t>
  </si>
  <si>
    <t>Check Created Project when user create a project at Create project Page and is approved by Admin</t>
  </si>
  <si>
    <t>1. Log in website with Member role
2. Click Avatar menu
3. Click Created projects button
+ Project approved by Admin and is NOT end date: Project A</t>
  </si>
  <si>
    <t>1. Homepage is displayed 
2. Avatar menu is showed
3. Project A is displayed in status projects running</t>
  </si>
  <si>
    <t>Check Created Project when user create a project at Create project Page and is approved but Enddate</t>
  </si>
  <si>
    <t>1. Log in website with Member role
2. Click Avatar menu
3. Click Created projects button
+ Project approved by Admin and is end date: Project A</t>
  </si>
  <si>
    <t>1. Homepage is displayed 
2. Avatar menu is showed
3. Project A is displayed in status projects end date</t>
  </si>
  <si>
    <t>Check Created Project when user have projects is created in status draft, running, end date in database</t>
  </si>
  <si>
    <t>1. Log in website with Member role
2. Click Avatar menu
3. Click Created projects button
+ Have 2 project draft: Project A, Project B in database
+ Have 2 project running: Project C, Project D in database
+ Have 2 project end date: Project E, Project F in database</t>
  </si>
  <si>
    <t>1. Homepage is displayed 
2. Avatar menu is showed
3. Created projects page is displayed in status project running with 2 projects:
+ Status draft: Project A, Project B
+ Status running: Project C, Project D
+ Statust end date: Project E, Project F</t>
  </si>
  <si>
    <t>Check Show more button in Created Project when number of projects is created in a status small less 5</t>
  </si>
  <si>
    <t>1. Log in website with Member role
2. Click Avatar menu
3. Click Created projects button
+ Have 4 project draft: Project A, Project B, Project C, Project D in database</t>
  </si>
  <si>
    <t>1. Homepage is displayed 
2. Avatar menu is showed
3. Created projects page is displayed
+ Status draft: Project A, Project B, Project C, Project D
+ Show more button is hidden</t>
  </si>
  <si>
    <t>Check Show more button in Created Project when number of projects is created in a status more than 5</t>
  </si>
  <si>
    <t>1. Log in website with Member role
2. Click Avatar menu
3. Click Created projects button
+ Have 4 project draft: Project A, Project B, Project C, Project D, Project E in database
4. Click Show more button</t>
  </si>
  <si>
    <t>1. Homepage is displayed 
2. Avatar menu is showed
3. Created projects page is displayed
+ Status draft: Project A, Project B, Project C, Project D
+ Show more button is showed
4. 
+ Status draft: Project A, Project B, Project C, Project D, Project E
+ Show more button is hidden</t>
  </si>
  <si>
    <t>Check Backer List  button in Created Project when user click backer list button in a project</t>
  </si>
  <si>
    <t>1. Log in website with Member role
2. Click Avatar menu
3. Click Created projects button
+ Have 4 project draft: Project A, Project B, Project C, Project D, Project E in database
4. Click Backer list button
+ Click Backer list button in Project A</t>
  </si>
  <si>
    <t>1. Homepage is displayed 
2. Avatar menu is showed
3. Created projects page is displayed
+ Status draft: Project A, Project B, Project C, Project D
+ Show more button is showed
4. List Backer Page is displayed
+ List Backer of project A is displayed in List Backer Page</t>
  </si>
  <si>
    <t>Check Edit  button in Created Project when user click edit button in a project</t>
  </si>
  <si>
    <t>1. Log in website with Member role
2. Click Avatar menu
3. Click Created projects button
+ Have 4 project draft: Project A, Project B, Project C, Project D, Project E in database
4. Click Edit list button
+ Click Edit list button in Project A</t>
  </si>
  <si>
    <t>1. Homepage is displayed 
2. Avatar menu is showed
3. Created projects page is displayed
+ Status draft: Project A, Project B, Project C, Project D
+ Show more button is showed
4. Edit Project Page is displayed
+ Edit Project of project A is displayed in Edit Project Page</t>
  </si>
  <si>
    <t>Check Backed Project when user HAVE NOT projects is backed</t>
  </si>
  <si>
    <t>1. Log in website with Member role
2. Click Avatar menu
3. Click Backed projects button</t>
  </si>
  <si>
    <t xml:space="preserve">1. Homepage is displayed 
2. Avatar menu is showed
3. Backed projects page is displayed and have not any project. </t>
  </si>
  <si>
    <t>Check Backed Project when user have projects is backed in database</t>
  </si>
  <si>
    <t>1. Log in website with Member role
2. Click Avatar menu
3. Click Backed projects button
+ Have 2 project backed: Project A, Project B in database</t>
  </si>
  <si>
    <t>1. Homepage is displayed 
2. Avatar menu is showed
3. Backed projects page is displayed with 2 projects:
+ Project A
+ Project B</t>
  </si>
  <si>
    <t>Check Show more button in Created Project when number of projects is backed in a status small less 5</t>
  </si>
  <si>
    <t>1. Log in website with Member role
2. Click Avatar menu
3. Click Backed projects button
+ Have 4 project backed: Project A, Project B, Project C, Project D in database</t>
  </si>
  <si>
    <t>1. Homepage is displayed 
2. Avatar menu is showed
3. Backed projects page is displayed
+ Project backed:  Project A, Project B, Project C, Project D
+ Show more button is hidden</t>
  </si>
  <si>
    <t>Check Show more button in Created Project when number of projects is backed in a status more than 5</t>
  </si>
  <si>
    <t>1. Log in website with Member role
2. Click Avatar menu
3. Click Backed projects button
+ Have 5 project backed: Project A, Project B, Project C, Project D, Project E in database
4. Click Show more button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</si>
  <si>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</si>
  <si>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Check Created Project when user click on History backed button</t>
  </si>
  <si>
    <t>1. Log in website with Member role
2. Click Avatar menu
3. Click Backed projects button
+ Have 5 project backed: Project A, Project B, Project C, Project D, Project E in database
4. Click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</si>
  <si>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</si>
  <si>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Check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</si>
  <si>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</si>
  <si>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</si>
  <si>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Check Starred Project when user is NOT star any project</t>
  </si>
  <si>
    <t>1. Log in website with Member role
2. Click Avatar menu
3. Click Starred projects button</t>
  </si>
  <si>
    <t xml:space="preserve">1. Homepage is displayed 
2. Avatar menu is showed
3. Starred projects page is displayed and have not any project. </t>
  </si>
  <si>
    <t>Check Starred Project when user have projects is starred in database</t>
  </si>
  <si>
    <t>1. Log in website with Member role
2. Click Avatar menu
3. Click Starred projects button
+ Have 2 project: Project A, Project B in database</t>
  </si>
  <si>
    <t>1. Homepage is displayed 
2. Avatar menu is showed
3. Starred projects page is displayed 2 projects:
+ Project A
+ Project B</t>
  </si>
  <si>
    <t>Check  Show more button in Starred Project when number of projects is starred in a status small less 5</t>
  </si>
  <si>
    <t>1. Log in website with Member role
2. Click Avatar menu
3. Click Starred projects button
+ Have 4 project starred:  Project A, Project B, Project C, Project D in database</t>
  </si>
  <si>
    <t>1. Homepage is displayed 
2. Avatar menu is showed
3. Starred projects page is displayed
+ Project A, Project B, Project C, Project D
+ Show more button is hidden</t>
  </si>
  <si>
    <t>Check Show more button in Starred Project when number of projects is starred in a status more than 5</t>
  </si>
  <si>
    <t>1. Log in website with Member role
2. Click Avatar menu
3. Click Starred projects button
+ Have 5 project starred: Project A, Project B, Project C, Project D, Project E in database
4. Click Show more button</t>
  </si>
  <si>
    <t>1. Homepage is displayed 
2. Avatar menu is showed
3. Starred projects page is displayed
+ Project A, Project B, Project C, Project D
+ Show more button is showed
4. 
+ Project A, Project B, Project C, Project D, Project E
+ Show more button is hidden</t>
  </si>
  <si>
    <t>Check  Delete button in Starred Project when user hover and click delete (X) icon of a project is starred</t>
  </si>
  <si>
    <t>1. Log in website with Member role
2. Click Avatar menu
3. Click Starred projects button
+ Have 5 project starred: Project A, Project B, Project C, Project D, Project E in database
4. Mouse over project A
5. Click delete (X) icon
6. Go to Project details of project A</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</si>
  <si>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</si>
  <si>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Check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</si>
  <si>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</si>
  <si>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</si>
  <si>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Integration Login with Message</t>
  </si>
  <si>
    <t>Check Message view</t>
  </si>
  <si>
    <t>1. Log in website with Member role
2. Click on Avatar menu in Header
3. Click on Message</t>
  </si>
  <si>
    <t>1. Homepage is displayed 
2. Avatar menu is showed
3. Message Page is displayed</t>
  </si>
  <si>
    <t>Check Message view when user HAVE NOT any message</t>
  </si>
  <si>
    <t>1. Go to Message Page</t>
  </si>
  <si>
    <t>1. Message Page is displayed with have not record message in Message Table</t>
  </si>
  <si>
    <t>Check Message view when all of message are read</t>
  </si>
  <si>
    <t>1. Go to Message Page
+ Message A: read
+ Message B: read
+ Message C: read</t>
  </si>
  <si>
    <t>1. Message Page is displayed with Message Table:
+ Message A: read (font bold)
+ Message B: read (font bold)
+ Message C: read (font bold)</t>
  </si>
  <si>
    <t>Check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</si>
  <si>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</si>
  <si>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</si>
  <si>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Check New Message button</t>
  </si>
  <si>
    <t>1. Go to Message Page
2. Click on New Message button</t>
  </si>
  <si>
    <t>1. Message Page is displayed.
2. Popup New Message is displayed with the follwing list: 
+ To textbox
+ Title textbox
+ Content textarea
+ Sent button (disabled)</t>
  </si>
  <si>
    <t>Check New Message button when leave black all field</t>
  </si>
  <si>
    <t>Check Sent button in New message form when when user input correct all of field and sent to another user</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</si>
  <si>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</si>
  <si>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</si>
  <si>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 xml:space="preserve">Check Message when user receive a message form to another </t>
  </si>
  <si>
    <t>1. Message Page is displayed.
 Receive a message with content:
+ From: "chinhvc"
+ Title: "This is title"
+ Content: "This is content of message"</t>
  </si>
  <si>
    <t>Check Sent button in  Message tool</t>
  </si>
  <si>
    <t xml:space="preserve">1. Go to Message Page
2. Click on Sent button
</t>
  </si>
  <si>
    <t>1. Message Page is displayed.
2. Message table filter message user sent and are displayed on message table
(Test filter message on database)</t>
  </si>
  <si>
    <t>Check Toggle button in Message tool</t>
  </si>
  <si>
    <t xml:space="preserve">1. Go to Message Page
2. Click on Toggle icon button
</t>
  </si>
  <si>
    <t>1. Message Page is displayed.
2. Side Right bar button is minimize only icon</t>
  </si>
  <si>
    <t>Check Refesh button in Message tool</t>
  </si>
  <si>
    <t xml:space="preserve">1. Go to Message Page
2. Click on Refesh icon button
</t>
  </si>
  <si>
    <t>1. Message Page is displayed.
2. Message table is refeshed</t>
  </si>
  <si>
    <t>Check Delete button in Message when user NOT select any message</t>
  </si>
  <si>
    <t xml:space="preserve">1. Go to Message Page
2. Click on Delete button
</t>
  </si>
  <si>
    <t>1. Message Page is displayed.
2. Popup message is displyaled with no message is sellected</t>
  </si>
  <si>
    <t>Check Delete button in Message when user select message</t>
  </si>
  <si>
    <t xml:space="preserve">1. Go to Message Page
2. Select message
+ Message A is selected
+ Message B is selected
3. Click on Delete button
</t>
  </si>
  <si>
    <t xml:space="preserve">1. Message Page is displayed.
2. Message is selected
+ Message A is selected
+ Message B is selected
3. Message is deleted in table and database
+ Message A is deleted in table
+ Message B is deleted in table
</t>
  </si>
  <si>
    <t>Common</t>
  </si>
  <si>
    <t>Check clicking on link on Home page screen</t>
  </si>
  <si>
    <t>1. Go to Home page  
2.1. Click on link 'Âm nhạc'
2.2. Click on Project's name link
2.3. Click on Project's Picture link</t>
  </si>
  <si>
    <t xml:space="preserve">1. Homepage is displayed 
2.1. Display Search page result for 'Âm nhạc' category
2.2. Display Project detail page of this project
2.3.Display Project detail page of this project </t>
  </si>
  <si>
    <t>Check 'Thoát'  when user login successfully</t>
  </si>
  <si>
    <t xml:space="preserve">1. Login successfully
2. Click on avatar at right side screen
3. Click on 'Thoát' </t>
  </si>
  <si>
    <t xml:space="preserve">1. Log out successfully
2. Homepage is displayed </t>
  </si>
  <si>
    <t>Check order of pointer when enter Tab</t>
  </si>
  <si>
    <t>1. Go to the page have field need to fill in (Login, register, Create Project, Update Project, ...)
2. From one text field, enter Tab</t>
  </si>
  <si>
    <t>1. This page is diaplayed
2. Pointer is move to next textfield with order from left to right and up to down</t>
  </si>
  <si>
    <t>Check click on 'Danh mục'</t>
  </si>
  <si>
    <t>Click on 'Danh mục'</t>
  </si>
  <si>
    <t>1.Go to Discover page</t>
  </si>
  <si>
    <t>Check click on 'Tạo mới'</t>
  </si>
  <si>
    <t>Click on 'Tạo mới'</t>
  </si>
  <si>
    <t>1. Go to CreateProject page</t>
  </si>
  <si>
    <t>Check click on 'Dandelion'</t>
  </si>
  <si>
    <t>Click on 'Dandelion'</t>
  </si>
  <si>
    <t>1. Go to Homepage</t>
  </si>
  <si>
    <t>Security</t>
  </si>
  <si>
    <t>Check copy &amp; paste link to other browser</t>
  </si>
  <si>
    <t>Homepage</t>
  </si>
  <si>
    <t>1. Login on one browser
2. Copy link
3. Change to other browser
4. Paste link and press Enter</t>
  </si>
  <si>
    <t>Login screen is displayed.</t>
  </si>
  <si>
    <t>OK</t>
  </si>
  <si>
    <t>Backed List</t>
  </si>
  <si>
    <t>1. Login on one browser
2. Click Dự án đã ủng hộ
3. Copy link
4. Change to other browser
5. Paste link and press Enter</t>
  </si>
  <si>
    <t>Starred List</t>
  </si>
  <si>
    <t>1. Login on one browser
2. Click Dự án theo dõi
3. Copy link
4. Change to other browser
5. Paste link and press Enter</t>
  </si>
  <si>
    <t>Created List</t>
  </si>
  <si>
    <t>1. Login on one browser
2. Click Dự án đã tạo
3. Copy link
4. Change to other browser
5. Paste link and press Enter</t>
  </si>
  <si>
    <t>Message</t>
  </si>
  <si>
    <t>1. Login on one browser
2. Click Tin nhắn
3. Copy link
4. Change to other browser
5. Paste link and press Enter</t>
  </si>
  <si>
    <t>Account</t>
  </si>
  <si>
    <t>1. Login on one browser
2. Click Tài khoản
3. Copy link
4. Change to other browser
5. Paste link and press Enter</t>
  </si>
  <si>
    <t>UI</t>
  </si>
  <si>
    <t>Check displaying default language of the system when open website</t>
  </si>
  <si>
    <t>1. Set language of Browser isVietnamese
2. Start system from browser
3. Confirm displaying language of system</t>
  </si>
  <si>
    <t>Language of system is Vietnamese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</si>
  <si>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</si>
  <si>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</si>
  <si>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</si>
  <si>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</si>
  <si>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</si>
  <si>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</si>
  <si>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</si>
  <si>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 xml:space="preserve">Display Homepage with name and avatar of user </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</si>
  <si>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</si>
  <si>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</si>
  <si>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</si>
  <si>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</si>
  <si>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</si>
  <si>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</si>
  <si>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</si>
  <si>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</si>
  <si>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</si>
  <si>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</si>
  <si>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</si>
  <si>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</si>
  <si>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</si>
  <si>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</si>
  <si>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</si>
  <si>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</si>
  <si>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</si>
  <si>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</si>
  <si>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</si>
  <si>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</si>
  <si>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</si>
  <si>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</si>
  <si>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</si>
  <si>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</si>
  <si>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</si>
  <si>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</si>
  <si>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</si>
  <si>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Back to Check Report</t>
  </si>
  <si>
    <t>Admin_login</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</si>
  <si>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</si>
  <si>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</si>
  <si>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</si>
  <si>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</si>
  <si>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</si>
  <si>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</si>
  <si>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</si>
  <si>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</si>
  <si>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</si>
  <si>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Log in</t>
  </si>
  <si>
    <t>Check viewing "Login" form</t>
  </si>
  <si>
    <t>1. Enter the admin page</t>
  </si>
  <si>
    <t>1.The admin page view form is displayed with the following informaion:
- "Username" field
- "Password" field
- Remember me button
- "Login" button
- Forgot password hyperlink</t>
  </si>
  <si>
    <t>Check "Login" button</t>
  </si>
  <si>
    <t>1. Enter the admin page
2. Click on "Login" button</t>
  </si>
  <si>
    <t>1.The admin page is displayed 
2. Display error message
"The Username field is required" below the Username textbox
"The Password field is required" below the Password textbox</t>
  </si>
  <si>
    <t>[Admin_login-2]</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</si>
  <si>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</si>
  <si>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</si>
  <si>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</si>
  <si>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</si>
  <si>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</si>
  <si>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</si>
  <si>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Verify that password is encoded</t>
  </si>
  <si>
    <t>1. Enter the admin page
2. Input data to "Password" field</t>
  </si>
  <si>
    <t>1.The admin page is displayed 
2. Data is encoded</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</si>
  <si>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</si>
  <si>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</si>
  <si>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</si>
  <si>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</si>
  <si>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</si>
  <si>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</si>
  <si>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</si>
  <si>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</si>
  <si>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</si>
  <si>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</si>
  <si>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Admin Common module</t>
  </si>
  <si>
    <t>Check Admin view</t>
  </si>
  <si>
    <t xml:space="preserve">1. Admin Page is displayed with the following list:
- Header
- Right Side bar:
+ Avatar image
+ Logout button
+ Dashboard
+ User
+ Project
+ Backing
+ Category
+ Slider
+ Message
+ Report
- Content details left
+ Dashboard (default)
</t>
  </si>
  <si>
    <t>[Admin_login-7]</t>
  </si>
  <si>
    <t>Check Logout button</t>
  </si>
  <si>
    <t>1. Enter the admin page
2. Click logout button in Right Slide bar</t>
  </si>
  <si>
    <t xml:space="preserve">1. Admin Page is displayed
2. Log in Page is displayed
</t>
  </si>
  <si>
    <t>Check  Slidebar toggle button</t>
  </si>
  <si>
    <t>1. Enter the admin page
2. Click Sidebar toggle button in Right Slide bar
3. Click Sidebar toggle button in Right Slide bar</t>
  </si>
  <si>
    <t>1. Admin Page is displayed
2. Sidebar is hidden
3. Siderbar is showed</t>
  </si>
  <si>
    <t>Admin Dashboard module</t>
  </si>
  <si>
    <t>Check Admin when admin click Dashboard button in sidebar</t>
  </si>
  <si>
    <t xml:space="preserve">1. Enter the admin page
2. Click Dashboard button in Right Slide bar
</t>
  </si>
  <si>
    <t>1. Admin Page is displayed
2. Content about dashboard is displayed</t>
  </si>
  <si>
    <t>User Management module</t>
  </si>
  <si>
    <t>Check  User button in sidebar</t>
  </si>
  <si>
    <t>1. Enter the admin page
2. Click User button in Right Slide bar
3. Click Dashboard button in User menu</t>
  </si>
  <si>
    <t>1. Admin Page is displayed
2. Dropdowlist is displayed with:
+ Dashboard
+ User list
3. Content about dashboard of user is displayed</t>
  </si>
  <si>
    <t>Check  User list button in User menu</t>
  </si>
  <si>
    <t>1. Enter the admin page
2. Click User button in Right Slide bar
3. Click User list button in User menu</t>
  </si>
  <si>
    <t>1. Admin Page is displayed
2. Dropdowlist is displayed with:
+ Dashboard
+ User list
3. Content of User list is displayed</t>
  </si>
  <si>
    <t>Check View button in Users list table</t>
  </si>
  <si>
    <t>1. Enter the admin page
2. Click User button in Right Slide bar
3. Click User list button in User menu
4. Select a user and click View button</t>
  </si>
  <si>
    <t>1. Admin Page is displayed
2. Dropdowlist is displayed with:
3. Content of Users list is displayed
4. Userprofile Page is displayed</t>
  </si>
  <si>
    <t>Check Active/Deactive User</t>
  </si>
  <si>
    <t>1. Enter the Userprofle Page
2. Click tab Profile
3. Click Active/Deactive button</t>
  </si>
  <si>
    <t>1. Userprofile Page is displayed
2. Profile of user is displayed 
3. User is active/Deactive and return Users list Page</t>
  </si>
  <si>
    <t>Check Tab backed in userprofile</t>
  </si>
  <si>
    <t>1. Enter the Userprofle Page
2. Click tab backed</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</si>
  <si>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</si>
  <si>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</si>
  <si>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</si>
  <si>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</si>
  <si>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Check Project button in sidebar</t>
  </si>
  <si>
    <t>1. Enter the admin page
2. Click Project button in Right Slide bar
3. Click Dashboard button in User menu</t>
  </si>
  <si>
    <t>1. Admin Page is displayed
2. Dropdowlist is displayed with:
+ Dashboard
+ Projects list
3. Content about dashboard of project is displayed</t>
  </si>
  <si>
    <t>Check Projects List button in Project menu</t>
  </si>
  <si>
    <t>1. Enter the admin page
2. Click Project button in Right Slide bar
3. Click Projects list  button in Project menu</t>
  </si>
  <si>
    <t>1. Admin Page is displayed
2. Dropdowlist is displayed with:
+ Dashboard
+ Projects list
3. Content about projects lists of project is displayed</t>
  </si>
  <si>
    <t>Check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</si>
  <si>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</si>
  <si>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</si>
  <si>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Check Approve/Suspend a project</t>
  </si>
  <si>
    <t>1. Enter the Project details Page
2. Click  Approve/Suspend button</t>
  </si>
  <si>
    <t>1. Project detail Page is displayed
2. Project is approved/suspended and return Projects  list Page</t>
  </si>
  <si>
    <t>Check Tab overview in project detail</t>
  </si>
  <si>
    <t>1. Enter the Userprofle Page
2. Click tab overview</t>
  </si>
  <si>
    <t>1. Userprofile Page is displayed
2. Overview of project is displayed</t>
  </si>
  <si>
    <t>Check Tab Campagin in project detail</t>
  </si>
  <si>
    <t>1. Enter the Userprofle Page
2. Click tab campaign</t>
  </si>
  <si>
    <t>1. Userprofile Page is displayed
2. Campaign of project is displayed</t>
  </si>
  <si>
    <t>Check Tab updates in project detail</t>
  </si>
  <si>
    <t>1. Enter the Userprofle Page
2. Click tab update</t>
  </si>
  <si>
    <t>1. Userprofile Page is displayed
2. Updates of project is displayed</t>
  </si>
  <si>
    <t>Check Tab commnents in project detail</t>
  </si>
  <si>
    <t>1. Enter the Userprofle Page
2. Click tab comment</t>
  </si>
  <si>
    <t>1. Userprofile Page is displayed
2. Comment of project is displayed</t>
  </si>
  <si>
    <t>Category Management module</t>
  </si>
  <si>
    <t>Check Category button in sidebar</t>
  </si>
  <si>
    <t>1. Enter the admin page
2. Click Category button in Right Slide bar</t>
  </si>
  <si>
    <t>1. Admin Page is displayed
2. Content about Category is displayed</t>
  </si>
  <si>
    <t>Check Add new category button</t>
  </si>
  <si>
    <t>1. Enter the admin page
2. Click Category button in Right Slide bar
3. Click Add New Category button
4. Fill correct information
5. Click Add button</t>
  </si>
  <si>
    <t>1. Admin Page is displayed
2. Content about Category is displayed with list following:
- Category list Table
- Add new category
3. Popup Add new category form is displayed
5. Category is add to table</t>
  </si>
  <si>
    <t>Check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</si>
  <si>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</si>
  <si>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t>
  </si>
  <si>
    <t>Slider Management module</t>
  </si>
  <si>
    <t>Check Slider button in sidebar</t>
  </si>
  <si>
    <t>1. Enter the admin page
2. Click Slider button in Right Slide bar</t>
  </si>
  <si>
    <t>1. Admin Page is displayed
2. Content about Slider is displayed with list following:
- Slider list Table
- Add new Slider
(Use database to Check data is correct/false)</t>
  </si>
  <si>
    <t>Check Add new slider button</t>
  </si>
  <si>
    <t>1. Enter the admin page
2. Click Slider  button in Right Slide bar
3. Click Add New Slider button
4. Fill correct information
5. Click Add button</t>
  </si>
  <si>
    <t xml:space="preserve">1. Admin Page is displayed
2. Content about Slider is displayed with list following:
- Slider list Table
- Add new slider
3. Popup Add new category form is displayed
5. Slider is add to table
</t>
  </si>
  <si>
    <t>Check Active/Deactive a Slider</t>
  </si>
  <si>
    <t>1. Enter the admin page
2. Click Slider button in Right Slide bar
3. Click Active/Deactive button in a slider</t>
  </si>
  <si>
    <t xml:space="preserve">1. Admin Page is displayed
2. Content about Slider is displayed
3. Slider is Actived/Deactived in a slider table
</t>
  </si>
  <si>
    <t>Message Management module</t>
  </si>
  <si>
    <t>Check Message view when admin HAVE NOT any message</t>
  </si>
  <si>
    <t>Check Message view when all of message are not read</t>
  </si>
  <si>
    <t>1. Go to Message Page
+ Message A: unread
+ Message B: unread
+ Message C: unread</t>
  </si>
  <si>
    <t>1. Message Page is displayed with Message Table:
+ Message A: read (font normal)
+ Message B: read (font normal)
+ Message C: read (font normal)</t>
  </si>
  <si>
    <t>1. Message Page is displayed with Message Table and sort to unread:
+ Message A: unread (font bold
+ Message C: unread (font bold)
+ Message B: read (font normal)</t>
  </si>
  <si>
    <t>Check Message when user click New Message button</t>
  </si>
  <si>
    <t>Check Message when user click New Message button and leave black all field</t>
  </si>
  <si>
    <t xml:space="preserve">Check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</si>
  <si>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</si>
  <si>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</si>
  <si>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Check Message with New Message form when user input Content textarea is empty </t>
  </si>
  <si>
    <t>1. Go to Message Page
2. Click on New Message button
3. Input:
+ Content: "This is content of message"
4. Input:
+ Content: ""</t>
  </si>
  <si>
    <t>Check Message with New Message form when user input correct all of field in New message form and sent to another user</t>
  </si>
  <si>
    <t>Check Message when user click Sent button</t>
  </si>
  <si>
    <t>1. Message Page is displayed.
2. Message table filter message user sent and are displayed on message table
(Check filter message on database)</t>
  </si>
  <si>
    <t>Check Message when user click Delete button when user NOT select any message</t>
  </si>
  <si>
    <t>Check Message when user click Delete button when user select Message</t>
  </si>
  <si>
    <t>Check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</si>
  <si>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</si>
  <si>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</si>
  <si>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Check Message Conversation when user input content and click sent button</t>
  </si>
  <si>
    <t>1. Go to Message Conversation Page
2. Click on title message A
3. Input: "abc"
4. Click sent button</t>
  </si>
  <si>
    <t>1. Message Conversation Page is displayed 2. Show content message A is showed
3. "abc" is displayed on textarea
4. Message is sent
(Check on database)</t>
  </si>
  <si>
    <t>Report Management module</t>
  </si>
  <si>
    <t>Check Report button in sidebar</t>
  </si>
  <si>
    <t>1. Enter the admin page
2. Click Report button in Right Slide bar
3. Click User button in Report menu</t>
  </si>
  <si>
    <t>1. Admin Page is displayed
2. Dropdowlist is displayed with:
+ User
+ Project
3. Content about users report is displayed</t>
  </si>
  <si>
    <t>1. Enter the admin page
2. Click Report button in Right Slide bar
3. Click Project button in Report menu</t>
  </si>
  <si>
    <t>1. Admin Page is displayed
2. Dropdowlist is displayed with:
+ User
+ Project
3. Content about projects report is displayed</t>
  </si>
  <si>
    <t>Check View button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</si>
  <si>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</si>
  <si>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Check data is correct/false)
4. Redirect to userprofile</t>
  </si>
  <si>
    <t>Check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</si>
  <si>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</si>
  <si>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4. Sent message to user to warning </t>
  </si>
  <si>
    <t>Check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</si>
  <si>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</si>
  <si>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4.Cancel this report from user</t>
  </si>
  <si>
    <t>Check Admin when admin click View in Project List table</t>
  </si>
  <si>
    <t xml:space="preserve">1. Enter the admin page
2. Click Report button in Right Slide bar
3. Click Project button in Report menu
4. Click View button in a record </t>
  </si>
  <si>
    <t>1. Admin Page is displayed
2. Dropdowlist is displayed with:
+ User
+ Project
3. Content about project report is displayed
4. Redirect to project detail</t>
  </si>
  <si>
    <t>Check Admin when admin click Confirmed button in Projects list table</t>
  </si>
  <si>
    <t xml:space="preserve">1. Enter the admin page
2. Click Report button in Right Slide bar
3. Click Project button in Report menu
4. Click Confirmed button in a record </t>
  </si>
  <si>
    <t xml:space="preserve">1. Admin Page is displayed
2. Dropdowlist is displayed with:
+ User
+ Project
3. Content about project report is displayed
4. Sent message to creator to warning </t>
  </si>
  <si>
    <t>Check Admin when admin click Cancel button in Projects  list table</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</si>
  <si>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</si>
  <si>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4.Cancel this report from user</t>
  </si>
  <si>
    <t>OHRM</t>
  </si>
  <si>
    <t>OHRM_User Unit Test Case_v1.0_EN</t>
  </si>
  <si>
    <t>Outsourcing Human Resource Management</t>
  </si>
  <si>
    <t>DuongDT</t>
  </si>
  <si>
    <t>PhuocNH</t>
  </si>
  <si>
    <t>Guest Function</t>
  </si>
  <si>
    <t>Guest_function</t>
  </si>
  <si>
    <t>Integrating all functions of guest together then execute test</t>
  </si>
  <si>
    <t>Execute all Guest unit test cases and passed</t>
  </si>
  <si>
    <t>Recruitment Staff Function</t>
  </si>
  <si>
    <t>RecruitmentStaff_function</t>
  </si>
  <si>
    <t>Integrating all functions of recruitment staff together then execute test</t>
  </si>
  <si>
    <t>Execute all Recruitment Staff unit test cases and passed</t>
  </si>
  <si>
    <t>Recruitment Manager Funciton</t>
  </si>
  <si>
    <t>RecruitmentManager_function</t>
  </si>
  <si>
    <t>Integrating all functions of recruitment manager together then execute test</t>
  </si>
  <si>
    <t>Execute all Recruitment Manager unit test cases and passed</t>
  </si>
  <si>
    <t>Engineer Function</t>
  </si>
  <si>
    <t>Engineer_function</t>
  </si>
  <si>
    <t>Integrating all functions of engineer together then execute test</t>
  </si>
  <si>
    <t>Execute all Engineer unit test cases and passed</t>
  </si>
  <si>
    <t>Resource Manager Function</t>
  </si>
  <si>
    <t>ResourceManager_function</t>
  </si>
  <si>
    <t>Integrating all functions of resource manager together then execute test</t>
  </si>
  <si>
    <t>Execute all Resource Manager unit test cases and passed</t>
  </si>
  <si>
    <t>Admin</t>
  </si>
  <si>
    <t>Execute all Admin unit test cases and passed</t>
  </si>
  <si>
    <t>Email has not been entered.</t>
  </si>
  <si>
    <t>Email must be in this format 'abc@xyz.cde'</t>
  </si>
  <si>
    <t>Missing account username or email</t>
  </si>
  <si>
    <t>Missing password for current account</t>
  </si>
  <si>
    <t>Password is not matched</t>
  </si>
  <si>
    <t>Invalid password or account is not exist</t>
  </si>
  <si>
    <t>Maximum characters for account are 20</t>
  </si>
  <si>
    <t>Minimum characters for account are 8</t>
  </si>
  <si>
    <t>Account username must be words and numbers only</t>
  </si>
  <si>
    <t>Missing name</t>
  </si>
  <si>
    <t>Account has been disabled or email is not confirmed</t>
  </si>
  <si>
    <t>Password must be between 5 - 50 characters</t>
  </si>
  <si>
    <t>Fullname must be between 6 - 50 characters</t>
  </si>
  <si>
    <t>Project name must be between 10 - 60 characters</t>
  </si>
  <si>
    <t>Tên dự án phải từ 10 cho đến 60 kí tự</t>
  </si>
  <si>
    <t>Missing project name</t>
  </si>
  <si>
    <t>Mô tả của dự án phải từ 50 - 100 kí tự</t>
  </si>
  <si>
    <t>Project's description must be between 50 - 100 characters</t>
  </si>
  <si>
    <t>Email chưa được nhập</t>
  </si>
  <si>
    <t>Email phải theo định dạng 'abc@xyz.cde'</t>
  </si>
  <si>
    <t>Email và tên tài khoản chưa được nhập</t>
  </si>
  <si>
    <t>Mật khẩu chưa được nhập</t>
  </si>
  <si>
    <t>Tên chưa được nhập</t>
  </si>
  <si>
    <t>1. Go to OHRM mainpage
2. Click on Login button in header</t>
  </si>
  <si>
    <t>1. Go to OHRM mainpage
2. Click on Login button in header
3. Click on Forgot Password hyperlink</t>
  </si>
  <si>
    <t>1. Go to OHRM mainpage
2. Click on Login button in header
3. Input "!@#$%^&amp;*()" to User name text box</t>
  </si>
  <si>
    <t>1. Go to OHRM mainpage
2. Click on Login button in header
3. Input:
   - User name: "username@gmail.com"
   - Password: "123456"
4. Click Login or press Enter</t>
  </si>
  <si>
    <t>1. Go to OHRM mainpage
2. Click on Login button in header
3. Input:
   - User name: "email0@gmail.com"
   - Password: "a"</t>
  </si>
  <si>
    <t>1. Go to OHRM mainpage
2. Click on Login button in header
3. Enter Email and Password:
 - abc@xyz.cde
- 1234567890
4. Click on 'Đăng nhập' button</t>
  </si>
  <si>
    <t>1. Homepage is displayed
2. Login page is displayed
3. 
- "abc@xyz.cde" is displayed in user name text box
- "••••••••••" is displayed in password text box
4. User is logged in</t>
  </si>
  <si>
    <t>Guest_login</t>
  </si>
  <si>
    <t>Search Recruitment module</t>
  </si>
  <si>
    <t>View Recruitment module</t>
  </si>
  <si>
    <t>Check Recruitment List view</t>
  </si>
  <si>
    <t>Check choosing number of recruitments in Recruitment List table</t>
  </si>
  <si>
    <t>1. Go to OHRM mainpage
2. Click on "Recruitment" menu name or picture
2.1 Click on "Recruitment List"</t>
  </si>
  <si>
    <t>1. OHRM mainpage is displayed
2. Recruitment mini menu is expanded with options, includes "Recruitment List" option
2.1 A table names "Recruitment List" is display, with option to search for Recruitment</t>
  </si>
  <si>
    <t>1. Go to OHRM mainpage
2. Click on "Recruitment" menu name or picture
2.1 Click on "Recruitment List"
3. Click on "records" dropbox</t>
  </si>
  <si>
    <t>1. OHRM mainpage is displayed
2. Recruitment mini menu is expanded with options, includes "Recruitment List" option
2.1 A table names "Recruitment List" is display, with option to search for Recruitment
3. Options of 10,25,50,100 will be shown to choose how many recruitments will be displayed</t>
  </si>
  <si>
    <t>Check "Search" textbox</t>
  </si>
  <si>
    <t>1. Go to OHRM mainpage
2. Click on "Recruitment" menu name or picture
2.1 Click on "Recruitment List"
3. Click on "Search" textbox</t>
  </si>
  <si>
    <t>1. OHRM mainpage is displayed
2. Recruitment mini menu is expanded with options, includes "Recruitment List" option
2.1 A table names "Recruitment List" is display, with option to search for Recruitment
3. Pointer is flickered in "Search" textbox</t>
  </si>
  <si>
    <t>1. Go to OHRM mainpage
2. Click on "Recruitment" menu name or picture
2.1 Click on "Recruitment List"
3. Click on "Search" textbox
3.1 Enter example name like "ABC"</t>
  </si>
  <si>
    <t>1. OHRM mainpage is displayed
2. Recruitment mini menu is expanded with options, includes "Recruitment List" option
2.1 A table names "Recruitment List" is display, with option to search for Recruitment
3. Pointer is flickered in "Search" textbox
3.1 Recruitment with similar name will be listed in Recruitment List table</t>
  </si>
  <si>
    <t>1. Go to OHRM mainpage
2. Click on "Recruitment" menu name or picture
2.1 Click on "Recruitment List"
3. Click on "Search" textbox
3.1 Enter example name like "ABC123456"</t>
  </si>
  <si>
    <t>Không có Recruitment nào phù hợp với từ khóa</t>
  </si>
  <si>
    <t>No Recruitment is found with above keywords</t>
  </si>
  <si>
    <t>MS15</t>
  </si>
  <si>
    <t>MS17</t>
  </si>
  <si>
    <r>
      <t xml:space="preserve">1. OHRM mainpage is displayed
2. Recruitment mini menu is expanded with options, includes "Recruitment List" option
2.1 A table names "Recruitment List" is display, with option to search for Recruitment
3. Pointer is flickered in "Search" textbox
3.1 A </t>
    </r>
    <r>
      <rPr>
        <b/>
        <sz val="10"/>
        <rFont val="Tahoma"/>
        <family val="2"/>
      </rPr>
      <t xml:space="preserve">MS.17 </t>
    </r>
    <r>
      <rPr>
        <sz val="10"/>
        <rFont val="Tahoma"/>
        <family val="2"/>
      </rPr>
      <t>will be displayed and no recruitment will be listed</t>
    </r>
  </si>
  <si>
    <t>View Recruitment Detail module</t>
  </si>
  <si>
    <t>Check View Recruitment Detail view</t>
  </si>
  <si>
    <t>1. Choose a Recruitment in Recruitment List table</t>
  </si>
  <si>
    <t>1. Detailed information of a recruitment will be displayed:
+ Recruitment ID
+ Recruitment name
+ Project name
+ Required number
+ Updating…</t>
  </si>
  <si>
    <t>Check when Rec.Staff inputs correct Recruitment name</t>
  </si>
  <si>
    <t>Check when Rec.Staff inputs incorrect Recruitment name</t>
  </si>
  <si>
    <t>Check when Rec.Staff choose Add Recruited Engineer</t>
  </si>
  <si>
    <t>1. Choose a Recruitment in Recruitment List table
2. Cập nhật sau khi giao diện hoàn chỉnh</t>
  </si>
  <si>
    <t>1. Detailed information of a recruitment will be displayed like in [RecruitmentStaff_function-8]
2. Textboxes are displayed to be filled in:
+ Fullname
+ Date of Birth
+ Gender
+ Email
+ Address
+ Phone
+ Ability
2.1 Two buttons are displayed:
+ Create
+ Cancel</t>
  </si>
  <si>
    <t>Check "Fullname" textbox</t>
  </si>
  <si>
    <t>1. Choose a Recruitment in Recruitment List table
2. Cập nhật sau khi giao diện hoàn chỉnh
2.1 Click on "Fullname" textbox</t>
  </si>
  <si>
    <t>1. Detailed information of a recruitment will be displayed like in [RecruitmentStaff_function-8]
2. Textboxes are displayed to be filled in like in [RecruitmentStaff_function-9]
2.1 Pointer is flickered in "Fullname" textbox</t>
  </si>
  <si>
    <t>Check "Date of birth" textbox</t>
  </si>
  <si>
    <t>1. Choose a Recruitment in Recruitment List table
2. Cập nhật sau khi giao diện hoàn chỉnh
2.1 Click on "Date of birth" textbox</t>
  </si>
  <si>
    <t>1. Detailed information of a recruitment will be displayed like in [RecruitmentStaff_function-8]
2. Textboxes are displayed to be filled in like in [RecruitmentStaff_function-9]
2.1 Pointer is flickered in "Date of birth" textbox</t>
  </si>
  <si>
    <t>Check "Gender" radio button</t>
  </si>
  <si>
    <t>1. Choose a Recruitment in Recruitment List table
2. Cập nhật sau khi giao diện hoàn chỉnh
2.1 Choose one of the buttons : Male or Femal</t>
  </si>
  <si>
    <t>1. Detailed information of a recruitment will be displayed like in [RecruitmentStaff_function-8]
2. Textboxes are displayed to be filled in like in [RecruitmentStaff_function-9]
2.1 Only one button can be chosen</t>
  </si>
  <si>
    <t>Check "Email" textbox</t>
  </si>
  <si>
    <t>1. Choose a Recruitment in Recruitment List table
2. Cập nhật sau khi giao diện hoàn chỉnh
2.1 Click on "Email" textbox</t>
  </si>
  <si>
    <t>1. Detailed information of a recruitment will be displayed like in [RecruitmentStaff_function-8]
2. Textboxes are displayed to be filled in like in [RecruitmentStaff_function-9]
2.1 Pointer is flickered in "Email" textbox</t>
  </si>
  <si>
    <t>Check "Address" textbox</t>
  </si>
  <si>
    <t>1. Choose a Recruitment in Recruitment List table
2. Cập nhật sau khi giao diện hoàn chỉnh
2.1 Click on "Address" textbox</t>
  </si>
  <si>
    <t>1. Detailed information of a recruitment will be displayed like in [RecruitmentStaff_function-8]
2. Textboxes are displayed to be filled in like in [RecruitmentStaff_function-9]
2.1 Pointer is flickered in "Address" textbox</t>
  </si>
  <si>
    <t>Check "Phone" textbox</t>
  </si>
  <si>
    <t>1. Choose a Recruitment in Recruitment List table
2. Cập nhật sau khi giao diện hoàn chỉnh
2.1 Click on "Phone" textbox</t>
  </si>
  <si>
    <t>1. Detailed information of a recruitment will be displayed like in [RecruitmentStaff_function-8]
2. Textboxes are displayed to be filled in like in [RecruitmentStaff_function-9]
2.1 Pointer is flickered in "Phone" textbox</t>
  </si>
  <si>
    <t>Check "Skill" textbox</t>
  </si>
  <si>
    <t>1. Choose a Recruitment in Recruitment List table
2. Cập nhật sau khi giao diện hoàn chỉnh
2.1 Click on "Skill" textbox</t>
  </si>
  <si>
    <t>1. Detailed information of a recruitment will be displayed like in [RecruitmentStaff_function-8]
2. Textboxes are displayed to be filled in like in [RecruitmentStaff_function-9]
2.1 Pointer is flickered in "Skill" textbox</t>
  </si>
  <si>
    <t>Check "Ability" dropdown box</t>
  </si>
  <si>
    <t>1. Choose a Recruitment in Recruitment List table
2. Cập nhật sau khi giao diện hoàn chỉnh
2.1 Click on "Ability" dropdown box</t>
  </si>
  <si>
    <t>1. Detailed information of a recruitment will be displayed like in [RecruitmentStaff_function-8]
2. Textboxes are displayed to be filled in like in [RecruitmentStaff_function-9]
2.1 Dropdown box contains following options:
+ Developer
+ Tester
+ PM
+ Other</t>
  </si>
  <si>
    <t>Check "Level" dropdown box</t>
  </si>
  <si>
    <t>1. Choose a Recruitment in Recruitment List table
2. Cập nhật sau khi giao diện hoàn chỉnh
2.1 Click on "Level" dropdown box</t>
  </si>
  <si>
    <t>1. Detailed information of a recruitment will be displayed like in [RecruitmentStaff_function-8]
2. Textboxes are displayed to be filled in like in [RecruitmentStaff_function-9]
2.1 Dropdown box contains from Level 1 to Level 4</t>
  </si>
  <si>
    <t>Check "Contracted" dropdown box</t>
  </si>
  <si>
    <t>1. Choose a Recruitment in Recruitment List table
2. Cập nhật sau khi giao diện hoàn chỉnh
2.1 Click on "Contracted" dropdown box</t>
  </si>
  <si>
    <t>1. Detailed information of a recruitment will be displayed like in [RecruitmentStaff_function-8]
2. Textboxes are displayed to be filled in like in [RecruitmentStaff_function-9]
2.1 Dropdown box contains Signed or Unsigned options</t>
  </si>
  <si>
    <t>Check when Rec.Staff choose Edit Recruited Engineer</t>
  </si>
  <si>
    <t>Updating</t>
  </si>
  <si>
    <t>Check when Rec.Staff choose Remove Recruited Engineer</t>
  </si>
  <si>
    <t>Check when Rec.Staff choose Import File</t>
  </si>
  <si>
    <t>1. Detailed information of a recruitment will be displayed like in [RecruitmentStaff_function-8]
Updating</t>
  </si>
  <si>
    <t>Search Project module</t>
  </si>
  <si>
    <t>Check Project view</t>
  </si>
  <si>
    <t xml:space="preserve">1. Go to OHRM mainpage
2. Click on "Project" menu name or picture
</t>
  </si>
  <si>
    <t>1. OHRM mainpage is displayed
2. Project page is displayed</t>
  </si>
  <si>
    <t>1. Go to OHRM mainpage
2. Click on "Project" menu name or picture
3. Click on "records" dropbox</t>
  </si>
  <si>
    <t>1. OHRM mainpage is displayed
2. Project page is displayed
2.1 A table names Projects" is display, with option to search for Project
3. Options of 10,25,50,100 will be shown to choose how many projects will be displayed</t>
  </si>
  <si>
    <t>1. Go to OHRM mainpage
2. Click on "Project" menu name or picture
3. Click on "Search" textbox</t>
  </si>
  <si>
    <t>1. Go to OHRM mainpage
2. Click on "Project" menu name or picture
3. Click on "Search" textbox
3.1 Enter example name like "ABC"</t>
  </si>
  <si>
    <t>1. Go to OHRM mainpage
2. Click on "Project" menu name or picture
3. Click on "Search" textbox
3.1 Enter example name like "ABC123456"</t>
  </si>
  <si>
    <t>Không có Project nào phù hợp với từ khóa</t>
  </si>
  <si>
    <t>No Project is found with above keywords</t>
  </si>
  <si>
    <t>Check when Engineer inputs correct Project name</t>
  </si>
  <si>
    <t>Check when Engineer inputs incorrect Project name</t>
  </si>
  <si>
    <t>Check when Rec.Manager inputs correct Recruitment name</t>
  </si>
  <si>
    <t>Check when Rec.Manager inputs incorrect Recruitment name</t>
  </si>
  <si>
    <t>Check when Rec.Manager choose Change Recruitment Status</t>
  </si>
  <si>
    <t>Check when Engineer choose "Collumn" dropdown box</t>
  </si>
  <si>
    <t xml:space="preserve">1. Go to OHRM mainpage
2. Click on "Project" menu name or picture
3. Click on "Column" dropdown box
</t>
  </si>
  <si>
    <t>Check choosing number of Projects in Project List table</t>
  </si>
  <si>
    <t>1. OHRM mainpage is displayed
2. Project page is displayed
2.1 A table names "Projects" is display, with option to search for Project
3. Pointer is flickered in "Search" textbox</t>
  </si>
  <si>
    <t>1. OHRM mainpage is displayed
2. Project page is displayed
2.1 A table names "Projects" is display, with option to search for Project
3. Pointer is flickered in "Search" textbox
3.1 Projects with similar name will be listed in Projects table</t>
  </si>
  <si>
    <t>1. OHRM mainpage is displayed
2. Project page is displayed
2.1 A table names "Projects" is display, with option to search for Project
3. Pointer is flickered in "Search" textbox
3.1 A MS.18 will be displayed and no project will be listed</t>
  </si>
  <si>
    <t>1. OHRM mainpage is displayed
2. Project page is displayed
2.1 A table names "Projects" is display, with option to search for Project
3. "Column" dropdown box contains Customer, Certainty, Start date, Duration and Total Bill options to filter</t>
  </si>
  <si>
    <t>View Project module</t>
  </si>
  <si>
    <t>Check Detailed Project Information view</t>
  </si>
  <si>
    <t>1. Choose one project in Projects table</t>
  </si>
  <si>
    <t>1. Detailed project information page is displayed with 3 tabs and 1 "Back" button:
+ 1st tab is the current tab
+ 2nd tab is "Plan" tab
+ 3rd tab is "Resource" tab
1.1 In Detailed Project Information page contains:
+ Code
+ Name
+ Customer
+ Startdate
+ Duration
+ Status
+ Total bill
+ Programming Language</t>
  </si>
  <si>
    <t>Check when Rec.Staff choose to view Personal Profile</t>
  </si>
  <si>
    <t>1. Go to OHRM mainpage
2. Click or hover mouse on the profile picture or avatar
2. Choose "My profile"</t>
  </si>
  <si>
    <t>1. OHRM mainpage is displayed
2. Dropdown box appeared with options:
+ My profile
+ Logout
3. Personal Profile page is displayed
Updating</t>
  </si>
  <si>
    <t>Check when Rec.Staff choose to Logout</t>
  </si>
  <si>
    <t>1. Go to OHRM mainpage
2. Click or hover mouse on the profile picture or avatar
2. Choose  "Logout"</t>
  </si>
  <si>
    <t>1. OHRM mainpage is displayed
2. Dropdown box appeared with options:
+ My profile
+ Logout
3. Logout current user and redirect to Welcome page</t>
  </si>
  <si>
    <t>Check when Rec.Manager choose to view Personal Profile</t>
  </si>
  <si>
    <t>Check when Rec.Manager choose to Logout</t>
  </si>
  <si>
    <t>Check when Engineer choose to view Personal Profile</t>
  </si>
  <si>
    <t>Check when Engineer choose to Logout</t>
  </si>
  <si>
    <t>Edit System configuration module</t>
  </si>
  <si>
    <t>Edit Personal Profile module</t>
  </si>
  <si>
    <t>Logout module</t>
  </si>
  <si>
    <t>Search account module</t>
  </si>
  <si>
    <t>Create account module</t>
  </si>
  <si>
    <t>Edit account module</t>
  </si>
  <si>
    <t>Check Edit System Configuration view</t>
  </si>
  <si>
    <t>Reserved 1</t>
  </si>
  <si>
    <t>1. Go to OHRM mainpage
2. Updating khi có UI</t>
  </si>
  <si>
    <t>Reserved 2</t>
  </si>
  <si>
    <t>Check Search Account view</t>
  </si>
  <si>
    <t>Check Create Account view</t>
  </si>
  <si>
    <t>Check Edit Account view</t>
  </si>
  <si>
    <t>View Report module</t>
  </si>
  <si>
    <t>Create Project module</t>
  </si>
  <si>
    <t>Check when Res.Manager inputs correct Project name</t>
  </si>
  <si>
    <t>Check when Res.Manager inputs incorrect Project name</t>
  </si>
  <si>
    <t>Check when Res.Manager choose "Collumn" dropdown box</t>
  </si>
  <si>
    <t>Check when Res.Manager inputs correct Recruitment name</t>
  </si>
  <si>
    <t>Check when Res.Manager inputs incorrect Recruitment name</t>
  </si>
  <si>
    <t>Check when Res.Manager choose Remove Recruitment</t>
  </si>
  <si>
    <t>Check when Res.Manager choose Edit Recruitment</t>
  </si>
  <si>
    <t>Check "Busy Rate Statistic" report view</t>
  </si>
  <si>
    <t>Check "Efficiency Statistic" report view</t>
  </si>
  <si>
    <t>Check "Engineer's Efficiency" report view</t>
  </si>
  <si>
    <t>Check "Print" report view</t>
  </si>
  <si>
    <t>1. Go to OHRM mainpage
2. Click on "Report" menu name or picture
Update tiếp khi có UI</t>
  </si>
  <si>
    <t>1. OHRM mainpage is displayed
2. Report page is displayed
Updating</t>
  </si>
  <si>
    <t>1. Go to OHRM mainpage
2. Click on "Report" menu name or picture
Update tiếp khi có UI
3. Choose "Print" button</t>
  </si>
  <si>
    <t>1. OHRM mainpage is displayed
2. Report page is displayed
Updating
3. Print Preview page is displayed
3.1 Report printed</t>
  </si>
  <si>
    <t>updating</t>
  </si>
  <si>
    <t>Check Create Project view</t>
  </si>
  <si>
    <t>1. Choose "Action" button from Projects table in upper right corner
1.1 Choose "Create New Project"</t>
  </si>
  <si>
    <t>1. A dropdown box is appeared with option "Create New Project"
1.1 A pop-up page is displayed with following fields to be filled in:
+ Code
+ Name
+ Customer
+ Startdate
+ Duration
+ Status
+ Total bill
+ Programming Language
+ Updating….</t>
  </si>
  <si>
    <t>ResourceManager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</si>
</sst>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5">
    <font>
      <sz val="11"/>
      <color theme="1"/>
      <name val="Calibri"/>
      <family val="2"/>
      <scheme val="minor"/>
    </font>
    <font>
      <sz val="11"/>
      <color theme="1"/>
      <name val="Calibri"/>
      <family val="2"/>
      <scheme val="minor"/>
    </font>
    <font>
      <sz val="11"/>
      <name val="ＭＳ Ｐゴシック"/>
      <charset val="128"/>
    </font>
    <font>
      <b/>
      <sz val="22"/>
      <color indexed="10"/>
      <name val="Tahoma"/>
      <family val="2"/>
    </font>
    <font>
      <b/>
      <sz val="26"/>
      <color indexed="10"/>
      <name val="Tahoma"/>
      <family val="2"/>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u/>
      <sz val="10"/>
      <color indexed="12"/>
      <name val="Tahoma"/>
      <family val="2"/>
    </font>
    <font>
      <sz val="10"/>
      <color indexed="9"/>
      <name val="Tahoma"/>
      <family val="2"/>
    </font>
    <font>
      <b/>
      <sz val="10"/>
      <color indexed="12"/>
      <name val="Tahoma"/>
      <family val="2"/>
    </font>
    <font>
      <sz val="10"/>
      <color indexed="8"/>
      <name val="Tahoma"/>
      <family val="2"/>
    </font>
    <font>
      <b/>
      <sz val="16"/>
      <name val="Times New Roman"/>
      <family val="1"/>
    </font>
    <font>
      <sz val="11"/>
      <name val="Times New Roman"/>
      <family val="1"/>
    </font>
    <font>
      <b/>
      <sz val="11"/>
      <name val="Times New Roman"/>
      <family val="1"/>
    </font>
    <font>
      <b/>
      <u/>
      <sz val="9"/>
      <color indexed="12"/>
      <name val="Tahoma"/>
      <family val="2"/>
    </font>
    <font>
      <sz val="11"/>
      <name val="ＭＳ Ｐゴシック"/>
      <family val="3"/>
      <charset val="128"/>
    </font>
    <font>
      <sz val="10"/>
      <color theme="0"/>
      <name val="Tahoma"/>
      <family val="2"/>
    </font>
    <font>
      <sz val="10"/>
      <color indexed="10"/>
      <name val="Tahoma"/>
      <family val="2"/>
    </font>
    <font>
      <sz val="10"/>
      <color theme="1"/>
      <name val="Tahoma"/>
      <family val="2"/>
    </font>
    <font>
      <sz val="12"/>
      <name val="ＭＳ Ｐゴシック"/>
      <family val="3"/>
      <charset val="128"/>
    </font>
    <font>
      <b/>
      <sz val="14"/>
      <name val="ＭＳ Ｐゴシック"/>
    </font>
    <font>
      <sz val="12"/>
      <name val="Calibri"/>
      <family val="2"/>
    </font>
    <font>
      <b/>
      <sz val="9"/>
      <color indexed="81"/>
      <name val="Tahoma"/>
      <family val="2"/>
    </font>
    <font>
      <b/>
      <sz val="10"/>
      <color theme="1"/>
      <name val="Tahoma"/>
      <family val="2"/>
    </font>
    <font>
      <sz val="10"/>
      <name val="Tahoma"/>
      <family val="2"/>
      <charset val="163"/>
    </font>
    <font>
      <sz val="9"/>
      <color indexed="81"/>
      <name val="Tahoma"/>
      <family val="2"/>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rgb="FFDAEEF3"/>
        <bgColor indexed="64"/>
      </patternFill>
    </fill>
    <fill>
      <patternFill patternType="solid">
        <fgColor theme="0"/>
        <bgColor indexed="26"/>
      </patternFill>
    </fill>
    <fill>
      <patternFill patternType="solid">
        <fgColor indexed="27"/>
        <bgColor indexed="41"/>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66FFFF"/>
        <bgColor indexed="41"/>
      </patternFill>
    </fill>
    <fill>
      <patternFill patternType="solid">
        <fgColor rgb="FF66FFFF"/>
        <bgColor indexed="64"/>
      </patternFill>
    </fill>
  </fills>
  <borders count="5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style="medium">
        <color indexed="8"/>
      </right>
      <top/>
      <bottom/>
      <diagonal/>
    </border>
    <border>
      <left style="medium">
        <color indexed="8"/>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style="thin">
        <color indexed="8"/>
      </left>
      <right style="thin">
        <color indexed="64"/>
      </right>
      <top style="thin">
        <color indexed="8"/>
      </top>
      <bottom style="thin">
        <color indexed="64"/>
      </bottom>
      <diagonal/>
    </border>
    <border>
      <left style="thin">
        <color indexed="8"/>
      </left>
      <right style="thin">
        <color indexed="8"/>
      </right>
      <top/>
      <bottom/>
      <diagonal/>
    </border>
    <border>
      <left style="thin">
        <color indexed="64"/>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bottom/>
      <diagonal/>
    </border>
    <border>
      <left style="thin">
        <color indexed="64"/>
      </left>
      <right style="thin">
        <color indexed="64"/>
      </right>
      <top style="thin">
        <color indexed="64"/>
      </top>
      <bottom/>
      <diagonal/>
    </border>
    <border>
      <left style="thin">
        <color indexed="8"/>
      </left>
      <right/>
      <top/>
      <bottom/>
      <diagonal/>
    </border>
    <border>
      <left/>
      <right style="thin">
        <color indexed="8"/>
      </right>
      <top style="thin">
        <color indexed="8"/>
      </top>
      <bottom/>
      <diagonal/>
    </border>
    <border>
      <left style="thin">
        <color indexed="8"/>
      </left>
      <right/>
      <top style="thin">
        <color indexed="64"/>
      </top>
      <bottom/>
      <diagonal/>
    </border>
    <border>
      <left/>
      <right/>
      <top style="thin">
        <color indexed="64"/>
      </top>
      <bottom/>
      <diagonal/>
    </border>
    <border>
      <left/>
      <right style="thin">
        <color indexed="8"/>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s>
  <cellStyleXfs count="8">
    <xf numFmtId="0" fontId="0" fillId="0" borderId="0"/>
    <xf numFmtId="0" fontId="2" fillId="0" borderId="0"/>
    <xf numFmtId="0" fontId="15" fillId="0" borderId="0" applyNumberFormat="0" applyFill="0" applyBorder="0" applyAlignment="0" applyProtection="0"/>
    <xf numFmtId="0" fontId="2" fillId="0" borderId="0"/>
    <xf numFmtId="0" fontId="24" fillId="0" borderId="0"/>
    <xf numFmtId="0" fontId="2" fillId="0" borderId="0"/>
    <xf numFmtId="0" fontId="1" fillId="0" borderId="0"/>
    <xf numFmtId="0" fontId="2" fillId="0" borderId="0"/>
  </cellStyleXfs>
  <cellXfs count="246">
    <xf numFmtId="0" fontId="0" fillId="0" borderId="0" xfId="0"/>
    <xf numFmtId="0" fontId="3" fillId="2" borderId="0" xfId="1" applyFont="1" applyFill="1" applyAlignment="1">
      <alignment horizontal="center" vertical="center"/>
    </xf>
    <xf numFmtId="0" fontId="4" fillId="0" borderId="1" xfId="1" applyFont="1" applyBorder="1" applyAlignment="1">
      <alignment horizontal="center" vertical="center"/>
    </xf>
    <xf numFmtId="0" fontId="6" fillId="0" borderId="0" xfId="1" applyFont="1" applyAlignment="1">
      <alignment horizontal="center" vertical="center"/>
    </xf>
    <xf numFmtId="0" fontId="6" fillId="0" borderId="0" xfId="1" applyFont="1"/>
    <xf numFmtId="0" fontId="7" fillId="2" borderId="0" xfId="1" applyFont="1" applyFill="1" applyAlignment="1">
      <alignment horizontal="left" indent="1"/>
    </xf>
    <xf numFmtId="0" fontId="8" fillId="0" borderId="0" xfId="1" applyFont="1" applyAlignment="1">
      <alignment horizontal="left" indent="1"/>
    </xf>
    <xf numFmtId="0" fontId="6" fillId="2" borderId="0" xfId="1" applyFont="1" applyFill="1"/>
    <xf numFmtId="0" fontId="7" fillId="2" borderId="2" xfId="1" applyFont="1" applyFill="1" applyBorder="1" applyAlignment="1">
      <alignment horizontal="left"/>
    </xf>
    <xf numFmtId="0" fontId="6" fillId="0" borderId="3" xfId="1" applyFont="1" applyBorder="1" applyAlignment="1"/>
    <xf numFmtId="14" fontId="8" fillId="0" borderId="3" xfId="1" applyNumberFormat="1" applyFont="1" applyBorder="1" applyAlignment="1">
      <alignment horizontal="left" indent="1"/>
    </xf>
    <xf numFmtId="49" fontId="8" fillId="0" borderId="3" xfId="1" quotePrefix="1" applyNumberFormat="1" applyFont="1" applyBorder="1" applyAlignment="1">
      <alignment horizontal="left" indent="1"/>
    </xf>
    <xf numFmtId="0" fontId="6" fillId="0" borderId="0" xfId="1" applyFont="1" applyBorder="1" applyAlignment="1"/>
    <xf numFmtId="0" fontId="8" fillId="0" borderId="0" xfId="1" applyFont="1" applyBorder="1" applyAlignment="1">
      <alignment horizontal="left" indent="1"/>
    </xf>
    <xf numFmtId="0" fontId="7" fillId="0" borderId="0" xfId="1" applyFont="1" applyAlignment="1">
      <alignment horizontal="left"/>
    </xf>
    <xf numFmtId="0" fontId="6" fillId="0" borderId="0" xfId="1" applyFont="1" applyAlignment="1">
      <alignment vertical="center"/>
    </xf>
    <xf numFmtId="164" fontId="9" fillId="3" borderId="4" xfId="1" applyNumberFormat="1" applyFont="1" applyFill="1" applyBorder="1" applyAlignment="1">
      <alignment horizontal="center" vertical="center"/>
    </xf>
    <xf numFmtId="0" fontId="9" fillId="3" borderId="5" xfId="1" applyFont="1" applyFill="1" applyBorder="1" applyAlignment="1">
      <alignment horizontal="center" vertical="center"/>
    </xf>
    <xf numFmtId="0" fontId="9" fillId="3" borderId="6" xfId="1" applyFont="1" applyFill="1" applyBorder="1" applyAlignment="1">
      <alignment horizontal="center" vertical="center"/>
    </xf>
    <xf numFmtId="0" fontId="6" fillId="0" borderId="0" xfId="1" applyFont="1" applyAlignment="1">
      <alignment vertical="top"/>
    </xf>
    <xf numFmtId="14" fontId="8" fillId="0" borderId="7" xfId="1" applyNumberFormat="1" applyFont="1" applyBorder="1" applyAlignment="1">
      <alignment horizontal="center" vertical="center" wrapText="1"/>
    </xf>
    <xf numFmtId="49" fontId="6" fillId="0" borderId="8" xfId="1" applyNumberFormat="1" applyFont="1" applyBorder="1" applyAlignment="1">
      <alignment horizontal="center" vertical="center"/>
    </xf>
    <xf numFmtId="0" fontId="6" fillId="0" borderId="8" xfId="1" applyFont="1" applyBorder="1" applyAlignment="1">
      <alignment horizontal="center" vertical="center"/>
    </xf>
    <xf numFmtId="15" fontId="6" fillId="0" borderId="8" xfId="1" applyNumberFormat="1" applyFont="1" applyBorder="1" applyAlignment="1">
      <alignment vertical="center"/>
    </xf>
    <xf numFmtId="0" fontId="8" fillId="0" borderId="9" xfId="1" applyFont="1" applyBorder="1" applyAlignment="1">
      <alignment vertical="top" wrapText="1"/>
    </xf>
    <xf numFmtId="0" fontId="6" fillId="0" borderId="8" xfId="1" applyFont="1" applyBorder="1" applyAlignment="1">
      <alignment vertical="top"/>
    </xf>
    <xf numFmtId="0" fontId="6" fillId="0" borderId="9" xfId="1" applyFont="1" applyBorder="1" applyAlignment="1">
      <alignment vertical="top"/>
    </xf>
    <xf numFmtId="164" fontId="6" fillId="0" borderId="7" xfId="1" applyNumberFormat="1" applyFont="1" applyBorder="1" applyAlignment="1">
      <alignment vertical="top"/>
    </xf>
    <xf numFmtId="49" fontId="6" fillId="0" borderId="8" xfId="1" applyNumberFormat="1" applyFont="1" applyBorder="1" applyAlignment="1">
      <alignment vertical="top"/>
    </xf>
    <xf numFmtId="164" fontId="6" fillId="0" borderId="10" xfId="1" applyNumberFormat="1" applyFont="1" applyBorder="1" applyAlignment="1">
      <alignment vertical="top"/>
    </xf>
    <xf numFmtId="49" fontId="6" fillId="0" borderId="11" xfId="1" applyNumberFormat="1" applyFont="1" applyBorder="1" applyAlignment="1">
      <alignment vertical="top"/>
    </xf>
    <xf numFmtId="0" fontId="6" fillId="0" borderId="11" xfId="1" applyFont="1" applyBorder="1" applyAlignment="1">
      <alignment vertical="top"/>
    </xf>
    <xf numFmtId="0" fontId="6" fillId="0" borderId="12" xfId="1" applyFont="1" applyBorder="1" applyAlignment="1">
      <alignment vertical="top"/>
    </xf>
    <xf numFmtId="0" fontId="6" fillId="0" borderId="0" xfId="1" applyFont="1" applyAlignment="1">
      <alignment horizontal="left" indent="1"/>
    </xf>
    <xf numFmtId="1" fontId="6" fillId="2" borderId="0" xfId="1" applyNumberFormat="1" applyFont="1" applyFill="1" applyProtection="1">
      <protection hidden="1"/>
    </xf>
    <xf numFmtId="0" fontId="6" fillId="2" borderId="0" xfId="1" applyFont="1" applyFill="1" applyAlignment="1">
      <alignment horizontal="left"/>
    </xf>
    <xf numFmtId="0" fontId="5" fillId="2" borderId="0" xfId="1" applyFont="1" applyFill="1" applyAlignment="1">
      <alignment horizontal="left"/>
    </xf>
    <xf numFmtId="0" fontId="12" fillId="2" borderId="0" xfId="1" applyFont="1" applyFill="1" applyAlignment="1">
      <alignment horizontal="left"/>
    </xf>
    <xf numFmtId="0" fontId="13" fillId="2" borderId="0" xfId="1" applyFont="1" applyFill="1" applyAlignment="1">
      <alignment horizontal="left"/>
    </xf>
    <xf numFmtId="0" fontId="6" fillId="2" borderId="0" xfId="1" applyFont="1" applyFill="1" applyAlignment="1">
      <alignment wrapText="1"/>
    </xf>
    <xf numFmtId="1" fontId="7" fillId="2" borderId="0" xfId="1" applyNumberFormat="1" applyFont="1" applyFill="1" applyBorder="1" applyAlignment="1"/>
    <xf numFmtId="0" fontId="6" fillId="2" borderId="0" xfId="1" applyFont="1" applyFill="1" applyBorder="1" applyAlignment="1"/>
    <xf numFmtId="1" fontId="6" fillId="2" borderId="0" xfId="1" applyNumberFormat="1" applyFont="1" applyFill="1" applyAlignment="1" applyProtection="1">
      <alignment vertical="center"/>
      <protection hidden="1"/>
    </xf>
    <xf numFmtId="0" fontId="6" fillId="2" borderId="0" xfId="1" applyFont="1" applyFill="1" applyAlignment="1">
      <alignment horizontal="left" vertical="center"/>
    </xf>
    <xf numFmtId="0" fontId="6" fillId="2" borderId="0" xfId="1" applyFont="1" applyFill="1" applyAlignment="1">
      <alignment vertical="center"/>
    </xf>
    <xf numFmtId="1" fontId="9" fillId="4" borderId="4" xfId="1" applyNumberFormat="1" applyFont="1" applyFill="1" applyBorder="1" applyAlignment="1">
      <alignment horizontal="center" vertical="center"/>
    </xf>
    <xf numFmtId="0" fontId="9" fillId="4" borderId="5" xfId="1" applyFont="1" applyFill="1" applyBorder="1" applyAlignment="1">
      <alignment horizontal="center" vertical="center"/>
    </xf>
    <xf numFmtId="0" fontId="9" fillId="4" borderId="13" xfId="1" applyFont="1" applyFill="1" applyBorder="1" applyAlignment="1">
      <alignment horizontal="center" vertical="center"/>
    </xf>
    <xf numFmtId="0" fontId="9" fillId="4" borderId="6" xfId="1" applyFont="1" applyFill="1" applyBorder="1" applyAlignment="1">
      <alignment horizontal="center" vertical="center"/>
    </xf>
    <xf numFmtId="0" fontId="14" fillId="2" borderId="0" xfId="1" applyFont="1" applyFill="1" applyAlignment="1">
      <alignment horizontal="center"/>
    </xf>
    <xf numFmtId="1" fontId="6" fillId="2" borderId="7" xfId="1" applyNumberFormat="1" applyFont="1" applyFill="1" applyBorder="1" applyAlignment="1">
      <alignment vertical="center"/>
    </xf>
    <xf numFmtId="49" fontId="6" fillId="2" borderId="8" xfId="1" applyNumberFormat="1" applyFont="1" applyFill="1" applyBorder="1" applyAlignment="1">
      <alignment horizontal="left" vertical="center"/>
    </xf>
    <xf numFmtId="0" fontId="16" fillId="0" borderId="8" xfId="2" applyFont="1" applyBorder="1"/>
    <xf numFmtId="0" fontId="6" fillId="2" borderId="8" xfId="2" applyNumberFormat="1" applyFont="1" applyFill="1" applyBorder="1" applyAlignment="1" applyProtection="1">
      <alignment horizontal="left" vertical="center" wrapText="1"/>
    </xf>
    <xf numFmtId="0" fontId="6" fillId="2" borderId="9" xfId="1" applyFont="1" applyFill="1" applyBorder="1" applyAlignment="1">
      <alignment horizontal="left" vertical="center"/>
    </xf>
    <xf numFmtId="0" fontId="6" fillId="2" borderId="8" xfId="1" applyFont="1" applyFill="1" applyBorder="1" applyAlignment="1">
      <alignment horizontal="left" vertical="center"/>
    </xf>
    <xf numFmtId="1" fontId="6" fillId="2" borderId="10" xfId="1" applyNumberFormat="1" applyFont="1" applyFill="1" applyBorder="1" applyAlignment="1">
      <alignment vertical="center"/>
    </xf>
    <xf numFmtId="49" fontId="6" fillId="2" borderId="11" xfId="1" applyNumberFormat="1" applyFont="1" applyFill="1" applyBorder="1" applyAlignment="1">
      <alignment horizontal="left" vertical="center"/>
    </xf>
    <xf numFmtId="0" fontId="6" fillId="2" borderId="11" xfId="1" applyFont="1" applyFill="1" applyBorder="1" applyAlignment="1">
      <alignment horizontal="left" vertical="center"/>
    </xf>
    <xf numFmtId="0" fontId="6" fillId="2" borderId="12" xfId="1" applyFont="1" applyFill="1" applyBorder="1" applyAlignment="1">
      <alignment horizontal="left" vertical="center"/>
    </xf>
    <xf numFmtId="1" fontId="6" fillId="2" borderId="0" xfId="1" applyNumberFormat="1" applyFont="1" applyFill="1"/>
    <xf numFmtId="0" fontId="14" fillId="2" borderId="0" xfId="3" applyFont="1" applyFill="1" applyBorder="1"/>
    <xf numFmtId="0" fontId="6" fillId="2" borderId="0" xfId="3" applyFont="1" applyFill="1" applyBorder="1"/>
    <xf numFmtId="164" fontId="6" fillId="2" borderId="0" xfId="3" applyNumberFormat="1" applyFont="1" applyFill="1" applyBorder="1"/>
    <xf numFmtId="0" fontId="7" fillId="2" borderId="2" xfId="1" applyFont="1" applyFill="1" applyBorder="1" applyAlignment="1">
      <alignment horizontal="left" vertical="center"/>
    </xf>
    <xf numFmtId="0" fontId="6" fillId="2" borderId="3" xfId="1" applyFont="1" applyFill="1" applyBorder="1" applyAlignment="1">
      <alignment vertical="top"/>
    </xf>
    <xf numFmtId="0" fontId="7" fillId="2" borderId="2" xfId="1" applyFont="1" applyFill="1" applyBorder="1" applyAlignment="1">
      <alignment vertical="center"/>
    </xf>
    <xf numFmtId="14" fontId="7" fillId="2" borderId="3" xfId="1" applyNumberFormat="1" applyFont="1" applyFill="1" applyBorder="1" applyAlignment="1">
      <alignment horizontal="left"/>
    </xf>
    <xf numFmtId="0" fontId="8" fillId="2" borderId="3" xfId="1" applyFont="1" applyFill="1" applyBorder="1" applyAlignment="1">
      <alignment vertical="top"/>
    </xf>
    <xf numFmtId="0" fontId="7" fillId="2" borderId="0" xfId="1" applyFont="1" applyFill="1"/>
    <xf numFmtId="0" fontId="8" fillId="2" borderId="0" xfId="3" applyFont="1" applyFill="1" applyBorder="1"/>
    <xf numFmtId="0" fontId="6" fillId="2" borderId="0" xfId="1" applyFont="1" applyFill="1" applyBorder="1"/>
    <xf numFmtId="0" fontId="6" fillId="2" borderId="14" xfId="1" applyFont="1" applyFill="1" applyBorder="1" applyAlignment="1"/>
    <xf numFmtId="0" fontId="9" fillId="3" borderId="15" xfId="1" applyNumberFormat="1" applyFont="1" applyFill="1" applyBorder="1" applyAlignment="1">
      <alignment horizontal="center"/>
    </xf>
    <xf numFmtId="0" fontId="9" fillId="3" borderId="5" xfId="1" applyNumberFormat="1" applyFont="1" applyFill="1" applyBorder="1" applyAlignment="1">
      <alignment horizontal="center"/>
    </xf>
    <xf numFmtId="0" fontId="9" fillId="3" borderId="5" xfId="1" applyNumberFormat="1" applyFont="1" applyFill="1" applyBorder="1" applyAlignment="1">
      <alignment horizontal="center" wrapText="1"/>
    </xf>
    <xf numFmtId="0" fontId="9" fillId="3" borderId="16" xfId="1" applyNumberFormat="1" applyFont="1" applyFill="1" applyBorder="1" applyAlignment="1">
      <alignment horizontal="center" wrapText="1"/>
    </xf>
    <xf numFmtId="0" fontId="6" fillId="2" borderId="17" xfId="1" applyNumberFormat="1" applyFont="1" applyFill="1" applyBorder="1" applyAlignment="1">
      <alignment horizontal="center"/>
    </xf>
    <xf numFmtId="0" fontId="6" fillId="2" borderId="8" xfId="1" applyNumberFormat="1" applyFont="1" applyFill="1" applyBorder="1" applyAlignment="1">
      <alignment horizontal="center"/>
    </xf>
    <xf numFmtId="0" fontId="6" fillId="2" borderId="18" xfId="1" applyNumberFormat="1" applyFont="1" applyFill="1" applyBorder="1" applyAlignment="1">
      <alignment horizontal="center"/>
    </xf>
    <xf numFmtId="0" fontId="6" fillId="2" borderId="14" xfId="1" applyFont="1" applyFill="1" applyBorder="1"/>
    <xf numFmtId="0" fontId="17" fillId="3" borderId="19" xfId="1" applyNumberFormat="1" applyFont="1" applyFill="1" applyBorder="1" applyAlignment="1">
      <alignment horizontal="center"/>
    </xf>
    <xf numFmtId="0" fontId="9" fillId="3" borderId="11" xfId="1" applyFont="1" applyFill="1" applyBorder="1"/>
    <xf numFmtId="0" fontId="17" fillId="3" borderId="11" xfId="1" applyFont="1" applyFill="1" applyBorder="1" applyAlignment="1">
      <alignment horizontal="center"/>
    </xf>
    <xf numFmtId="0" fontId="17" fillId="3" borderId="20" xfId="1" applyFont="1" applyFill="1" applyBorder="1" applyAlignment="1">
      <alignment horizontal="center"/>
    </xf>
    <xf numFmtId="0" fontId="6" fillId="2" borderId="0" xfId="1" applyFont="1" applyFill="1" applyBorder="1" applyAlignment="1">
      <alignment horizontal="center"/>
    </xf>
    <xf numFmtId="10" fontId="6" fillId="2" borderId="0" xfId="1" applyNumberFormat="1" applyFont="1" applyFill="1" applyBorder="1" applyAlignment="1">
      <alignment horizontal="center"/>
    </xf>
    <xf numFmtId="9" fontId="6" fillId="2" borderId="0" xfId="1" applyNumberFormat="1" applyFont="1" applyFill="1" applyBorder="1" applyAlignment="1">
      <alignment horizontal="center"/>
    </xf>
    <xf numFmtId="0" fontId="7" fillId="2" borderId="0" xfId="1" applyFont="1" applyFill="1" applyBorder="1" applyAlignment="1">
      <alignment horizontal="left"/>
    </xf>
    <xf numFmtId="2" fontId="18" fillId="2" borderId="0" xfId="1" applyNumberFormat="1" applyFont="1" applyFill="1" applyBorder="1" applyAlignment="1">
      <alignment horizontal="right" wrapText="1"/>
    </xf>
    <xf numFmtId="0" fontId="19" fillId="2" borderId="0" xfId="1" applyFont="1" applyFill="1" applyBorder="1" applyAlignment="1">
      <alignment horizontal="center" wrapText="1"/>
    </xf>
    <xf numFmtId="0" fontId="21" fillId="0" borderId="0" xfId="1" applyFont="1"/>
    <xf numFmtId="0" fontId="22" fillId="5" borderId="21" xfId="1" applyFont="1" applyFill="1" applyBorder="1" applyAlignment="1">
      <alignment horizontal="center" vertical="center" wrapText="1"/>
    </xf>
    <xf numFmtId="0" fontId="22" fillId="5" borderId="22" xfId="1" applyFont="1" applyFill="1" applyBorder="1" applyAlignment="1">
      <alignment horizontal="center" vertical="center" wrapText="1"/>
    </xf>
    <xf numFmtId="0" fontId="22" fillId="5" borderId="23" xfId="1" applyFont="1" applyFill="1" applyBorder="1" applyAlignment="1">
      <alignment horizontal="center" vertical="center" wrapText="1"/>
    </xf>
    <xf numFmtId="0" fontId="22" fillId="0" borderId="23" xfId="1" applyFont="1" applyBorder="1" applyAlignment="1">
      <alignment horizontal="left" vertical="center" wrapText="1" indent="1"/>
    </xf>
    <xf numFmtId="0" fontId="21" fillId="0" borderId="23" xfId="1" applyFont="1" applyBorder="1"/>
    <xf numFmtId="0" fontId="21" fillId="0" borderId="24" xfId="1" applyFont="1" applyBorder="1" applyAlignment="1">
      <alignment vertical="center" wrapText="1"/>
    </xf>
    <xf numFmtId="0" fontId="22" fillId="0" borderId="24" xfId="1" applyFont="1" applyBorder="1" applyAlignment="1">
      <alignment horizontal="left" vertical="center" wrapText="1" indent="1"/>
    </xf>
    <xf numFmtId="0" fontId="23" fillId="2" borderId="25" xfId="2" applyNumberFormat="1" applyFont="1" applyFill="1" applyBorder="1" applyAlignment="1"/>
    <xf numFmtId="0" fontId="19" fillId="2" borderId="25" xfId="4" applyFont="1" applyFill="1" applyBorder="1" applyAlignment="1">
      <alignment wrapText="1"/>
    </xf>
    <xf numFmtId="0" fontId="6" fillId="2" borderId="25" xfId="4" applyFont="1" applyFill="1" applyBorder="1" applyAlignment="1">
      <alignment wrapText="1"/>
    </xf>
    <xf numFmtId="0" fontId="14" fillId="2" borderId="0" xfId="4" applyFont="1" applyFill="1" applyAlignment="1" applyProtection="1">
      <alignment wrapText="1"/>
    </xf>
    <xf numFmtId="0" fontId="19" fillId="2" borderId="0" xfId="4" applyFont="1" applyFill="1" applyAlignment="1"/>
    <xf numFmtId="0" fontId="6" fillId="2" borderId="0" xfId="4" applyFont="1" applyFill="1"/>
    <xf numFmtId="0" fontId="14" fillId="2" borderId="26" xfId="5" applyNumberFormat="1" applyFont="1" applyFill="1" applyBorder="1" applyAlignment="1">
      <alignment horizontal="left" wrapText="1"/>
    </xf>
    <xf numFmtId="0" fontId="25" fillId="6" borderId="0" xfId="4" applyFont="1" applyFill="1" applyAlignment="1" applyProtection="1">
      <alignment wrapText="1"/>
    </xf>
    <xf numFmtId="0" fontId="14" fillId="2" borderId="28" xfId="5" applyNumberFormat="1" applyFont="1" applyFill="1" applyBorder="1" applyAlignment="1">
      <alignment horizontal="left" wrapText="1"/>
    </xf>
    <xf numFmtId="0" fontId="12" fillId="2" borderId="0" xfId="4" applyFont="1" applyFill="1" applyAlignment="1"/>
    <xf numFmtId="0" fontId="12" fillId="2" borderId="28" xfId="4" applyNumberFormat="1" applyFont="1" applyFill="1" applyBorder="1" applyAlignment="1">
      <alignment horizontal="center" vertical="center"/>
    </xf>
    <xf numFmtId="0" fontId="12" fillId="2" borderId="2" xfId="4" applyFont="1" applyFill="1" applyBorder="1" applyAlignment="1">
      <alignment horizontal="center" vertical="center" wrapText="1"/>
    </xf>
    <xf numFmtId="0" fontId="12" fillId="2" borderId="1" xfId="4" applyFont="1" applyFill="1" applyBorder="1" applyAlignment="1">
      <alignment horizontal="center" vertical="center" wrapText="1"/>
    </xf>
    <xf numFmtId="0" fontId="25" fillId="6" borderId="0" xfId="4" applyFont="1" applyFill="1" applyBorder="1" applyAlignment="1">
      <alignment horizontal="left" wrapText="1"/>
    </xf>
    <xf numFmtId="0" fontId="19" fillId="2" borderId="30" xfId="4" applyNumberFormat="1" applyFont="1" applyFill="1" applyBorder="1" applyAlignment="1">
      <alignment horizontal="center" vertical="center"/>
    </xf>
    <xf numFmtId="0" fontId="19" fillId="2" borderId="31" xfId="4" applyFont="1" applyFill="1" applyBorder="1" applyAlignment="1">
      <alignment horizontal="center" vertical="center"/>
    </xf>
    <xf numFmtId="0" fontId="19" fillId="2" borderId="32" xfId="4" applyFont="1" applyFill="1" applyBorder="1" applyAlignment="1">
      <alignment horizontal="center" vertical="center"/>
    </xf>
    <xf numFmtId="0" fontId="6" fillId="2" borderId="0" xfId="4" applyFont="1" applyFill="1" applyBorder="1" applyAlignment="1">
      <alignment horizontal="center" wrapText="1"/>
    </xf>
    <xf numFmtId="0" fontId="19" fillId="2" borderId="0" xfId="4" applyNumberFormat="1" applyFont="1" applyFill="1" applyBorder="1" applyAlignment="1">
      <alignment horizontal="center" vertical="center"/>
    </xf>
    <xf numFmtId="0" fontId="19" fillId="2" borderId="0" xfId="4" applyFont="1" applyFill="1" applyBorder="1" applyAlignment="1">
      <alignment horizontal="center" vertical="center"/>
    </xf>
    <xf numFmtId="0" fontId="19" fillId="2" borderId="0" xfId="4" applyFont="1" applyFill="1" applyBorder="1" applyAlignment="1">
      <alignment horizontal="center" vertical="center" wrapText="1"/>
    </xf>
    <xf numFmtId="0" fontId="19" fillId="2" borderId="0" xfId="4" applyNumberFormat="1" applyFont="1" applyFill="1" applyAlignment="1"/>
    <xf numFmtId="0" fontId="19" fillId="2" borderId="0" xfId="4" applyFont="1" applyFill="1" applyBorder="1" applyAlignment="1">
      <alignment horizontal="center" wrapText="1"/>
    </xf>
    <xf numFmtId="0" fontId="26" fillId="2" borderId="0" xfId="4" applyFont="1" applyFill="1" applyBorder="1" applyAlignment="1">
      <alignment horizontal="center" wrapText="1"/>
    </xf>
    <xf numFmtId="0" fontId="9" fillId="3" borderId="2" xfId="5" applyNumberFormat="1" applyFont="1" applyFill="1" applyBorder="1" applyAlignment="1">
      <alignment horizontal="center" vertical="center" wrapText="1"/>
    </xf>
    <xf numFmtId="0" fontId="9" fillId="3" borderId="2" xfId="5" applyFont="1" applyFill="1" applyBorder="1" applyAlignment="1">
      <alignment horizontal="center" vertical="center" wrapText="1"/>
    </xf>
    <xf numFmtId="0" fontId="9" fillId="3" borderId="34" xfId="5" applyFont="1" applyFill="1" applyBorder="1" applyAlignment="1">
      <alignment horizontal="center" vertical="center" wrapText="1"/>
    </xf>
    <xf numFmtId="0" fontId="14" fillId="7" borderId="1" xfId="5" applyNumberFormat="1" applyFont="1" applyFill="1" applyBorder="1" applyAlignment="1">
      <alignment horizontal="left" vertical="center"/>
    </xf>
    <xf numFmtId="0" fontId="14" fillId="7" borderId="1" xfId="5" applyFont="1" applyFill="1" applyBorder="1" applyAlignment="1">
      <alignment horizontal="left" vertical="center"/>
    </xf>
    <xf numFmtId="0" fontId="14" fillId="7" borderId="35" xfId="5" applyFont="1" applyFill="1" applyBorder="1" applyAlignment="1">
      <alignment horizontal="left" vertical="center"/>
    </xf>
    <xf numFmtId="0" fontId="6" fillId="6" borderId="23" xfId="5" applyNumberFormat="1" applyFont="1" applyFill="1" applyBorder="1" applyAlignment="1">
      <alignment vertical="top" wrapText="1"/>
    </xf>
    <xf numFmtId="0" fontId="6" fillId="6" borderId="23" xfId="5" applyFont="1" applyFill="1" applyBorder="1" applyAlignment="1">
      <alignment vertical="top" wrapText="1"/>
    </xf>
    <xf numFmtId="0" fontId="19" fillId="6" borderId="23" xfId="4" applyFont="1" applyFill="1" applyBorder="1" applyAlignment="1">
      <alignment horizontal="left" vertical="top" wrapText="1"/>
    </xf>
    <xf numFmtId="14" fontId="6" fillId="6" borderId="23" xfId="5" applyNumberFormat="1" applyFont="1" applyFill="1" applyBorder="1" applyAlignment="1">
      <alignment vertical="top" wrapText="1"/>
    </xf>
    <xf numFmtId="0" fontId="6" fillId="6" borderId="23" xfId="4" applyFont="1" applyFill="1" applyBorder="1" applyAlignment="1">
      <alignment vertical="top" wrapText="1"/>
    </xf>
    <xf numFmtId="0" fontId="6" fillId="6" borderId="36" xfId="5" applyFont="1" applyFill="1" applyBorder="1" applyAlignment="1">
      <alignment vertical="top" wrapText="1"/>
    </xf>
    <xf numFmtId="0" fontId="19" fillId="6" borderId="36" xfId="4" applyFont="1" applyFill="1" applyBorder="1" applyAlignment="1">
      <alignment horizontal="left" vertical="top" wrapText="1"/>
    </xf>
    <xf numFmtId="0" fontId="6" fillId="6" borderId="36" xfId="4" applyFont="1" applyFill="1" applyBorder="1" applyAlignment="1">
      <alignment vertical="top" wrapText="1"/>
    </xf>
    <xf numFmtId="0" fontId="6" fillId="6" borderId="34" xfId="5" applyFont="1" applyFill="1" applyBorder="1" applyAlignment="1">
      <alignment vertical="top" wrapText="1"/>
    </xf>
    <xf numFmtId="0" fontId="27" fillId="8" borderId="23" xfId="1" applyFont="1" applyFill="1" applyBorder="1"/>
    <xf numFmtId="0" fontId="27" fillId="8" borderId="37" xfId="1" applyFont="1" applyFill="1" applyBorder="1"/>
    <xf numFmtId="0" fontId="14" fillId="7" borderId="38" xfId="5" applyFont="1" applyFill="1" applyBorder="1" applyAlignment="1">
      <alignment horizontal="left" vertical="center"/>
    </xf>
    <xf numFmtId="0" fontId="6" fillId="6" borderId="2" xfId="5" applyFont="1" applyFill="1" applyBorder="1" applyAlignment="1">
      <alignment vertical="top" wrapText="1"/>
    </xf>
    <xf numFmtId="0" fontId="19" fillId="6" borderId="2" xfId="4" applyFont="1" applyFill="1" applyBorder="1" applyAlignment="1">
      <alignment horizontal="left" vertical="top" wrapText="1"/>
    </xf>
    <xf numFmtId="14" fontId="6" fillId="6" borderId="2" xfId="5" applyNumberFormat="1" applyFont="1" applyFill="1" applyBorder="1" applyAlignment="1">
      <alignment vertical="top" wrapText="1"/>
    </xf>
    <xf numFmtId="0" fontId="6" fillId="6" borderId="2" xfId="4" applyFont="1" applyFill="1" applyBorder="1" applyAlignment="1">
      <alignment vertical="top" wrapText="1"/>
    </xf>
    <xf numFmtId="0" fontId="19" fillId="6" borderId="34" xfId="4" applyFont="1" applyFill="1" applyBorder="1" applyAlignment="1">
      <alignment horizontal="left" vertical="top" wrapText="1"/>
    </xf>
    <xf numFmtId="14" fontId="6" fillId="6" borderId="34" xfId="5" applyNumberFormat="1" applyFont="1" applyFill="1" applyBorder="1" applyAlignment="1">
      <alignment vertical="top" wrapText="1"/>
    </xf>
    <xf numFmtId="0" fontId="6" fillId="6" borderId="34" xfId="4" applyFont="1" applyFill="1" applyBorder="1" applyAlignment="1">
      <alignment vertical="top" wrapText="1"/>
    </xf>
    <xf numFmtId="0" fontId="14" fillId="7" borderId="39" xfId="5" applyFont="1" applyFill="1" applyBorder="1" applyAlignment="1">
      <alignment horizontal="left" vertical="center"/>
    </xf>
    <xf numFmtId="0" fontId="14" fillId="7" borderId="3" xfId="5" applyFont="1" applyFill="1" applyBorder="1" applyAlignment="1">
      <alignment horizontal="left" vertical="center"/>
    </xf>
    <xf numFmtId="0" fontId="6" fillId="2" borderId="2" xfId="5" applyFont="1" applyFill="1" applyBorder="1" applyAlignment="1">
      <alignment vertical="top" wrapText="1"/>
    </xf>
    <xf numFmtId="0" fontId="19" fillId="2" borderId="2" xfId="4" applyFont="1" applyFill="1" applyBorder="1" applyAlignment="1">
      <alignment horizontal="left" vertical="top" wrapText="1"/>
    </xf>
    <xf numFmtId="0" fontId="19" fillId="2" borderId="2" xfId="1" applyFont="1" applyFill="1" applyBorder="1" applyAlignment="1">
      <alignment horizontal="left" vertical="top" wrapText="1"/>
    </xf>
    <xf numFmtId="0" fontId="27" fillId="2" borderId="2" xfId="5" applyFont="1" applyFill="1" applyBorder="1" applyAlignment="1">
      <alignment vertical="top" wrapText="1"/>
    </xf>
    <xf numFmtId="0" fontId="6" fillId="2" borderId="34" xfId="4" applyFont="1" applyFill="1" applyBorder="1" applyAlignment="1">
      <alignment vertical="top" wrapText="1"/>
    </xf>
    <xf numFmtId="0" fontId="6" fillId="6" borderId="1" xfId="5" applyFont="1" applyFill="1" applyBorder="1" applyAlignment="1">
      <alignment vertical="top" wrapText="1"/>
    </xf>
    <xf numFmtId="0" fontId="6" fillId="2" borderId="23" xfId="4" applyFont="1" applyFill="1" applyBorder="1" applyAlignment="1">
      <alignment vertical="top" wrapText="1"/>
    </xf>
    <xf numFmtId="0" fontId="14" fillId="7" borderId="40" xfId="5" applyFont="1" applyFill="1" applyBorder="1" applyAlignment="1">
      <alignment horizontal="left" vertical="center"/>
    </xf>
    <xf numFmtId="0" fontId="14" fillId="7" borderId="41" xfId="5" applyFont="1" applyFill="1" applyBorder="1" applyAlignment="1">
      <alignment horizontal="left" vertical="center"/>
    </xf>
    <xf numFmtId="0" fontId="14" fillId="7" borderId="0" xfId="5" applyFont="1" applyFill="1" applyBorder="1" applyAlignment="1">
      <alignment horizontal="left" vertical="center"/>
    </xf>
    <xf numFmtId="0" fontId="14" fillId="7" borderId="42" xfId="5" applyFont="1" applyFill="1" applyBorder="1" applyAlignment="1">
      <alignment horizontal="left" vertical="center"/>
    </xf>
    <xf numFmtId="0" fontId="6" fillId="2" borderId="23" xfId="5" applyFont="1" applyFill="1" applyBorder="1" applyAlignment="1">
      <alignment vertical="top" wrapText="1"/>
    </xf>
    <xf numFmtId="0" fontId="6" fillId="6" borderId="40" xfId="5" applyFont="1" applyFill="1" applyBorder="1" applyAlignment="1">
      <alignment vertical="top" wrapText="1"/>
    </xf>
    <xf numFmtId="14" fontId="6" fillId="6" borderId="43" xfId="5" applyNumberFormat="1" applyFont="1" applyFill="1" applyBorder="1" applyAlignment="1">
      <alignment vertical="top" wrapText="1"/>
    </xf>
    <xf numFmtId="0" fontId="6" fillId="2" borderId="43" xfId="4" applyFont="1" applyFill="1" applyBorder="1" applyAlignment="1">
      <alignment vertical="top" wrapText="1"/>
    </xf>
    <xf numFmtId="0" fontId="19" fillId="2" borderId="1" xfId="4" applyFont="1" applyFill="1" applyBorder="1" applyAlignment="1">
      <alignment horizontal="left" vertical="top" wrapText="1"/>
    </xf>
    <xf numFmtId="0" fontId="14" fillId="7" borderId="44" xfId="5" applyFont="1" applyFill="1" applyBorder="1" applyAlignment="1">
      <alignment horizontal="left" vertical="center"/>
    </xf>
    <xf numFmtId="0" fontId="6" fillId="2" borderId="34" xfId="5" applyFont="1" applyFill="1" applyBorder="1" applyAlignment="1">
      <alignment vertical="top" wrapText="1"/>
    </xf>
    <xf numFmtId="0" fontId="19" fillId="2" borderId="23" xfId="4" applyFont="1" applyFill="1" applyBorder="1" applyAlignment="1">
      <alignment horizontal="left" vertical="top" wrapText="1"/>
    </xf>
    <xf numFmtId="0" fontId="6" fillId="6" borderId="45" xfId="5" applyFont="1" applyFill="1" applyBorder="1" applyAlignment="1">
      <alignment vertical="top" wrapText="1"/>
    </xf>
    <xf numFmtId="0" fontId="6" fillId="6" borderId="39" xfId="5" applyFont="1" applyFill="1" applyBorder="1" applyAlignment="1">
      <alignment vertical="top" wrapText="1"/>
    </xf>
    <xf numFmtId="0" fontId="14" fillId="7" borderId="23" xfId="5" applyFont="1" applyFill="1" applyBorder="1" applyAlignment="1">
      <alignment horizontal="left" vertical="center"/>
    </xf>
    <xf numFmtId="0" fontId="6" fillId="2" borderId="43" xfId="5" applyFont="1" applyFill="1" applyBorder="1" applyAlignment="1">
      <alignment vertical="top" wrapText="1"/>
    </xf>
    <xf numFmtId="0" fontId="6" fillId="6" borderId="41" xfId="5" applyFont="1" applyFill="1" applyBorder="1" applyAlignment="1">
      <alignment vertical="top" wrapText="1"/>
    </xf>
    <xf numFmtId="0" fontId="6" fillId="6" borderId="43" xfId="5" applyFont="1" applyFill="1" applyBorder="1" applyAlignment="1">
      <alignment vertical="top" wrapText="1"/>
    </xf>
    <xf numFmtId="0" fontId="19" fillId="2" borderId="43" xfId="4" applyFont="1" applyFill="1" applyBorder="1" applyAlignment="1">
      <alignment horizontal="left" vertical="top" wrapText="1"/>
    </xf>
    <xf numFmtId="0" fontId="14" fillId="7" borderId="46" xfId="5" applyFont="1" applyFill="1" applyBorder="1" applyAlignment="1">
      <alignment horizontal="left" vertical="center"/>
    </xf>
    <xf numFmtId="0" fontId="14" fillId="7" borderId="47" xfId="5" applyFont="1" applyFill="1" applyBorder="1" applyAlignment="1">
      <alignment horizontal="left" vertical="center"/>
    </xf>
    <xf numFmtId="0" fontId="14" fillId="7" borderId="48" xfId="5" applyFont="1" applyFill="1" applyBorder="1" applyAlignment="1">
      <alignment horizontal="left" vertical="center"/>
    </xf>
    <xf numFmtId="0" fontId="19" fillId="6" borderId="2" xfId="1" applyFont="1" applyFill="1" applyBorder="1" applyAlignment="1">
      <alignment horizontal="left" vertical="top" wrapText="1"/>
    </xf>
    <xf numFmtId="0" fontId="19" fillId="6" borderId="1" xfId="1" applyFont="1" applyFill="1" applyBorder="1" applyAlignment="1">
      <alignment horizontal="left" vertical="top" wrapText="1"/>
    </xf>
    <xf numFmtId="0" fontId="6" fillId="2" borderId="24" xfId="4" applyFont="1" applyFill="1" applyBorder="1" applyAlignment="1">
      <alignment wrapText="1"/>
    </xf>
    <xf numFmtId="0" fontId="6" fillId="6" borderId="24" xfId="5" applyFont="1" applyFill="1" applyBorder="1" applyAlignment="1">
      <alignment vertical="top" wrapText="1"/>
    </xf>
    <xf numFmtId="0" fontId="6" fillId="2" borderId="23" xfId="4" applyFont="1" applyFill="1" applyBorder="1"/>
    <xf numFmtId="0" fontId="6" fillId="2" borderId="23" xfId="4" applyFont="1" applyFill="1" applyBorder="1" applyAlignment="1"/>
    <xf numFmtId="0" fontId="26" fillId="6" borderId="0" xfId="4" applyFont="1" applyFill="1"/>
    <xf numFmtId="0" fontId="6" fillId="2" borderId="0" xfId="5" applyFont="1" applyFill="1" applyBorder="1" applyAlignment="1">
      <alignment vertical="top" wrapText="1"/>
    </xf>
    <xf numFmtId="0" fontId="6" fillId="6" borderId="0" xfId="5" applyFont="1" applyFill="1" applyBorder="1" applyAlignment="1">
      <alignment vertical="top" wrapText="1"/>
    </xf>
    <xf numFmtId="14" fontId="6" fillId="6" borderId="0" xfId="5" applyNumberFormat="1" applyFont="1" applyFill="1" applyBorder="1" applyAlignment="1">
      <alignment vertical="top" wrapText="1"/>
    </xf>
    <xf numFmtId="0" fontId="6" fillId="6" borderId="0" xfId="4" applyFont="1" applyFill="1" applyBorder="1" applyAlignment="1">
      <alignment vertical="top" wrapText="1"/>
    </xf>
    <xf numFmtId="0" fontId="28" fillId="9" borderId="24" xfId="1" applyFont="1" applyFill="1" applyBorder="1" applyAlignment="1">
      <alignment horizontal="center" vertical="center" wrapText="1"/>
    </xf>
    <xf numFmtId="0" fontId="29" fillId="9" borderId="49" xfId="1" applyFont="1" applyFill="1" applyBorder="1" applyAlignment="1">
      <alignment horizontal="left" vertical="center"/>
    </xf>
    <xf numFmtId="0" fontId="28" fillId="9" borderId="49" xfId="1" applyFont="1" applyFill="1" applyBorder="1" applyAlignment="1">
      <alignment horizontal="center" vertical="center" wrapText="1"/>
    </xf>
    <xf numFmtId="0" fontId="28" fillId="0" borderId="0" xfId="1" applyFont="1" applyAlignment="1">
      <alignment wrapText="1"/>
    </xf>
    <xf numFmtId="0" fontId="28" fillId="8" borderId="23" xfId="1" applyFont="1" applyFill="1" applyBorder="1" applyAlignment="1">
      <alignment horizontal="center" vertical="center" wrapText="1"/>
    </xf>
    <xf numFmtId="0" fontId="28" fillId="0" borderId="0" xfId="1" applyFont="1" applyFill="1" applyAlignment="1">
      <alignment wrapText="1"/>
    </xf>
    <xf numFmtId="0" fontId="28" fillId="10" borderId="0" xfId="1" applyFont="1" applyFill="1" applyAlignment="1">
      <alignment wrapText="1"/>
    </xf>
    <xf numFmtId="0" fontId="6" fillId="2" borderId="0" xfId="4" applyNumberFormat="1" applyFont="1" applyFill="1"/>
    <xf numFmtId="0" fontId="6" fillId="2" borderId="0" xfId="4" applyFont="1" applyFill="1" applyAlignment="1"/>
    <xf numFmtId="0" fontId="23" fillId="6" borderId="25" xfId="2" applyFont="1" applyFill="1" applyBorder="1" applyAlignment="1"/>
    <xf numFmtId="0" fontId="19" fillId="6" borderId="25" xfId="1" applyFont="1" applyFill="1" applyBorder="1" applyAlignment="1">
      <alignment wrapText="1"/>
    </xf>
    <xf numFmtId="0" fontId="6" fillId="6" borderId="25" xfId="1" applyFont="1" applyFill="1" applyBorder="1" applyAlignment="1">
      <alignment wrapText="1"/>
    </xf>
    <xf numFmtId="0" fontId="2" fillId="8" borderId="0" xfId="1" applyFill="1"/>
    <xf numFmtId="0" fontId="14" fillId="6" borderId="26" xfId="5" applyFont="1" applyFill="1" applyBorder="1" applyAlignment="1">
      <alignment horizontal="left" wrapText="1"/>
    </xf>
    <xf numFmtId="0" fontId="14" fillId="6" borderId="28" xfId="5" applyFont="1" applyFill="1" applyBorder="1" applyAlignment="1">
      <alignment horizontal="left" wrapText="1"/>
    </xf>
    <xf numFmtId="0" fontId="12" fillId="6" borderId="28" xfId="1" applyFont="1" applyFill="1" applyBorder="1" applyAlignment="1">
      <alignment horizontal="center" vertical="center"/>
    </xf>
    <xf numFmtId="0" fontId="12" fillId="6" borderId="2" xfId="1" applyFont="1" applyFill="1" applyBorder="1" applyAlignment="1">
      <alignment horizontal="center" vertical="center" wrapText="1"/>
    </xf>
    <xf numFmtId="0" fontId="12" fillId="6" borderId="1" xfId="1" applyFont="1" applyFill="1" applyBorder="1" applyAlignment="1">
      <alignment horizontal="center" vertical="center" wrapText="1"/>
    </xf>
    <xf numFmtId="0" fontId="14" fillId="11" borderId="24" xfId="5" applyFont="1" applyFill="1" applyBorder="1" applyAlignment="1">
      <alignment horizontal="left" vertical="center"/>
    </xf>
    <xf numFmtId="0" fontId="8" fillId="2" borderId="23" xfId="6" applyFont="1" applyFill="1" applyBorder="1" applyAlignment="1">
      <alignment horizontal="left" vertical="top" wrapText="1"/>
    </xf>
    <xf numFmtId="0" fontId="6" fillId="8" borderId="23" xfId="1" applyFont="1" applyFill="1" applyBorder="1"/>
    <xf numFmtId="0" fontId="19" fillId="2" borderId="23" xfId="6" applyFont="1" applyFill="1" applyBorder="1" applyAlignment="1">
      <alignment vertical="top" wrapText="1"/>
    </xf>
    <xf numFmtId="0" fontId="19" fillId="6" borderId="0" xfId="1" applyFont="1" applyFill="1" applyAlignment="1">
      <alignment vertical="top"/>
    </xf>
    <xf numFmtId="0" fontId="33" fillId="2" borderId="23" xfId="6" applyFont="1" applyFill="1" applyBorder="1" applyAlignment="1">
      <alignment horizontal="left" vertical="top" wrapText="1"/>
    </xf>
    <xf numFmtId="0" fontId="6" fillId="8" borderId="23" xfId="1" applyFont="1" applyFill="1" applyBorder="1" applyAlignment="1">
      <alignment vertical="top" wrapText="1"/>
    </xf>
    <xf numFmtId="0" fontId="14" fillId="7" borderId="49" xfId="5" applyFont="1" applyFill="1" applyBorder="1" applyAlignment="1">
      <alignment horizontal="left" vertical="center"/>
    </xf>
    <xf numFmtId="0" fontId="14" fillId="7" borderId="24" xfId="5" applyFont="1" applyFill="1" applyBorder="1" applyAlignment="1">
      <alignment horizontal="left" vertical="center"/>
    </xf>
    <xf numFmtId="0" fontId="14" fillId="7" borderId="50" xfId="5" applyFont="1" applyFill="1" applyBorder="1" applyAlignment="1">
      <alignment horizontal="left" vertical="center"/>
    </xf>
    <xf numFmtId="0" fontId="33" fillId="2" borderId="23" xfId="1" applyFont="1" applyFill="1" applyBorder="1" applyAlignment="1">
      <alignment horizontal="left" vertical="top" wrapText="1"/>
    </xf>
    <xf numFmtId="0" fontId="19" fillId="2" borderId="23" xfId="1" applyFont="1" applyFill="1" applyBorder="1" applyAlignment="1">
      <alignment horizontal="left" vertical="top" wrapText="1"/>
    </xf>
    <xf numFmtId="0" fontId="32" fillId="8" borderId="23" xfId="1" applyFont="1" applyFill="1" applyBorder="1" applyAlignment="1">
      <alignment horizontal="left" vertical="top"/>
    </xf>
    <xf numFmtId="0" fontId="32" fillId="8" borderId="23" xfId="1" applyFont="1" applyFill="1" applyBorder="1" applyAlignment="1">
      <alignment horizontal="left" vertical="center"/>
    </xf>
    <xf numFmtId="1" fontId="6" fillId="2" borderId="7" xfId="7" applyNumberFormat="1" applyFont="1" applyFill="1" applyBorder="1" applyAlignment="1">
      <alignment vertical="center"/>
    </xf>
    <xf numFmtId="49" fontId="6" fillId="2" borderId="8" xfId="7" applyNumberFormat="1" applyFont="1" applyFill="1" applyBorder="1" applyAlignment="1">
      <alignment horizontal="left" vertical="center"/>
    </xf>
    <xf numFmtId="0" fontId="6" fillId="2" borderId="9" xfId="7" applyFont="1" applyFill="1" applyBorder="1" applyAlignment="1">
      <alignment horizontal="left" vertical="center" wrapText="1"/>
    </xf>
    <xf numFmtId="0" fontId="6" fillId="6" borderId="51" xfId="5" applyFont="1" applyFill="1" applyBorder="1" applyAlignment="1">
      <alignment vertical="top" wrapText="1"/>
    </xf>
    <xf numFmtId="0" fontId="6" fillId="6" borderId="52" xfId="5" applyFont="1" applyFill="1" applyBorder="1" applyAlignment="1">
      <alignment vertical="top" wrapText="1"/>
    </xf>
    <xf numFmtId="0" fontId="6" fillId="6" borderId="35" xfId="5" applyFont="1" applyFill="1" applyBorder="1" applyAlignment="1">
      <alignment vertical="top" wrapText="1"/>
    </xf>
    <xf numFmtId="0" fontId="5" fillId="0" borderId="2" xfId="1" applyFont="1" applyBorder="1" applyAlignment="1">
      <alignment horizontal="center" vertical="center"/>
    </xf>
    <xf numFmtId="0" fontId="8" fillId="0" borderId="2" xfId="1" applyFont="1" applyBorder="1" applyAlignment="1">
      <alignment horizontal="left"/>
    </xf>
    <xf numFmtId="0" fontId="7" fillId="2" borderId="2" xfId="1" applyFont="1" applyFill="1" applyBorder="1" applyAlignment="1">
      <alignment horizontal="left" vertical="center"/>
    </xf>
    <xf numFmtId="0" fontId="8" fillId="0" borderId="2" xfId="1" applyFont="1" applyBorder="1" applyAlignment="1">
      <alignment horizontal="left" vertical="center"/>
    </xf>
    <xf numFmtId="1" fontId="7" fillId="2" borderId="1" xfId="1" applyNumberFormat="1" applyFont="1" applyFill="1" applyBorder="1" applyAlignment="1"/>
    <xf numFmtId="0" fontId="8" fillId="2" borderId="2" xfId="1" applyFont="1" applyFill="1" applyBorder="1" applyAlignment="1">
      <alignment horizontal="left"/>
    </xf>
    <xf numFmtId="1" fontId="7" fillId="2" borderId="2" xfId="1" applyNumberFormat="1" applyFont="1" applyFill="1" applyBorder="1" applyAlignment="1">
      <alignment vertical="center" wrapText="1"/>
    </xf>
    <xf numFmtId="0" fontId="8" fillId="2" borderId="2" xfId="1" applyFont="1" applyFill="1" applyBorder="1" applyAlignment="1">
      <alignment vertical="top" wrapText="1"/>
    </xf>
    <xf numFmtId="0" fontId="8" fillId="2" borderId="2" xfId="3" applyFont="1" applyFill="1" applyBorder="1" applyAlignment="1">
      <alignment vertical="top"/>
    </xf>
    <xf numFmtId="0" fontId="5" fillId="2" borderId="0" xfId="3" applyFont="1" applyFill="1" applyBorder="1" applyAlignment="1">
      <alignment horizontal="center"/>
    </xf>
    <xf numFmtId="0" fontId="7" fillId="2" borderId="2" xfId="1" applyFont="1" applyFill="1" applyBorder="1" applyAlignment="1">
      <alignment horizontal="left"/>
    </xf>
    <xf numFmtId="0" fontId="20" fillId="0" borderId="0" xfId="1" applyFont="1" applyAlignment="1">
      <alignment horizontal="left" vertical="center"/>
    </xf>
    <xf numFmtId="0" fontId="8" fillId="6" borderId="27" xfId="5" applyFont="1" applyFill="1" applyBorder="1" applyAlignment="1">
      <alignment horizontal="left" wrapText="1"/>
    </xf>
    <xf numFmtId="0" fontId="8" fillId="6" borderId="29" xfId="5" applyFont="1" applyFill="1" applyBorder="1" applyAlignment="1">
      <alignment horizontal="left" wrapText="1"/>
    </xf>
    <xf numFmtId="0" fontId="12" fillId="2" borderId="27" xfId="4" applyFont="1" applyFill="1" applyBorder="1" applyAlignment="1">
      <alignment horizontal="center" vertical="center" wrapText="1"/>
    </xf>
    <xf numFmtId="0" fontId="19" fillId="2" borderId="33" xfId="4" applyFont="1" applyFill="1" applyBorder="1" applyAlignment="1">
      <alignment horizontal="center" vertical="center" wrapText="1"/>
    </xf>
    <xf numFmtId="0" fontId="32" fillId="12" borderId="23" xfId="1" applyFont="1" applyFill="1" applyBorder="1" applyAlignment="1">
      <alignment horizontal="left" vertical="top" wrapText="1"/>
    </xf>
    <xf numFmtId="0" fontId="12" fillId="6" borderId="27" xfId="1" applyFont="1" applyFill="1" applyBorder="1" applyAlignment="1">
      <alignment horizontal="center" vertical="center" wrapText="1"/>
    </xf>
  </cellXfs>
  <cellStyles count="8">
    <cellStyle name="Hyperlink" xfId="2" builtinId="8"/>
    <cellStyle name="Normal" xfId="0" builtinId="0"/>
    <cellStyle name="Normal 2" xfId="1"/>
    <cellStyle name="Normal 2 2" xfId="4"/>
    <cellStyle name="Normal 3 2" xfId="6"/>
    <cellStyle name="Normal 4" xfId="7"/>
    <cellStyle name="Normal_Functional Test Case v1.0" xfId="3"/>
    <cellStyle name="Normal_Sheet1" xf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7.bin"/><Relationship Id="rId1" Type="http://schemas.openxmlformats.org/officeDocument/2006/relationships/externalLinkPath" Target="file:///C:\Users\Duong%20Do%20Thanh\Desktop\DDL_Integration%20Test%20Case_v1.0_EN.xlsx" TargetMode="Externa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externalLinkPath" Target="file:///C:\Users\Duong%20Do%20Thanh\Desktop\DDL_Integration%20Test%20Case_v1.0_EN.xlsx"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D12" sqref="D12"/>
    </sheetView>
  </sheetViews>
  <sheetFormatPr defaultRowHeight="12.75"/>
  <cols>
    <col min="1" max="1" width="2.5703125" style="4" customWidth="1"/>
    <col min="2" max="2" width="22.42578125" style="33" customWidth="1"/>
    <col min="3" max="3" width="10.5703125" style="4" customWidth="1"/>
    <col min="4" max="4" width="16.5703125" style="4" customWidth="1"/>
    <col min="5" max="5" width="9.140625" style="4" customWidth="1"/>
    <col min="6" max="6" width="33" style="4" customWidth="1"/>
    <col min="7" max="7" width="35.42578125" style="4" customWidth="1"/>
    <col min="8" max="16384" width="9.140625" style="4"/>
  </cols>
  <sheetData>
    <row r="2" spans="1:7" s="3" customFormat="1" ht="75.75" customHeight="1">
      <c r="A2" s="1"/>
      <c r="B2" s="2"/>
      <c r="C2" s="228" t="s">
        <v>0</v>
      </c>
      <c r="D2" s="228"/>
      <c r="E2" s="228"/>
      <c r="F2" s="228"/>
      <c r="G2" s="228"/>
    </row>
    <row r="3" spans="1:7">
      <c r="B3" s="5"/>
      <c r="C3" s="6"/>
      <c r="F3" s="7"/>
    </row>
    <row r="4" spans="1:7" ht="14.25" customHeight="1">
      <c r="B4" s="8" t="s">
        <v>1</v>
      </c>
      <c r="C4" s="229" t="s">
        <v>633</v>
      </c>
      <c r="D4" s="229"/>
      <c r="E4" s="229"/>
      <c r="F4" s="8" t="s">
        <v>2</v>
      </c>
      <c r="G4" s="9" t="s">
        <v>634</v>
      </c>
    </row>
    <row r="5" spans="1:7" ht="14.25" customHeight="1">
      <c r="B5" s="8" t="s">
        <v>4</v>
      </c>
      <c r="C5" s="229" t="s">
        <v>631</v>
      </c>
      <c r="D5" s="229"/>
      <c r="E5" s="229"/>
      <c r="F5" s="8" t="s">
        <v>5</v>
      </c>
      <c r="G5" s="9" t="s">
        <v>635</v>
      </c>
    </row>
    <row r="6" spans="1:7" ht="15.75" customHeight="1">
      <c r="B6" s="230" t="s">
        <v>6</v>
      </c>
      <c r="C6" s="231" t="str">
        <f>C5&amp;"_"&amp;"Integration Test Case"&amp;"_"&amp;"v1.0"</f>
        <v>OHRM_Integration Test Case_v1.0</v>
      </c>
      <c r="D6" s="231"/>
      <c r="E6" s="231"/>
      <c r="F6" s="8" t="s">
        <v>7</v>
      </c>
      <c r="G6" s="10">
        <v>42432</v>
      </c>
    </row>
    <row r="7" spans="1:7" ht="13.5" customHeight="1">
      <c r="B7" s="230"/>
      <c r="C7" s="231"/>
      <c r="D7" s="231"/>
      <c r="E7" s="231"/>
      <c r="F7" s="8" t="s">
        <v>8</v>
      </c>
      <c r="G7" s="11" t="s">
        <v>9</v>
      </c>
    </row>
    <row r="8" spans="1:7">
      <c r="A8" s="12"/>
      <c r="B8" s="12"/>
      <c r="C8" s="12"/>
      <c r="D8" s="12"/>
      <c r="E8" s="12"/>
      <c r="F8" s="12"/>
      <c r="G8" s="13"/>
    </row>
    <row r="9" spans="1:7">
      <c r="B9" s="4"/>
    </row>
    <row r="10" spans="1:7">
      <c r="B10" s="14" t="s">
        <v>10</v>
      </c>
    </row>
    <row r="11" spans="1:7" s="15" customFormat="1">
      <c r="B11" s="16" t="s">
        <v>11</v>
      </c>
      <c r="C11" s="17" t="s">
        <v>8</v>
      </c>
      <c r="D11" s="17" t="s">
        <v>12</v>
      </c>
      <c r="E11" s="17" t="s">
        <v>13</v>
      </c>
      <c r="F11" s="17" t="s">
        <v>14</v>
      </c>
      <c r="G11" s="18" t="s">
        <v>15</v>
      </c>
    </row>
    <row r="12" spans="1:7" s="19" customFormat="1">
      <c r="B12" s="20">
        <v>42432</v>
      </c>
      <c r="C12" s="21" t="s">
        <v>9</v>
      </c>
      <c r="D12" s="22"/>
      <c r="E12" s="22" t="s">
        <v>16</v>
      </c>
      <c r="F12" s="23" t="s">
        <v>17</v>
      </c>
      <c r="G12" s="24" t="s">
        <v>632</v>
      </c>
    </row>
    <row r="13" spans="1:7" s="19" customFormat="1" ht="21.75" customHeight="1">
      <c r="B13" s="20"/>
      <c r="C13" s="21"/>
      <c r="D13" s="25"/>
      <c r="E13" s="22"/>
      <c r="F13" s="25"/>
      <c r="G13" s="26"/>
    </row>
    <row r="14" spans="1:7" s="19" customFormat="1" ht="19.5" customHeight="1">
      <c r="B14" s="20"/>
      <c r="C14" s="21"/>
      <c r="D14" s="25"/>
      <c r="E14" s="22"/>
      <c r="F14" s="25"/>
      <c r="G14" s="26"/>
    </row>
    <row r="15" spans="1:7" s="19" customFormat="1" ht="21.75" customHeight="1">
      <c r="B15" s="27"/>
      <c r="C15" s="28"/>
      <c r="D15" s="25"/>
      <c r="E15" s="25"/>
      <c r="F15" s="25"/>
      <c r="G15" s="26"/>
    </row>
    <row r="16" spans="1:7" s="19" customFormat="1" ht="19.5" customHeight="1">
      <c r="B16" s="27"/>
      <c r="C16" s="28"/>
      <c r="D16" s="25"/>
      <c r="E16" s="25"/>
      <c r="F16" s="25"/>
      <c r="G16" s="26"/>
    </row>
    <row r="17" spans="2:7" s="19" customFormat="1" ht="21.75" customHeight="1">
      <c r="B17" s="27"/>
      <c r="C17" s="28"/>
      <c r="D17" s="25"/>
      <c r="E17" s="25"/>
      <c r="F17" s="25"/>
      <c r="G17" s="26"/>
    </row>
    <row r="18" spans="2:7" s="19" customFormat="1" ht="19.5" customHeight="1">
      <c r="B18" s="29"/>
      <c r="C18" s="30"/>
      <c r="D18" s="31"/>
      <c r="E18" s="31"/>
      <c r="F18" s="31"/>
      <c r="G18" s="32"/>
    </row>
  </sheetData>
  <mergeCells count="5">
    <mergeCell ref="C2:G2"/>
    <mergeCell ref="C4:E4"/>
    <mergeCell ref="C5:E5"/>
    <mergeCell ref="B6:B7"/>
    <mergeCell ref="C6:E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topLeftCell="A4" workbookViewId="0">
      <selection activeCell="E16" sqref="E16"/>
    </sheetView>
  </sheetViews>
  <sheetFormatPr defaultColWidth="17.42578125" defaultRowHeight="12.75"/>
  <cols>
    <col min="1" max="1" width="20.85546875" style="197" customWidth="1"/>
    <col min="2" max="2" width="48.140625" style="104" customWidth="1"/>
    <col min="3" max="3" width="37.7109375" style="104" customWidth="1"/>
    <col min="4" max="4" width="35" style="104" customWidth="1"/>
    <col min="5" max="5" width="17.42578125" style="104" customWidth="1"/>
    <col min="6" max="6" width="10.5703125" style="104" customWidth="1"/>
    <col min="7" max="7" width="8.42578125" style="104" customWidth="1"/>
    <col min="8" max="8" width="17.42578125" style="198" customWidth="1"/>
    <col min="9" max="9" width="17.42578125" style="104" customWidth="1"/>
    <col min="10" max="10" width="17.42578125" style="185" hidden="1" customWidth="1"/>
    <col min="11" max="11" width="17.42578125" style="104" customWidth="1"/>
    <col min="12" max="16" width="17.42578125" style="104"/>
    <col min="17" max="17" width="0" style="104" hidden="1" customWidth="1"/>
    <col min="18" max="16384" width="17.42578125" style="104"/>
  </cols>
  <sheetData>
    <row r="1" spans="1:10" s="202" customFormat="1" ht="15" thickBot="1">
      <c r="A1" s="199" t="s">
        <v>468</v>
      </c>
      <c r="B1" s="200"/>
      <c r="C1" s="200"/>
      <c r="D1" s="200"/>
      <c r="E1" s="200"/>
      <c r="F1" s="200"/>
      <c r="G1" s="201"/>
    </row>
    <row r="2" spans="1:10" s="202" customFormat="1" ht="14.25">
      <c r="A2" s="203" t="s">
        <v>71</v>
      </c>
      <c r="B2" s="240" t="s">
        <v>26</v>
      </c>
      <c r="C2" s="240"/>
      <c r="D2" s="240"/>
      <c r="E2" s="240"/>
      <c r="F2" s="240"/>
      <c r="G2" s="240"/>
      <c r="J2" s="103" t="s">
        <v>31</v>
      </c>
    </row>
    <row r="3" spans="1:10" s="202" customFormat="1" ht="15" customHeight="1">
      <c r="A3" s="204" t="s">
        <v>470</v>
      </c>
      <c r="B3" s="240" t="s">
        <v>471</v>
      </c>
      <c r="C3" s="240"/>
      <c r="D3" s="240"/>
      <c r="E3" s="240"/>
      <c r="F3" s="240"/>
      <c r="G3" s="240"/>
      <c r="J3" s="103" t="s">
        <v>32</v>
      </c>
    </row>
    <row r="4" spans="1:10" s="202" customFormat="1" ht="14.25">
      <c r="A4" s="203" t="s">
        <v>472</v>
      </c>
      <c r="B4" s="241" t="s">
        <v>634</v>
      </c>
      <c r="C4" s="241"/>
      <c r="D4" s="241"/>
      <c r="E4" s="241"/>
      <c r="F4" s="241"/>
      <c r="G4" s="241"/>
      <c r="J4" s="108"/>
    </row>
    <row r="5" spans="1:10" s="202" customFormat="1" ht="14.25">
      <c r="A5" s="205" t="s">
        <v>31</v>
      </c>
      <c r="B5" s="206" t="s">
        <v>32</v>
      </c>
      <c r="C5" s="206" t="s">
        <v>473</v>
      </c>
      <c r="D5" s="207" t="s">
        <v>34</v>
      </c>
      <c r="E5" s="245" t="s">
        <v>474</v>
      </c>
      <c r="F5" s="245"/>
      <c r="G5" s="245"/>
      <c r="J5" s="103" t="s">
        <v>77</v>
      </c>
    </row>
    <row r="6" spans="1:10" s="202" customFormat="1" ht="15" thickBot="1">
      <c r="A6" s="113">
        <f>COUNTIF(F11:G260,"Pass")</f>
        <v>0</v>
      </c>
      <c r="B6" s="114">
        <f>COUNTIF(F11:G707,"Fail")</f>
        <v>0</v>
      </c>
      <c r="C6" s="114">
        <f>E6-D6-B6-A6</f>
        <v>24</v>
      </c>
      <c r="D6" s="115">
        <f>COUNTIF(F11:G707,"N/A")</f>
        <v>0</v>
      </c>
      <c r="E6" s="243">
        <f>COUNTA(A11:A264)*2</f>
        <v>24</v>
      </c>
      <c r="F6" s="243"/>
      <c r="G6" s="243"/>
      <c r="J6" s="103" t="s">
        <v>34</v>
      </c>
    </row>
    <row r="7" spans="1:10" s="202" customFormat="1" ht="14.25">
      <c r="A7" s="117"/>
      <c r="B7" s="118"/>
      <c r="C7" s="118"/>
      <c r="D7" s="118"/>
      <c r="E7" s="119"/>
      <c r="F7" s="119"/>
      <c r="G7" s="119"/>
      <c r="J7" s="103"/>
    </row>
    <row r="8" spans="1:10" s="202" customFormat="1" ht="14.25">
      <c r="A8" s="117"/>
      <c r="B8" s="118"/>
      <c r="C8" s="118"/>
      <c r="D8" s="118"/>
      <c r="E8" s="119"/>
      <c r="F8" s="119"/>
      <c r="G8" s="119"/>
      <c r="J8" s="103"/>
    </row>
    <row r="9" spans="1:10" s="202" customFormat="1" ht="13.5"/>
    <row r="10" spans="1:10" s="202" customFormat="1" ht="51.75" customHeight="1">
      <c r="A10" s="124" t="s">
        <v>78</v>
      </c>
      <c r="B10" s="124" t="s">
        <v>475</v>
      </c>
      <c r="C10" s="124" t="s">
        <v>476</v>
      </c>
      <c r="D10" s="124" t="s">
        <v>81</v>
      </c>
      <c r="E10" s="125" t="s">
        <v>477</v>
      </c>
      <c r="F10" s="125" t="s">
        <v>83</v>
      </c>
      <c r="G10" s="125" t="s">
        <v>84</v>
      </c>
      <c r="H10" s="125" t="s">
        <v>478</v>
      </c>
      <c r="I10" s="124" t="s">
        <v>86</v>
      </c>
    </row>
    <row r="11" spans="1:10" s="202" customFormat="1" ht="13.5">
      <c r="A11" s="208"/>
      <c r="B11" s="244" t="s">
        <v>789</v>
      </c>
      <c r="C11" s="244"/>
      <c r="D11" s="244"/>
      <c r="E11" s="244"/>
      <c r="F11" s="244"/>
      <c r="G11" s="244"/>
      <c r="H11" s="244"/>
      <c r="I11" s="244"/>
    </row>
    <row r="12" spans="1:10" s="212" customFormat="1" ht="25.5">
      <c r="A12" s="155" t="str">
        <f t="shared" ref="A12:A14" si="0">IF(OR(B12&lt;&gt;"",D12&lt;&gt;""),"["&amp;TEXT($B$2,"##")&amp;"-"&amp;TEXT(ROW()-10,"##")&amp;"]","")</f>
        <v>[Admin_function-2]</v>
      </c>
      <c r="B12" s="130" t="s">
        <v>795</v>
      </c>
      <c r="C12" s="130" t="s">
        <v>797</v>
      </c>
      <c r="D12" s="130" t="s">
        <v>748</v>
      </c>
      <c r="E12" s="209"/>
      <c r="F12" s="130"/>
      <c r="G12" s="130"/>
      <c r="H12" s="210"/>
      <c r="I12" s="211"/>
    </row>
    <row r="13" spans="1:10" s="212" customFormat="1" ht="25.5">
      <c r="A13" s="155" t="str">
        <f t="shared" si="0"/>
        <v>[Admin_function-3]</v>
      </c>
      <c r="B13" s="130" t="s">
        <v>796</v>
      </c>
      <c r="C13" s="130" t="s">
        <v>797</v>
      </c>
      <c r="D13" s="130" t="s">
        <v>748</v>
      </c>
      <c r="E13" s="213"/>
      <c r="F13" s="130"/>
      <c r="G13" s="130"/>
      <c r="H13" s="210"/>
      <c r="I13" s="210"/>
    </row>
    <row r="14" spans="1:10" s="212" customFormat="1" ht="25.5">
      <c r="A14" s="155" t="str">
        <f t="shared" si="0"/>
        <v>[Admin_function-4]</v>
      </c>
      <c r="B14" s="130" t="s">
        <v>798</v>
      </c>
      <c r="C14" s="130" t="s">
        <v>797</v>
      </c>
      <c r="D14" s="130" t="s">
        <v>748</v>
      </c>
      <c r="E14" s="213"/>
      <c r="F14" s="130"/>
      <c r="G14" s="130"/>
      <c r="H14" s="210"/>
      <c r="I14" s="210"/>
    </row>
    <row r="15" spans="1:10">
      <c r="A15" s="215"/>
      <c r="B15" s="216" t="s">
        <v>792</v>
      </c>
      <c r="C15" s="215"/>
      <c r="D15" s="215"/>
      <c r="E15" s="215"/>
      <c r="F15" s="215"/>
      <c r="G15" s="215"/>
      <c r="H15" s="215"/>
      <c r="I15" s="217"/>
      <c r="J15" s="104"/>
    </row>
    <row r="16" spans="1:10" ht="25.5">
      <c r="A16" s="155" t="str">
        <f t="shared" ref="A16:A18" si="1">IF(OR(B16&lt;&gt;"",D16&lt;&gt;""),"["&amp;TEXT($B$2,"##")&amp;"-"&amp;TEXT(ROW()-10,"##")&amp;"]","")</f>
        <v>[Admin_function-6]</v>
      </c>
      <c r="B16" s="130" t="s">
        <v>799</v>
      </c>
      <c r="C16" s="130" t="s">
        <v>797</v>
      </c>
      <c r="D16" s="130" t="s">
        <v>748</v>
      </c>
      <c r="E16" s="218"/>
      <c r="F16" s="130"/>
      <c r="G16" s="130"/>
      <c r="H16" s="210"/>
      <c r="I16" s="214"/>
      <c r="J16" s="104"/>
    </row>
    <row r="17" spans="1:10" ht="25.5">
      <c r="A17" s="155" t="str">
        <f t="shared" si="1"/>
        <v>[Admin_function-7]</v>
      </c>
      <c r="B17" s="130" t="s">
        <v>796</v>
      </c>
      <c r="C17" s="130" t="s">
        <v>797</v>
      </c>
      <c r="D17" s="130" t="s">
        <v>748</v>
      </c>
      <c r="E17" s="218"/>
      <c r="F17" s="130"/>
      <c r="G17" s="130"/>
      <c r="H17" s="210"/>
      <c r="I17" s="214"/>
      <c r="J17" s="104"/>
    </row>
    <row r="18" spans="1:10" ht="25.5">
      <c r="A18" s="155" t="str">
        <f t="shared" si="1"/>
        <v>[Admin_function-8]</v>
      </c>
      <c r="B18" s="130" t="s">
        <v>798</v>
      </c>
      <c r="C18" s="130" t="s">
        <v>797</v>
      </c>
      <c r="D18" s="130" t="s">
        <v>748</v>
      </c>
      <c r="E18" s="218"/>
      <c r="F18" s="130"/>
      <c r="G18" s="130"/>
      <c r="H18" s="210"/>
      <c r="I18" s="214"/>
      <c r="J18" s="104"/>
    </row>
    <row r="19" spans="1:10">
      <c r="A19" s="215"/>
      <c r="B19" s="216" t="s">
        <v>793</v>
      </c>
      <c r="C19" s="215"/>
      <c r="D19" s="215"/>
      <c r="E19" s="215"/>
      <c r="F19" s="215"/>
      <c r="G19" s="215"/>
      <c r="H19" s="215"/>
      <c r="I19" s="217"/>
      <c r="J19" s="104"/>
    </row>
    <row r="20" spans="1:10" ht="25.5">
      <c r="A20" s="155" t="str">
        <f t="shared" ref="A20:A22" si="2">IF(OR(B20&lt;&gt;"",D20&lt;&gt;""),"["&amp;TEXT($B$2,"##")&amp;"-"&amp;TEXT(ROW()-10,"##")&amp;"]","")</f>
        <v>[Admin_function-10]</v>
      </c>
      <c r="B20" s="130" t="s">
        <v>800</v>
      </c>
      <c r="C20" s="130" t="s">
        <v>797</v>
      </c>
      <c r="D20" s="130" t="s">
        <v>748</v>
      </c>
      <c r="E20" s="218"/>
      <c r="F20" s="130"/>
      <c r="G20" s="130"/>
      <c r="H20" s="210"/>
      <c r="I20" s="214"/>
      <c r="J20" s="104"/>
    </row>
    <row r="21" spans="1:10" ht="25.5">
      <c r="A21" s="155" t="str">
        <f t="shared" si="2"/>
        <v>[Admin_function-11]</v>
      </c>
      <c r="B21" s="130" t="s">
        <v>796</v>
      </c>
      <c r="C21" s="130" t="s">
        <v>797</v>
      </c>
      <c r="D21" s="130" t="s">
        <v>748</v>
      </c>
      <c r="E21" s="218"/>
      <c r="F21" s="130"/>
      <c r="G21" s="130"/>
      <c r="H21" s="210"/>
      <c r="I21" s="214"/>
      <c r="J21" s="104"/>
    </row>
    <row r="22" spans="1:10" ht="25.5">
      <c r="A22" s="155" t="str">
        <f t="shared" si="2"/>
        <v>[Admin_function-12]</v>
      </c>
      <c r="B22" s="130" t="s">
        <v>798</v>
      </c>
      <c r="C22" s="130" t="s">
        <v>797</v>
      </c>
      <c r="D22" s="130" t="s">
        <v>748</v>
      </c>
      <c r="E22" s="218"/>
      <c r="F22" s="130"/>
      <c r="G22" s="130"/>
      <c r="H22" s="210"/>
      <c r="I22" s="214"/>
      <c r="J22" s="104"/>
    </row>
    <row r="23" spans="1:10">
      <c r="A23" s="215"/>
      <c r="B23" s="216" t="s">
        <v>794</v>
      </c>
      <c r="C23" s="215"/>
      <c r="D23" s="215"/>
      <c r="E23" s="215"/>
      <c r="F23" s="215"/>
      <c r="G23" s="215"/>
      <c r="H23" s="215"/>
      <c r="I23" s="217"/>
      <c r="J23" s="104"/>
    </row>
    <row r="24" spans="1:10" ht="25.5">
      <c r="A24" s="155" t="str">
        <f t="shared" ref="A24:A26" si="3">IF(OR(B24&lt;&gt;"",D24&lt;&gt;""),"["&amp;TEXT($B$2,"##")&amp;"-"&amp;TEXT(ROW()-10,"##")&amp;"]","")</f>
        <v>[Admin_function-14]</v>
      </c>
      <c r="B24" s="130" t="s">
        <v>801</v>
      </c>
      <c r="C24" s="130" t="s">
        <v>797</v>
      </c>
      <c r="D24" s="130" t="s">
        <v>748</v>
      </c>
      <c r="E24" s="218"/>
      <c r="F24" s="130"/>
      <c r="G24" s="130"/>
      <c r="H24" s="210"/>
      <c r="I24" s="214"/>
      <c r="J24" s="104"/>
    </row>
    <row r="25" spans="1:10" ht="25.5">
      <c r="A25" s="155" t="str">
        <f t="shared" si="3"/>
        <v>[Admin_function-15]</v>
      </c>
      <c r="B25" s="130" t="s">
        <v>796</v>
      </c>
      <c r="C25" s="130" t="s">
        <v>797</v>
      </c>
      <c r="D25" s="130" t="s">
        <v>748</v>
      </c>
      <c r="E25" s="218"/>
      <c r="F25" s="130"/>
      <c r="G25" s="130"/>
      <c r="H25" s="210"/>
      <c r="I25" s="214"/>
      <c r="J25" s="104"/>
    </row>
    <row r="26" spans="1:10" ht="25.5">
      <c r="A26" s="155" t="str">
        <f t="shared" si="3"/>
        <v>[Admin_function-16]</v>
      </c>
      <c r="B26" s="130" t="s">
        <v>798</v>
      </c>
      <c r="C26" s="130" t="s">
        <v>797</v>
      </c>
      <c r="D26" s="130" t="s">
        <v>748</v>
      </c>
      <c r="E26" s="218"/>
      <c r="F26" s="130"/>
      <c r="G26" s="130"/>
      <c r="H26" s="210"/>
      <c r="I26" s="214"/>
      <c r="J26" s="104"/>
    </row>
  </sheetData>
  <mergeCells count="6">
    <mergeCell ref="B11:I11"/>
    <mergeCell ref="B2:G2"/>
    <mergeCell ref="B3:G3"/>
    <mergeCell ref="B4:G4"/>
    <mergeCell ref="E5:G5"/>
    <mergeCell ref="E6:G6"/>
  </mergeCells>
  <dataValidations disablePrompts="1" count="2">
    <dataValidation type="list" allowBlank="1" showInputMessage="1" showErrorMessage="1" sqref="G6:G8">
      <formula1>$H$2:$H$5</formula1>
    </dataValidation>
    <dataValidation type="list" allowBlank="1" showErrorMessage="1" sqref="G1:G3 F24:G26 F20:G22 F12:G14 F16:G18">
      <formula1>$J$2:$J$6</formula1>
    </dataValidation>
  </dataValidations>
  <hyperlinks>
    <hyperlink ref="A1" location="'Test Report'!A1" display="Back to Test Report"/>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73"/>
  <sheetViews>
    <sheetView topLeftCell="A21" zoomScale="70" zoomScaleNormal="70" workbookViewId="0">
      <selection activeCell="B24" sqref="A1:I129"/>
    </sheetView>
  </sheetViews>
  <sheetFormatPr defaultColWidth="17.42578125" defaultRowHeight="13.5" customHeight="1"/>
  <cols>
    <col min="1" max="1" width="17.28515625" style="197" customWidth="1"/>
    <col min="2" max="2" width="48.140625" style="104" customWidth="1"/>
    <col min="3" max="3" width="37.7109375" style="104" customWidth="1"/>
    <col min="4" max="4" width="35" style="104" customWidth="1"/>
    <col min="5" max="5" width="17.42578125" style="104" customWidth="1"/>
    <col min="6" max="6" width="9.42578125" style="104" customWidth="1"/>
    <col min="7" max="7" width="8.42578125" style="104" customWidth="1"/>
    <col min="8" max="8" width="17.42578125" style="198" customWidth="1"/>
    <col min="9" max="9" width="17.42578125" style="104" customWidth="1"/>
    <col min="10" max="10" width="15.85546875" style="185" hidden="1" customWidth="1"/>
    <col min="11" max="11" width="17.42578125" style="104" customWidth="1"/>
    <col min="12" max="16" width="17.42578125" style="104"/>
    <col min="17" max="17" width="0" style="104" hidden="1" customWidth="1"/>
    <col min="18" max="16384" width="17.42578125" style="104"/>
  </cols>
  <sheetData>
    <row r="1" spans="1:257" ht="13.5" customHeight="1" thickBot="1">
      <c r="A1" s="99" t="s">
        <v>70</v>
      </c>
      <c r="B1" s="100"/>
      <c r="C1" s="100"/>
      <c r="D1" s="100"/>
      <c r="E1" s="100"/>
      <c r="F1" s="100"/>
      <c r="G1" s="101"/>
      <c r="H1" s="102"/>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c r="CE1" s="103"/>
      <c r="CF1" s="103"/>
      <c r="CG1" s="103"/>
      <c r="CH1" s="103"/>
      <c r="CI1" s="103"/>
      <c r="CJ1" s="103"/>
      <c r="CK1" s="103"/>
      <c r="CL1" s="103"/>
      <c r="CM1" s="103"/>
      <c r="CN1" s="103"/>
      <c r="CO1" s="103"/>
      <c r="CP1" s="103"/>
      <c r="CQ1" s="103"/>
      <c r="CR1" s="103"/>
      <c r="CS1" s="103"/>
      <c r="CT1" s="103"/>
      <c r="CU1" s="103"/>
      <c r="CV1" s="103"/>
      <c r="CW1" s="103"/>
      <c r="CX1" s="103"/>
      <c r="CY1" s="103"/>
      <c r="CZ1" s="103"/>
      <c r="DA1" s="103"/>
      <c r="DB1" s="103"/>
      <c r="DC1" s="103"/>
      <c r="DD1" s="103"/>
      <c r="DE1" s="103"/>
      <c r="DF1" s="103"/>
      <c r="DG1" s="103"/>
      <c r="DH1" s="103"/>
      <c r="DI1" s="103"/>
      <c r="DJ1" s="103"/>
      <c r="DK1" s="103"/>
      <c r="DL1" s="103"/>
      <c r="DM1" s="103"/>
      <c r="DN1" s="103"/>
      <c r="DO1" s="103"/>
      <c r="DP1" s="103"/>
      <c r="DQ1" s="103"/>
      <c r="DR1" s="103"/>
      <c r="DS1" s="103"/>
      <c r="DT1" s="103"/>
      <c r="DU1" s="103"/>
      <c r="DV1" s="103"/>
      <c r="DW1" s="103"/>
      <c r="DX1" s="103"/>
      <c r="DY1" s="103"/>
      <c r="DZ1" s="103"/>
      <c r="EA1" s="103"/>
      <c r="EB1" s="103"/>
      <c r="EC1" s="103"/>
      <c r="ED1" s="103"/>
      <c r="EE1" s="103"/>
      <c r="EF1" s="103"/>
      <c r="EG1" s="103"/>
      <c r="EH1" s="103"/>
      <c r="EI1" s="103"/>
      <c r="EJ1" s="103"/>
      <c r="EK1" s="103"/>
      <c r="EL1" s="103"/>
      <c r="EM1" s="103"/>
      <c r="EN1" s="103"/>
      <c r="EO1" s="103"/>
      <c r="EP1" s="103"/>
      <c r="EQ1" s="103"/>
      <c r="ER1" s="103"/>
      <c r="ES1" s="103"/>
      <c r="ET1" s="103"/>
      <c r="EU1" s="103"/>
      <c r="EV1" s="103"/>
      <c r="EW1" s="103"/>
      <c r="EX1" s="103"/>
      <c r="EY1" s="103"/>
      <c r="EZ1" s="103"/>
      <c r="FA1" s="103"/>
      <c r="FB1" s="103"/>
      <c r="FC1" s="103"/>
      <c r="FD1" s="103"/>
      <c r="FE1" s="103"/>
      <c r="FF1" s="103"/>
      <c r="FG1" s="103"/>
      <c r="FH1" s="103"/>
      <c r="FI1" s="103"/>
      <c r="FJ1" s="103"/>
      <c r="FK1" s="103"/>
      <c r="FL1" s="103"/>
      <c r="FM1" s="103"/>
      <c r="FN1" s="103"/>
      <c r="FO1" s="103"/>
      <c r="FP1" s="103"/>
      <c r="FQ1" s="103"/>
      <c r="FR1" s="103"/>
      <c r="FS1" s="103"/>
      <c r="FT1" s="103"/>
      <c r="FU1" s="103"/>
      <c r="FV1" s="103"/>
      <c r="FW1" s="103"/>
      <c r="FX1" s="103"/>
      <c r="FY1" s="103"/>
      <c r="FZ1" s="103"/>
      <c r="GA1" s="103"/>
      <c r="GB1" s="103"/>
      <c r="GC1" s="103"/>
      <c r="GD1" s="103"/>
      <c r="GE1" s="103"/>
      <c r="GF1" s="103"/>
      <c r="GG1" s="103"/>
      <c r="GH1" s="103"/>
      <c r="GI1" s="103"/>
      <c r="GJ1" s="103"/>
      <c r="GK1" s="103"/>
      <c r="GL1" s="103"/>
      <c r="GM1" s="103"/>
      <c r="GN1" s="103"/>
      <c r="GO1" s="103"/>
      <c r="GP1" s="103"/>
      <c r="GQ1" s="103"/>
      <c r="GR1" s="103"/>
      <c r="GS1" s="103"/>
      <c r="GT1" s="103"/>
      <c r="GU1" s="103"/>
      <c r="GV1" s="103"/>
      <c r="GW1" s="103"/>
      <c r="GX1" s="103"/>
      <c r="GY1" s="103"/>
      <c r="GZ1" s="103"/>
      <c r="HA1" s="103"/>
      <c r="HB1" s="103"/>
      <c r="HC1" s="103"/>
      <c r="HD1" s="103"/>
      <c r="HE1" s="103"/>
      <c r="HF1" s="103"/>
      <c r="HG1" s="103"/>
      <c r="HH1" s="103"/>
      <c r="HI1" s="103"/>
      <c r="HJ1" s="103"/>
      <c r="HK1" s="103"/>
      <c r="HL1" s="103"/>
      <c r="HM1" s="103"/>
      <c r="HN1" s="103"/>
      <c r="HO1" s="103"/>
      <c r="HP1" s="103"/>
      <c r="HQ1" s="103"/>
      <c r="HR1" s="103"/>
      <c r="HS1" s="103"/>
      <c r="HT1" s="103"/>
      <c r="HU1" s="103"/>
      <c r="HV1" s="103"/>
      <c r="HW1" s="103"/>
      <c r="HX1" s="103"/>
      <c r="HY1" s="103"/>
      <c r="HZ1" s="103"/>
      <c r="IA1" s="103"/>
      <c r="IB1" s="103"/>
      <c r="IC1" s="103"/>
      <c r="ID1" s="103"/>
      <c r="IE1" s="103"/>
      <c r="IF1" s="103"/>
      <c r="IG1" s="103"/>
      <c r="IH1" s="103"/>
      <c r="II1" s="103"/>
      <c r="IJ1" s="103"/>
      <c r="IK1" s="103"/>
      <c r="IL1" s="103"/>
      <c r="IM1" s="103"/>
      <c r="IN1" s="103"/>
      <c r="IO1" s="103"/>
      <c r="IP1" s="103"/>
    </row>
    <row r="2" spans="1:257" ht="13.5" customHeight="1">
      <c r="A2" s="105" t="s">
        <v>71</v>
      </c>
      <c r="B2" s="240" t="s">
        <v>72</v>
      </c>
      <c r="C2" s="240"/>
      <c r="D2" s="240"/>
      <c r="E2" s="240"/>
      <c r="F2" s="240"/>
      <c r="G2" s="240"/>
      <c r="H2" s="106" t="s">
        <v>31</v>
      </c>
      <c r="I2" s="103"/>
      <c r="J2" s="103" t="s">
        <v>31</v>
      </c>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c r="BY2" s="103"/>
      <c r="BZ2" s="103"/>
      <c r="CA2" s="103"/>
      <c r="CB2" s="103"/>
      <c r="CC2" s="103"/>
      <c r="CD2" s="103"/>
      <c r="CE2" s="103"/>
      <c r="CF2" s="103"/>
      <c r="CG2" s="103"/>
      <c r="CH2" s="103"/>
      <c r="CI2" s="103"/>
      <c r="CJ2" s="103"/>
      <c r="CK2" s="103"/>
      <c r="CL2" s="103"/>
      <c r="CM2" s="103"/>
      <c r="CN2" s="103"/>
      <c r="CO2" s="103"/>
      <c r="CP2" s="103"/>
      <c r="CQ2" s="103"/>
      <c r="CR2" s="103"/>
      <c r="CS2" s="103"/>
      <c r="CT2" s="103"/>
      <c r="CU2" s="103"/>
      <c r="CV2" s="103"/>
      <c r="CW2" s="103"/>
      <c r="CX2" s="103"/>
      <c r="CY2" s="103"/>
      <c r="CZ2" s="103"/>
      <c r="DA2" s="103"/>
      <c r="DB2" s="103"/>
      <c r="DC2" s="103"/>
      <c r="DD2" s="103"/>
      <c r="DE2" s="103"/>
      <c r="DF2" s="103"/>
      <c r="DG2" s="103"/>
      <c r="DH2" s="103"/>
      <c r="DI2" s="103"/>
      <c r="DJ2" s="103"/>
      <c r="DK2" s="103"/>
      <c r="DL2" s="103"/>
      <c r="DM2" s="103"/>
      <c r="DN2" s="103"/>
      <c r="DO2" s="103"/>
      <c r="DP2" s="103"/>
      <c r="DQ2" s="103"/>
      <c r="DR2" s="103"/>
      <c r="DS2" s="103"/>
      <c r="DT2" s="103"/>
      <c r="DU2" s="103"/>
      <c r="DV2" s="103"/>
      <c r="DW2" s="103"/>
      <c r="DX2" s="103"/>
      <c r="DY2" s="103"/>
      <c r="DZ2" s="103"/>
      <c r="EA2" s="103"/>
      <c r="EB2" s="103"/>
      <c r="EC2" s="103"/>
      <c r="ED2" s="103"/>
      <c r="EE2" s="103"/>
      <c r="EF2" s="103"/>
      <c r="EG2" s="103"/>
      <c r="EH2" s="103"/>
      <c r="EI2" s="103"/>
      <c r="EJ2" s="103"/>
      <c r="EK2" s="103"/>
      <c r="EL2" s="103"/>
      <c r="EM2" s="103"/>
      <c r="EN2" s="103"/>
      <c r="EO2" s="103"/>
      <c r="EP2" s="103"/>
      <c r="EQ2" s="103"/>
      <c r="ER2" s="103"/>
      <c r="ES2" s="103"/>
      <c r="ET2" s="103"/>
      <c r="EU2" s="103"/>
      <c r="EV2" s="103"/>
      <c r="EW2" s="103"/>
      <c r="EX2" s="103"/>
      <c r="EY2" s="103"/>
      <c r="EZ2" s="103"/>
      <c r="FA2" s="103"/>
      <c r="FB2" s="103"/>
      <c r="FC2" s="103"/>
      <c r="FD2" s="103"/>
      <c r="FE2" s="103"/>
      <c r="FF2" s="103"/>
      <c r="FG2" s="103"/>
      <c r="FH2" s="103"/>
      <c r="FI2" s="103"/>
      <c r="FJ2" s="103"/>
      <c r="FK2" s="103"/>
      <c r="FL2" s="103"/>
      <c r="FM2" s="103"/>
      <c r="FN2" s="103"/>
      <c r="FO2" s="103"/>
      <c r="FP2" s="103"/>
      <c r="FQ2" s="103"/>
      <c r="FR2" s="103"/>
      <c r="FS2" s="103"/>
      <c r="FT2" s="103"/>
      <c r="FU2" s="103"/>
      <c r="FV2" s="103"/>
      <c r="FW2" s="103"/>
      <c r="FX2" s="103"/>
      <c r="FY2" s="103"/>
      <c r="FZ2" s="103"/>
      <c r="GA2" s="103"/>
      <c r="GB2" s="103"/>
      <c r="GC2" s="103"/>
      <c r="GD2" s="103"/>
      <c r="GE2" s="103"/>
      <c r="GF2" s="103"/>
      <c r="GG2" s="103"/>
      <c r="GH2" s="103"/>
      <c r="GI2" s="103"/>
      <c r="GJ2" s="103"/>
      <c r="GK2" s="103"/>
      <c r="GL2" s="103"/>
      <c r="GM2" s="103"/>
      <c r="GN2" s="103"/>
      <c r="GO2" s="103"/>
      <c r="GP2" s="103"/>
      <c r="GQ2" s="103"/>
      <c r="GR2" s="103"/>
      <c r="GS2" s="103"/>
      <c r="GT2" s="103"/>
      <c r="GU2" s="103"/>
      <c r="GV2" s="103"/>
      <c r="GW2" s="103"/>
      <c r="GX2" s="103"/>
      <c r="GY2" s="103"/>
      <c r="GZ2" s="103"/>
      <c r="HA2" s="103"/>
      <c r="HB2" s="103"/>
      <c r="HC2" s="103"/>
      <c r="HD2" s="103"/>
      <c r="HE2" s="103"/>
      <c r="HF2" s="103"/>
      <c r="HG2" s="103"/>
      <c r="HH2" s="103"/>
      <c r="HI2" s="103"/>
      <c r="HJ2" s="103"/>
      <c r="HK2" s="103"/>
      <c r="HL2" s="103"/>
      <c r="HM2" s="103"/>
      <c r="HN2" s="103"/>
      <c r="HO2" s="103"/>
      <c r="HP2" s="103"/>
      <c r="HQ2" s="103"/>
      <c r="HR2" s="103"/>
      <c r="HS2" s="103"/>
      <c r="HT2" s="103"/>
      <c r="HU2" s="103"/>
      <c r="HV2" s="103"/>
      <c r="HW2" s="103"/>
      <c r="HX2" s="103"/>
      <c r="HY2" s="103"/>
      <c r="HZ2" s="103"/>
      <c r="IA2" s="103"/>
      <c r="IB2" s="103"/>
      <c r="IC2" s="103"/>
      <c r="ID2" s="103"/>
      <c r="IE2" s="103"/>
      <c r="IF2" s="103"/>
      <c r="IG2" s="103"/>
      <c r="IH2" s="103"/>
      <c r="II2" s="103"/>
      <c r="IJ2" s="103"/>
      <c r="IK2" s="103"/>
      <c r="IL2" s="103"/>
      <c r="IM2" s="103"/>
      <c r="IN2" s="103"/>
      <c r="IO2" s="103"/>
      <c r="IP2" s="103"/>
    </row>
    <row r="3" spans="1:257" ht="13.5" customHeight="1">
      <c r="A3" s="107" t="s">
        <v>73</v>
      </c>
      <c r="B3" s="240" t="s">
        <v>74</v>
      </c>
      <c r="C3" s="240"/>
      <c r="D3" s="240"/>
      <c r="E3" s="240"/>
      <c r="F3" s="240"/>
      <c r="G3" s="240"/>
      <c r="H3" s="106" t="s">
        <v>32</v>
      </c>
      <c r="I3" s="103"/>
      <c r="J3" s="103" t="s">
        <v>32</v>
      </c>
      <c r="K3" s="103"/>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c r="BX3" s="103"/>
      <c r="BY3" s="103"/>
      <c r="BZ3" s="103"/>
      <c r="CA3" s="103"/>
      <c r="CB3" s="103"/>
      <c r="CC3" s="103"/>
      <c r="CD3" s="103"/>
      <c r="CE3" s="103"/>
      <c r="CF3" s="103"/>
      <c r="CG3" s="103"/>
      <c r="CH3" s="103"/>
      <c r="CI3" s="103"/>
      <c r="CJ3" s="103"/>
      <c r="CK3" s="103"/>
      <c r="CL3" s="103"/>
      <c r="CM3" s="103"/>
      <c r="CN3" s="103"/>
      <c r="CO3" s="103"/>
      <c r="CP3" s="103"/>
      <c r="CQ3" s="103"/>
      <c r="CR3" s="103"/>
      <c r="CS3" s="103"/>
      <c r="CT3" s="103"/>
      <c r="CU3" s="103"/>
      <c r="CV3" s="103"/>
      <c r="CW3" s="103"/>
      <c r="CX3" s="103"/>
      <c r="CY3" s="103"/>
      <c r="CZ3" s="103"/>
      <c r="DA3" s="103"/>
      <c r="DB3" s="103"/>
      <c r="DC3" s="103"/>
      <c r="DD3" s="103"/>
      <c r="DE3" s="103"/>
      <c r="DF3" s="103"/>
      <c r="DG3" s="103"/>
      <c r="DH3" s="103"/>
      <c r="DI3" s="103"/>
      <c r="DJ3" s="103"/>
      <c r="DK3" s="103"/>
      <c r="DL3" s="103"/>
      <c r="DM3" s="103"/>
      <c r="DN3" s="103"/>
      <c r="DO3" s="103"/>
      <c r="DP3" s="103"/>
      <c r="DQ3" s="103"/>
      <c r="DR3" s="103"/>
      <c r="DS3" s="103"/>
      <c r="DT3" s="103"/>
      <c r="DU3" s="103"/>
      <c r="DV3" s="103"/>
      <c r="DW3" s="103"/>
      <c r="DX3" s="103"/>
      <c r="DY3" s="103"/>
      <c r="DZ3" s="103"/>
      <c r="EA3" s="103"/>
      <c r="EB3" s="103"/>
      <c r="EC3" s="103"/>
      <c r="ED3" s="103"/>
      <c r="EE3" s="103"/>
      <c r="EF3" s="103"/>
      <c r="EG3" s="103"/>
      <c r="EH3" s="103"/>
      <c r="EI3" s="103"/>
      <c r="EJ3" s="103"/>
      <c r="EK3" s="103"/>
      <c r="EL3" s="103"/>
      <c r="EM3" s="103"/>
      <c r="EN3" s="103"/>
      <c r="EO3" s="103"/>
      <c r="EP3" s="103"/>
      <c r="EQ3" s="103"/>
      <c r="ER3" s="103"/>
      <c r="ES3" s="103"/>
      <c r="ET3" s="103"/>
      <c r="EU3" s="103"/>
      <c r="EV3" s="103"/>
      <c r="EW3" s="103"/>
      <c r="EX3" s="103"/>
      <c r="EY3" s="103"/>
      <c r="EZ3" s="103"/>
      <c r="FA3" s="103"/>
      <c r="FB3" s="103"/>
      <c r="FC3" s="103"/>
      <c r="FD3" s="103"/>
      <c r="FE3" s="103"/>
      <c r="FF3" s="103"/>
      <c r="FG3" s="103"/>
      <c r="FH3" s="103"/>
      <c r="FI3" s="103"/>
      <c r="FJ3" s="103"/>
      <c r="FK3" s="103"/>
      <c r="FL3" s="103"/>
      <c r="FM3" s="103"/>
      <c r="FN3" s="103"/>
      <c r="FO3" s="103"/>
      <c r="FP3" s="103"/>
      <c r="FQ3" s="103"/>
      <c r="FR3" s="103"/>
      <c r="FS3" s="103"/>
      <c r="FT3" s="103"/>
      <c r="FU3" s="103"/>
      <c r="FV3" s="103"/>
      <c r="FW3" s="103"/>
      <c r="FX3" s="103"/>
      <c r="FY3" s="103"/>
      <c r="FZ3" s="103"/>
      <c r="GA3" s="103"/>
      <c r="GB3" s="103"/>
      <c r="GC3" s="103"/>
      <c r="GD3" s="103"/>
      <c r="GE3" s="103"/>
      <c r="GF3" s="103"/>
      <c r="GG3" s="103"/>
      <c r="GH3" s="103"/>
      <c r="GI3" s="103"/>
      <c r="GJ3" s="103"/>
      <c r="GK3" s="103"/>
      <c r="GL3" s="103"/>
      <c r="GM3" s="103"/>
      <c r="GN3" s="103"/>
      <c r="GO3" s="103"/>
      <c r="GP3" s="103"/>
      <c r="GQ3" s="103"/>
      <c r="GR3" s="103"/>
      <c r="GS3" s="103"/>
      <c r="GT3" s="103"/>
      <c r="GU3" s="103"/>
      <c r="GV3" s="103"/>
      <c r="GW3" s="103"/>
      <c r="GX3" s="103"/>
      <c r="GY3" s="103"/>
      <c r="GZ3" s="103"/>
      <c r="HA3" s="103"/>
      <c r="HB3" s="103"/>
      <c r="HC3" s="103"/>
      <c r="HD3" s="103"/>
      <c r="HE3" s="103"/>
      <c r="HF3" s="103"/>
      <c r="HG3" s="103"/>
      <c r="HH3" s="103"/>
      <c r="HI3" s="103"/>
      <c r="HJ3" s="103"/>
      <c r="HK3" s="103"/>
      <c r="HL3" s="103"/>
      <c r="HM3" s="103"/>
      <c r="HN3" s="103"/>
      <c r="HO3" s="103"/>
      <c r="HP3" s="103"/>
      <c r="HQ3" s="103"/>
      <c r="HR3" s="103"/>
      <c r="HS3" s="103"/>
      <c r="HT3" s="103"/>
      <c r="HU3" s="103"/>
      <c r="HV3" s="103"/>
      <c r="HW3" s="103"/>
      <c r="HX3" s="103"/>
      <c r="HY3" s="103"/>
      <c r="HZ3" s="103"/>
      <c r="IA3" s="103"/>
      <c r="IB3" s="103"/>
      <c r="IC3" s="103"/>
      <c r="ID3" s="103"/>
      <c r="IE3" s="103"/>
      <c r="IF3" s="103"/>
      <c r="IG3" s="103"/>
      <c r="IH3" s="103"/>
      <c r="II3" s="103"/>
      <c r="IJ3" s="103"/>
      <c r="IK3" s="103"/>
      <c r="IL3" s="103"/>
      <c r="IM3" s="103"/>
      <c r="IN3" s="103"/>
      <c r="IO3" s="103"/>
      <c r="IP3" s="103"/>
    </row>
    <row r="4" spans="1:257" ht="13.5" customHeight="1">
      <c r="A4" s="105" t="s">
        <v>75</v>
      </c>
      <c r="B4" s="241" t="s">
        <v>3</v>
      </c>
      <c r="C4" s="241"/>
      <c r="D4" s="241"/>
      <c r="E4" s="241"/>
      <c r="F4" s="241"/>
      <c r="G4" s="241"/>
      <c r="H4" s="106" t="s">
        <v>34</v>
      </c>
      <c r="I4" s="103"/>
      <c r="J4" s="108"/>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c r="BX4" s="103"/>
      <c r="BY4" s="103"/>
      <c r="BZ4" s="103"/>
      <c r="CA4" s="103"/>
      <c r="CB4" s="103"/>
      <c r="CC4" s="103"/>
      <c r="CD4" s="103"/>
      <c r="CE4" s="103"/>
      <c r="CF4" s="103"/>
      <c r="CG4" s="103"/>
      <c r="CH4" s="103"/>
      <c r="CI4" s="103"/>
      <c r="CJ4" s="103"/>
      <c r="CK4" s="103"/>
      <c r="CL4" s="103"/>
      <c r="CM4" s="103"/>
      <c r="CN4" s="103"/>
      <c r="CO4" s="103"/>
      <c r="CP4" s="103"/>
      <c r="CQ4" s="103"/>
      <c r="CR4" s="103"/>
      <c r="CS4" s="103"/>
      <c r="CT4" s="103"/>
      <c r="CU4" s="103"/>
      <c r="CV4" s="103"/>
      <c r="CW4" s="103"/>
      <c r="CX4" s="103"/>
      <c r="CY4" s="103"/>
      <c r="CZ4" s="103"/>
      <c r="DA4" s="103"/>
      <c r="DB4" s="103"/>
      <c r="DC4" s="103"/>
      <c r="DD4" s="103"/>
      <c r="DE4" s="103"/>
      <c r="DF4" s="103"/>
      <c r="DG4" s="103"/>
      <c r="DH4" s="103"/>
      <c r="DI4" s="103"/>
      <c r="DJ4" s="103"/>
      <c r="DK4" s="103"/>
      <c r="DL4" s="103"/>
      <c r="DM4" s="103"/>
      <c r="DN4" s="103"/>
      <c r="DO4" s="103"/>
      <c r="DP4" s="103"/>
      <c r="DQ4" s="103"/>
      <c r="DR4" s="103"/>
      <c r="DS4" s="103"/>
      <c r="DT4" s="103"/>
      <c r="DU4" s="103"/>
      <c r="DV4" s="103"/>
      <c r="DW4" s="103"/>
      <c r="DX4" s="103"/>
      <c r="DY4" s="103"/>
      <c r="DZ4" s="103"/>
      <c r="EA4" s="103"/>
      <c r="EB4" s="103"/>
      <c r="EC4" s="103"/>
      <c r="ED4" s="103"/>
      <c r="EE4" s="103"/>
      <c r="EF4" s="103"/>
      <c r="EG4" s="103"/>
      <c r="EH4" s="103"/>
      <c r="EI4" s="103"/>
      <c r="EJ4" s="103"/>
      <c r="EK4" s="103"/>
      <c r="EL4" s="103"/>
      <c r="EM4" s="103"/>
      <c r="EN4" s="103"/>
      <c r="EO4" s="103"/>
      <c r="EP4" s="103"/>
      <c r="EQ4" s="103"/>
      <c r="ER4" s="103"/>
      <c r="ES4" s="103"/>
      <c r="ET4" s="103"/>
      <c r="EU4" s="103"/>
      <c r="EV4" s="103"/>
      <c r="EW4" s="103"/>
      <c r="EX4" s="103"/>
      <c r="EY4" s="103"/>
      <c r="EZ4" s="103"/>
      <c r="FA4" s="103"/>
      <c r="FB4" s="103"/>
      <c r="FC4" s="103"/>
      <c r="FD4" s="103"/>
      <c r="FE4" s="103"/>
      <c r="FF4" s="103"/>
      <c r="FG4" s="103"/>
      <c r="FH4" s="103"/>
      <c r="FI4" s="103"/>
      <c r="FJ4" s="103"/>
      <c r="FK4" s="103"/>
      <c r="FL4" s="103"/>
      <c r="FM4" s="103"/>
      <c r="FN4" s="103"/>
      <c r="FO4" s="103"/>
      <c r="FP4" s="103"/>
      <c r="FQ4" s="103"/>
      <c r="FR4" s="103"/>
      <c r="FS4" s="103"/>
      <c r="FT4" s="103"/>
      <c r="FU4" s="103"/>
      <c r="FV4" s="103"/>
      <c r="FW4" s="103"/>
      <c r="FX4" s="103"/>
      <c r="FY4" s="103"/>
      <c r="FZ4" s="103"/>
      <c r="GA4" s="103"/>
      <c r="GB4" s="103"/>
      <c r="GC4" s="103"/>
      <c r="GD4" s="103"/>
      <c r="GE4" s="103"/>
      <c r="GF4" s="103"/>
      <c r="GG4" s="103"/>
      <c r="GH4" s="103"/>
      <c r="GI4" s="103"/>
      <c r="GJ4" s="103"/>
      <c r="GK4" s="103"/>
      <c r="GL4" s="103"/>
      <c r="GM4" s="103"/>
      <c r="GN4" s="103"/>
      <c r="GO4" s="103"/>
      <c r="GP4" s="103"/>
      <c r="GQ4" s="103"/>
      <c r="GR4" s="103"/>
      <c r="GS4" s="103"/>
      <c r="GT4" s="103"/>
      <c r="GU4" s="103"/>
      <c r="GV4" s="103"/>
      <c r="GW4" s="103"/>
      <c r="GX4" s="103"/>
      <c r="GY4" s="103"/>
      <c r="GZ4" s="103"/>
      <c r="HA4" s="103"/>
      <c r="HB4" s="103"/>
      <c r="HC4" s="103"/>
      <c r="HD4" s="103"/>
      <c r="HE4" s="103"/>
      <c r="HF4" s="103"/>
      <c r="HG4" s="103"/>
      <c r="HH4" s="103"/>
      <c r="HI4" s="103"/>
      <c r="HJ4" s="103"/>
      <c r="HK4" s="103"/>
      <c r="HL4" s="103"/>
      <c r="HM4" s="103"/>
      <c r="HN4" s="103"/>
      <c r="HO4" s="103"/>
      <c r="HP4" s="103"/>
      <c r="HQ4" s="103"/>
      <c r="HR4" s="103"/>
      <c r="HS4" s="103"/>
      <c r="HT4" s="103"/>
      <c r="HU4" s="103"/>
      <c r="HV4" s="103"/>
      <c r="HW4" s="103"/>
      <c r="HX4" s="103"/>
      <c r="HY4" s="103"/>
      <c r="HZ4" s="103"/>
      <c r="IA4" s="103"/>
      <c r="IB4" s="103"/>
      <c r="IC4" s="103"/>
      <c r="ID4" s="103"/>
      <c r="IE4" s="103"/>
      <c r="IF4" s="103"/>
      <c r="IG4" s="103"/>
      <c r="IH4" s="103"/>
      <c r="II4" s="103"/>
      <c r="IJ4" s="103"/>
      <c r="IK4" s="103"/>
      <c r="IL4" s="103"/>
      <c r="IM4" s="103"/>
      <c r="IN4" s="103"/>
      <c r="IO4" s="103"/>
      <c r="IP4" s="103"/>
    </row>
    <row r="5" spans="1:257" ht="13.5" customHeight="1">
      <c r="A5" s="109" t="s">
        <v>31</v>
      </c>
      <c r="B5" s="110" t="s">
        <v>32</v>
      </c>
      <c r="C5" s="110" t="s">
        <v>33</v>
      </c>
      <c r="D5" s="111" t="s">
        <v>34</v>
      </c>
      <c r="E5" s="242" t="s">
        <v>76</v>
      </c>
      <c r="F5" s="242"/>
      <c r="G5" s="242"/>
      <c r="H5" s="112" t="s">
        <v>33</v>
      </c>
      <c r="I5" s="103"/>
      <c r="J5" s="103" t="s">
        <v>77</v>
      </c>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3"/>
      <c r="GT5" s="103"/>
      <c r="GU5" s="103"/>
      <c r="GV5" s="103"/>
      <c r="GW5" s="103"/>
      <c r="GX5" s="103"/>
      <c r="GY5" s="103"/>
      <c r="GZ5" s="103"/>
      <c r="HA5" s="103"/>
      <c r="HB5" s="103"/>
      <c r="HC5" s="103"/>
      <c r="HD5" s="103"/>
      <c r="HE5" s="103"/>
      <c r="HF5" s="103"/>
      <c r="HG5" s="103"/>
      <c r="HH5" s="103"/>
      <c r="HI5" s="103"/>
      <c r="HJ5" s="103"/>
      <c r="HK5" s="103"/>
      <c r="HL5" s="103"/>
      <c r="HM5" s="103"/>
      <c r="HN5" s="103"/>
      <c r="HO5" s="103"/>
      <c r="HP5" s="103"/>
      <c r="HQ5" s="103"/>
      <c r="HR5" s="103"/>
      <c r="HS5" s="103"/>
      <c r="HT5" s="103"/>
      <c r="HU5" s="103"/>
      <c r="HV5" s="103"/>
      <c r="HW5" s="103"/>
      <c r="HX5" s="103"/>
      <c r="HY5" s="103"/>
      <c r="HZ5" s="103"/>
      <c r="IA5" s="103"/>
      <c r="IB5" s="103"/>
      <c r="IC5" s="103"/>
      <c r="ID5" s="103"/>
      <c r="IE5" s="103"/>
      <c r="IF5" s="103"/>
      <c r="IG5" s="103"/>
      <c r="IH5" s="103"/>
      <c r="II5" s="103"/>
      <c r="IJ5" s="103"/>
      <c r="IK5" s="103"/>
      <c r="IL5" s="103"/>
      <c r="IM5" s="103"/>
      <c r="IN5" s="103"/>
      <c r="IO5" s="103"/>
      <c r="IP5" s="103"/>
    </row>
    <row r="6" spans="1:257" ht="13.5" customHeight="1" thickBot="1">
      <c r="A6" s="113">
        <f>COUNTIF(F11:G332,"Pass")</f>
        <v>0</v>
      </c>
      <c r="B6" s="114">
        <f>COUNTIF(F11:G779,"Fail")</f>
        <v>0</v>
      </c>
      <c r="C6" s="114">
        <f>E6-D6-B6-A6</f>
        <v>250</v>
      </c>
      <c r="D6" s="115">
        <f>COUNTIF(F11:G779,"N/A")</f>
        <v>0</v>
      </c>
      <c r="E6" s="243">
        <f>COUNTA(A11:A336)*2</f>
        <v>250</v>
      </c>
      <c r="F6" s="243"/>
      <c r="G6" s="243"/>
      <c r="H6" s="116"/>
      <c r="I6" s="103"/>
      <c r="J6" s="103" t="s">
        <v>34</v>
      </c>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103"/>
      <c r="BT6" s="103"/>
      <c r="BU6" s="103"/>
      <c r="BV6" s="103"/>
      <c r="BW6" s="103"/>
      <c r="BX6" s="103"/>
      <c r="BY6" s="103"/>
      <c r="BZ6" s="103"/>
      <c r="CA6" s="103"/>
      <c r="CB6" s="103"/>
      <c r="CC6" s="103"/>
      <c r="CD6" s="103"/>
      <c r="CE6" s="103"/>
      <c r="CF6" s="103"/>
      <c r="CG6" s="103"/>
      <c r="CH6" s="103"/>
      <c r="CI6" s="103"/>
      <c r="CJ6" s="103"/>
      <c r="CK6" s="103"/>
      <c r="CL6" s="103"/>
      <c r="CM6" s="103"/>
      <c r="CN6" s="103"/>
      <c r="CO6" s="103"/>
      <c r="CP6" s="103"/>
      <c r="CQ6" s="103"/>
      <c r="CR6" s="103"/>
      <c r="CS6" s="103"/>
      <c r="CT6" s="103"/>
      <c r="CU6" s="103"/>
      <c r="CV6" s="103"/>
      <c r="CW6" s="103"/>
      <c r="CX6" s="103"/>
      <c r="CY6" s="103"/>
      <c r="CZ6" s="103"/>
      <c r="DA6" s="103"/>
      <c r="DB6" s="103"/>
      <c r="DC6" s="103"/>
      <c r="DD6" s="103"/>
      <c r="DE6" s="103"/>
      <c r="DF6" s="103"/>
      <c r="DG6" s="103"/>
      <c r="DH6" s="103"/>
      <c r="DI6" s="103"/>
      <c r="DJ6" s="103"/>
      <c r="DK6" s="103"/>
      <c r="DL6" s="103"/>
      <c r="DM6" s="103"/>
      <c r="DN6" s="103"/>
      <c r="DO6" s="103"/>
      <c r="DP6" s="103"/>
      <c r="DQ6" s="103"/>
      <c r="DR6" s="103"/>
      <c r="DS6" s="103"/>
      <c r="DT6" s="103"/>
      <c r="DU6" s="103"/>
      <c r="DV6" s="103"/>
      <c r="DW6" s="103"/>
      <c r="DX6" s="103"/>
      <c r="DY6" s="103"/>
      <c r="DZ6" s="103"/>
      <c r="EA6" s="103"/>
      <c r="EB6" s="103"/>
      <c r="EC6" s="103"/>
      <c r="ED6" s="103"/>
      <c r="EE6" s="103"/>
      <c r="EF6" s="103"/>
      <c r="EG6" s="103"/>
      <c r="EH6" s="103"/>
      <c r="EI6" s="103"/>
      <c r="EJ6" s="103"/>
      <c r="EK6" s="103"/>
      <c r="EL6" s="103"/>
      <c r="EM6" s="103"/>
      <c r="EN6" s="103"/>
      <c r="EO6" s="103"/>
      <c r="EP6" s="103"/>
      <c r="EQ6" s="103"/>
      <c r="ER6" s="103"/>
      <c r="ES6" s="103"/>
      <c r="ET6" s="103"/>
      <c r="EU6" s="103"/>
      <c r="EV6" s="103"/>
      <c r="EW6" s="103"/>
      <c r="EX6" s="103"/>
      <c r="EY6" s="103"/>
      <c r="EZ6" s="103"/>
      <c r="FA6" s="103"/>
      <c r="FB6" s="103"/>
      <c r="FC6" s="103"/>
      <c r="FD6" s="103"/>
      <c r="FE6" s="103"/>
      <c r="FF6" s="103"/>
      <c r="FG6" s="103"/>
      <c r="FH6" s="103"/>
      <c r="FI6" s="103"/>
      <c r="FJ6" s="103"/>
      <c r="FK6" s="103"/>
      <c r="FL6" s="103"/>
      <c r="FM6" s="103"/>
      <c r="FN6" s="103"/>
      <c r="FO6" s="103"/>
      <c r="FP6" s="103"/>
      <c r="FQ6" s="103"/>
      <c r="FR6" s="103"/>
      <c r="FS6" s="103"/>
      <c r="FT6" s="103"/>
      <c r="FU6" s="103"/>
      <c r="FV6" s="103"/>
      <c r="FW6" s="103"/>
      <c r="FX6" s="103"/>
      <c r="FY6" s="103"/>
      <c r="FZ6" s="103"/>
      <c r="GA6" s="103"/>
      <c r="GB6" s="103"/>
      <c r="GC6" s="103"/>
      <c r="GD6" s="103"/>
      <c r="GE6" s="103"/>
      <c r="GF6" s="103"/>
      <c r="GG6" s="103"/>
      <c r="GH6" s="103"/>
      <c r="GI6" s="103"/>
      <c r="GJ6" s="103"/>
      <c r="GK6" s="103"/>
      <c r="GL6" s="103"/>
      <c r="GM6" s="103"/>
      <c r="GN6" s="103"/>
      <c r="GO6" s="103"/>
      <c r="GP6" s="103"/>
      <c r="GQ6" s="103"/>
      <c r="GR6" s="103"/>
      <c r="GS6" s="103"/>
      <c r="GT6" s="103"/>
      <c r="GU6" s="103"/>
      <c r="GV6" s="103"/>
      <c r="GW6" s="103"/>
      <c r="GX6" s="103"/>
      <c r="GY6" s="103"/>
      <c r="GZ6" s="103"/>
      <c r="HA6" s="103"/>
      <c r="HB6" s="103"/>
      <c r="HC6" s="103"/>
      <c r="HD6" s="103"/>
      <c r="HE6" s="103"/>
      <c r="HF6" s="103"/>
      <c r="HG6" s="103"/>
      <c r="HH6" s="103"/>
      <c r="HI6" s="103"/>
      <c r="HJ6" s="103"/>
      <c r="HK6" s="103"/>
      <c r="HL6" s="103"/>
      <c r="HM6" s="103"/>
      <c r="HN6" s="103"/>
      <c r="HO6" s="103"/>
      <c r="HP6" s="103"/>
      <c r="HQ6" s="103"/>
      <c r="HR6" s="103"/>
      <c r="HS6" s="103"/>
      <c r="HT6" s="103"/>
      <c r="HU6" s="103"/>
      <c r="HV6" s="103"/>
      <c r="HW6" s="103"/>
      <c r="HX6" s="103"/>
      <c r="HY6" s="103"/>
      <c r="HZ6" s="103"/>
      <c r="IA6" s="103"/>
      <c r="IB6" s="103"/>
      <c r="IC6" s="103"/>
      <c r="ID6" s="103"/>
      <c r="IE6" s="103"/>
      <c r="IF6" s="103"/>
      <c r="IG6" s="103"/>
      <c r="IH6" s="103"/>
      <c r="II6" s="103"/>
      <c r="IJ6" s="103"/>
      <c r="IK6" s="103"/>
      <c r="IL6" s="103"/>
      <c r="IM6" s="103"/>
      <c r="IN6" s="103"/>
      <c r="IO6" s="103"/>
      <c r="IP6" s="103"/>
    </row>
    <row r="7" spans="1:257" ht="13.5" customHeight="1">
      <c r="A7" s="117"/>
      <c r="B7" s="118"/>
      <c r="C7" s="118"/>
      <c r="D7" s="118"/>
      <c r="E7" s="119"/>
      <c r="F7" s="119"/>
      <c r="G7" s="119"/>
      <c r="H7" s="116"/>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c r="BX7" s="103"/>
      <c r="BY7" s="103"/>
      <c r="BZ7" s="103"/>
      <c r="CA7" s="103"/>
      <c r="CB7" s="103"/>
      <c r="CC7" s="103"/>
      <c r="CD7" s="103"/>
      <c r="CE7" s="103"/>
      <c r="CF7" s="103"/>
      <c r="CG7" s="103"/>
      <c r="CH7" s="103"/>
      <c r="CI7" s="103"/>
      <c r="CJ7" s="103"/>
      <c r="CK7" s="103"/>
      <c r="CL7" s="103"/>
      <c r="CM7" s="103"/>
      <c r="CN7" s="103"/>
      <c r="CO7" s="103"/>
      <c r="CP7" s="103"/>
      <c r="CQ7" s="103"/>
      <c r="CR7" s="103"/>
      <c r="CS7" s="103"/>
      <c r="CT7" s="103"/>
      <c r="CU7" s="103"/>
      <c r="CV7" s="103"/>
      <c r="CW7" s="103"/>
      <c r="CX7" s="103"/>
      <c r="CY7" s="103"/>
      <c r="CZ7" s="103"/>
      <c r="DA7" s="103"/>
      <c r="DB7" s="103"/>
      <c r="DC7" s="103"/>
      <c r="DD7" s="103"/>
      <c r="DE7" s="103"/>
      <c r="DF7" s="103"/>
      <c r="DG7" s="103"/>
      <c r="DH7" s="103"/>
      <c r="DI7" s="103"/>
      <c r="DJ7" s="103"/>
      <c r="DK7" s="103"/>
      <c r="DL7" s="103"/>
      <c r="DM7" s="103"/>
      <c r="DN7" s="103"/>
      <c r="DO7" s="103"/>
      <c r="DP7" s="103"/>
      <c r="DQ7" s="103"/>
      <c r="DR7" s="103"/>
      <c r="DS7" s="103"/>
      <c r="DT7" s="103"/>
      <c r="DU7" s="103"/>
      <c r="DV7" s="103"/>
      <c r="DW7" s="103"/>
      <c r="DX7" s="103"/>
      <c r="DY7" s="103"/>
      <c r="DZ7" s="103"/>
      <c r="EA7" s="103"/>
      <c r="EB7" s="103"/>
      <c r="EC7" s="103"/>
      <c r="ED7" s="103"/>
      <c r="EE7" s="103"/>
      <c r="EF7" s="103"/>
      <c r="EG7" s="103"/>
      <c r="EH7" s="103"/>
      <c r="EI7" s="103"/>
      <c r="EJ7" s="103"/>
      <c r="EK7" s="103"/>
      <c r="EL7" s="103"/>
      <c r="EM7" s="103"/>
      <c r="EN7" s="103"/>
      <c r="EO7" s="103"/>
      <c r="EP7" s="103"/>
      <c r="EQ7" s="103"/>
      <c r="ER7" s="103"/>
      <c r="ES7" s="103"/>
      <c r="ET7" s="103"/>
      <c r="EU7" s="103"/>
      <c r="EV7" s="103"/>
      <c r="EW7" s="103"/>
      <c r="EX7" s="103"/>
      <c r="EY7" s="103"/>
      <c r="EZ7" s="103"/>
      <c r="FA7" s="103"/>
      <c r="FB7" s="103"/>
      <c r="FC7" s="103"/>
      <c r="FD7" s="103"/>
      <c r="FE7" s="103"/>
      <c r="FF7" s="103"/>
      <c r="FG7" s="103"/>
      <c r="FH7" s="103"/>
      <c r="FI7" s="103"/>
      <c r="FJ7" s="103"/>
      <c r="FK7" s="103"/>
      <c r="FL7" s="103"/>
      <c r="FM7" s="103"/>
      <c r="FN7" s="103"/>
      <c r="FO7" s="103"/>
      <c r="FP7" s="103"/>
      <c r="FQ7" s="103"/>
      <c r="FR7" s="103"/>
      <c r="FS7" s="103"/>
      <c r="FT7" s="103"/>
      <c r="FU7" s="103"/>
      <c r="FV7" s="103"/>
      <c r="FW7" s="103"/>
      <c r="FX7" s="103"/>
      <c r="FY7" s="103"/>
      <c r="FZ7" s="103"/>
      <c r="GA7" s="103"/>
      <c r="GB7" s="103"/>
      <c r="GC7" s="103"/>
      <c r="GD7" s="103"/>
      <c r="GE7" s="103"/>
      <c r="GF7" s="103"/>
      <c r="GG7" s="103"/>
      <c r="GH7" s="103"/>
      <c r="GI7" s="103"/>
      <c r="GJ7" s="103"/>
      <c r="GK7" s="103"/>
      <c r="GL7" s="103"/>
      <c r="GM7" s="103"/>
      <c r="GN7" s="103"/>
      <c r="GO7" s="103"/>
      <c r="GP7" s="103"/>
      <c r="GQ7" s="103"/>
      <c r="GR7" s="103"/>
      <c r="GS7" s="103"/>
      <c r="GT7" s="103"/>
      <c r="GU7" s="103"/>
      <c r="GV7" s="103"/>
      <c r="GW7" s="103"/>
      <c r="GX7" s="103"/>
      <c r="GY7" s="103"/>
      <c r="GZ7" s="103"/>
      <c r="HA7" s="103"/>
      <c r="HB7" s="103"/>
      <c r="HC7" s="103"/>
      <c r="HD7" s="103"/>
      <c r="HE7" s="103"/>
      <c r="HF7" s="103"/>
      <c r="HG7" s="103"/>
      <c r="HH7" s="103"/>
      <c r="HI7" s="103"/>
      <c r="HJ7" s="103"/>
      <c r="HK7" s="103"/>
      <c r="HL7" s="103"/>
      <c r="HM7" s="103"/>
      <c r="HN7" s="103"/>
      <c r="HO7" s="103"/>
      <c r="HP7" s="103"/>
      <c r="HQ7" s="103"/>
      <c r="HR7" s="103"/>
      <c r="HS7" s="103"/>
      <c r="HT7" s="103"/>
      <c r="HU7" s="103"/>
      <c r="HV7" s="103"/>
      <c r="HW7" s="103"/>
      <c r="HX7" s="103"/>
      <c r="HY7" s="103"/>
      <c r="HZ7" s="103"/>
      <c r="IA7" s="103"/>
      <c r="IB7" s="103"/>
      <c r="IC7" s="103"/>
      <c r="ID7" s="103"/>
      <c r="IE7" s="103"/>
      <c r="IF7" s="103"/>
      <c r="IG7" s="103"/>
      <c r="IH7" s="103"/>
      <c r="II7" s="103"/>
      <c r="IJ7" s="103"/>
      <c r="IK7" s="103"/>
      <c r="IL7" s="103"/>
      <c r="IM7" s="103"/>
      <c r="IN7" s="103"/>
      <c r="IO7" s="103"/>
      <c r="IP7" s="103"/>
    </row>
    <row r="8" spans="1:257" ht="13.5" customHeight="1">
      <c r="A8" s="117"/>
      <c r="B8" s="118"/>
      <c r="C8" s="118"/>
      <c r="D8" s="118"/>
      <c r="E8" s="119"/>
      <c r="F8" s="119"/>
      <c r="G8" s="119"/>
      <c r="H8" s="116"/>
      <c r="I8" s="103"/>
      <c r="J8" s="103"/>
      <c r="K8" s="103"/>
      <c r="L8" s="103"/>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103"/>
      <c r="BT8" s="103"/>
      <c r="BU8" s="103"/>
      <c r="BV8" s="103"/>
      <c r="BW8" s="103"/>
      <c r="BX8" s="103"/>
      <c r="BY8" s="103"/>
      <c r="BZ8" s="103"/>
      <c r="CA8" s="103"/>
      <c r="CB8" s="103"/>
      <c r="CC8" s="103"/>
      <c r="CD8" s="103"/>
      <c r="CE8" s="103"/>
      <c r="CF8" s="103"/>
      <c r="CG8" s="103"/>
      <c r="CH8" s="103"/>
      <c r="CI8" s="103"/>
      <c r="CJ8" s="103"/>
      <c r="CK8" s="103"/>
      <c r="CL8" s="103"/>
      <c r="CM8" s="103"/>
      <c r="CN8" s="103"/>
      <c r="CO8" s="103"/>
      <c r="CP8" s="103"/>
      <c r="CQ8" s="103"/>
      <c r="CR8" s="103"/>
      <c r="CS8" s="103"/>
      <c r="CT8" s="103"/>
      <c r="CU8" s="103"/>
      <c r="CV8" s="103"/>
      <c r="CW8" s="103"/>
      <c r="CX8" s="103"/>
      <c r="CY8" s="103"/>
      <c r="CZ8" s="103"/>
      <c r="DA8" s="103"/>
      <c r="DB8" s="103"/>
      <c r="DC8" s="103"/>
      <c r="DD8" s="103"/>
      <c r="DE8" s="103"/>
      <c r="DF8" s="103"/>
      <c r="DG8" s="103"/>
      <c r="DH8" s="103"/>
      <c r="DI8" s="103"/>
      <c r="DJ8" s="103"/>
      <c r="DK8" s="103"/>
      <c r="DL8" s="103"/>
      <c r="DM8" s="103"/>
      <c r="DN8" s="103"/>
      <c r="DO8" s="103"/>
      <c r="DP8" s="103"/>
      <c r="DQ8" s="103"/>
      <c r="DR8" s="103"/>
      <c r="DS8" s="103"/>
      <c r="DT8" s="103"/>
      <c r="DU8" s="103"/>
      <c r="DV8" s="103"/>
      <c r="DW8" s="103"/>
      <c r="DX8" s="103"/>
      <c r="DY8" s="103"/>
      <c r="DZ8" s="103"/>
      <c r="EA8" s="103"/>
      <c r="EB8" s="103"/>
      <c r="EC8" s="103"/>
      <c r="ED8" s="103"/>
      <c r="EE8" s="103"/>
      <c r="EF8" s="103"/>
      <c r="EG8" s="103"/>
      <c r="EH8" s="103"/>
      <c r="EI8" s="103"/>
      <c r="EJ8" s="103"/>
      <c r="EK8" s="103"/>
      <c r="EL8" s="103"/>
      <c r="EM8" s="103"/>
      <c r="EN8" s="103"/>
      <c r="EO8" s="103"/>
      <c r="EP8" s="103"/>
      <c r="EQ8" s="103"/>
      <c r="ER8" s="103"/>
      <c r="ES8" s="103"/>
      <c r="ET8" s="103"/>
      <c r="EU8" s="103"/>
      <c r="EV8" s="103"/>
      <c r="EW8" s="103"/>
      <c r="EX8" s="103"/>
      <c r="EY8" s="103"/>
      <c r="EZ8" s="103"/>
      <c r="FA8" s="103"/>
      <c r="FB8" s="103"/>
      <c r="FC8" s="103"/>
      <c r="FD8" s="103"/>
      <c r="FE8" s="103"/>
      <c r="FF8" s="103"/>
      <c r="FG8" s="103"/>
      <c r="FH8" s="103"/>
      <c r="FI8" s="103"/>
      <c r="FJ8" s="103"/>
      <c r="FK8" s="103"/>
      <c r="FL8" s="103"/>
      <c r="FM8" s="103"/>
      <c r="FN8" s="103"/>
      <c r="FO8" s="103"/>
      <c r="FP8" s="103"/>
      <c r="FQ8" s="103"/>
      <c r="FR8" s="103"/>
      <c r="FS8" s="103"/>
      <c r="FT8" s="103"/>
      <c r="FU8" s="103"/>
      <c r="FV8" s="103"/>
      <c r="FW8" s="103"/>
      <c r="FX8" s="103"/>
      <c r="FY8" s="103"/>
      <c r="FZ8" s="103"/>
      <c r="GA8" s="103"/>
      <c r="GB8" s="103"/>
      <c r="GC8" s="103"/>
      <c r="GD8" s="103"/>
      <c r="GE8" s="103"/>
      <c r="GF8" s="103"/>
      <c r="GG8" s="103"/>
      <c r="GH8" s="103"/>
      <c r="GI8" s="103"/>
      <c r="GJ8" s="103"/>
      <c r="GK8" s="103"/>
      <c r="GL8" s="103"/>
      <c r="GM8" s="103"/>
      <c r="GN8" s="103"/>
      <c r="GO8" s="103"/>
      <c r="GP8" s="103"/>
      <c r="GQ8" s="103"/>
      <c r="GR8" s="103"/>
      <c r="GS8" s="103"/>
      <c r="GT8" s="103"/>
      <c r="GU8" s="103"/>
      <c r="GV8" s="103"/>
      <c r="GW8" s="103"/>
      <c r="GX8" s="103"/>
      <c r="GY8" s="103"/>
      <c r="GZ8" s="103"/>
      <c r="HA8" s="103"/>
      <c r="HB8" s="103"/>
      <c r="HC8" s="103"/>
      <c r="HD8" s="103"/>
      <c r="HE8" s="103"/>
      <c r="HF8" s="103"/>
      <c r="HG8" s="103"/>
      <c r="HH8" s="103"/>
      <c r="HI8" s="103"/>
      <c r="HJ8" s="103"/>
      <c r="HK8" s="103"/>
      <c r="HL8" s="103"/>
      <c r="HM8" s="103"/>
      <c r="HN8" s="103"/>
      <c r="HO8" s="103"/>
      <c r="HP8" s="103"/>
      <c r="HQ8" s="103"/>
      <c r="HR8" s="103"/>
      <c r="HS8" s="103"/>
      <c r="HT8" s="103"/>
      <c r="HU8" s="103"/>
      <c r="HV8" s="103"/>
      <c r="HW8" s="103"/>
      <c r="HX8" s="103"/>
      <c r="HY8" s="103"/>
      <c r="HZ8" s="103"/>
      <c r="IA8" s="103"/>
      <c r="IB8" s="103"/>
      <c r="IC8" s="103"/>
      <c r="ID8" s="103"/>
      <c r="IE8" s="103"/>
      <c r="IF8" s="103"/>
      <c r="IG8" s="103"/>
      <c r="IH8" s="103"/>
      <c r="II8" s="103"/>
      <c r="IJ8" s="103"/>
      <c r="IK8" s="103"/>
      <c r="IL8" s="103"/>
      <c r="IM8" s="103"/>
      <c r="IN8" s="103"/>
      <c r="IO8" s="103"/>
      <c r="IP8" s="103"/>
    </row>
    <row r="9" spans="1:257" ht="13.5" customHeight="1">
      <c r="A9" s="120"/>
      <c r="B9" s="103"/>
      <c r="C9" s="103"/>
      <c r="D9" s="121"/>
      <c r="E9" s="121"/>
      <c r="F9" s="121"/>
      <c r="G9" s="116"/>
      <c r="H9" s="116"/>
      <c r="I9" s="116"/>
      <c r="J9" s="122"/>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c r="BX9" s="103"/>
      <c r="BY9" s="103"/>
      <c r="BZ9" s="103"/>
      <c r="CA9" s="103"/>
      <c r="CB9" s="103"/>
      <c r="CC9" s="103"/>
      <c r="CD9" s="103"/>
      <c r="CE9" s="103"/>
      <c r="CF9" s="103"/>
      <c r="CG9" s="103"/>
      <c r="CH9" s="103"/>
      <c r="CI9" s="103"/>
      <c r="CJ9" s="103"/>
      <c r="CK9" s="103"/>
      <c r="CL9" s="103"/>
      <c r="CM9" s="103"/>
      <c r="CN9" s="103"/>
      <c r="CO9" s="103"/>
      <c r="CP9" s="103"/>
      <c r="CQ9" s="103"/>
      <c r="CR9" s="103"/>
      <c r="CS9" s="103"/>
      <c r="CT9" s="103"/>
      <c r="CU9" s="103"/>
      <c r="CV9" s="103"/>
      <c r="CW9" s="103"/>
      <c r="CX9" s="103"/>
      <c r="CY9" s="103"/>
      <c r="CZ9" s="103"/>
      <c r="DA9" s="103"/>
      <c r="DB9" s="103"/>
      <c r="DC9" s="103"/>
      <c r="DD9" s="103"/>
      <c r="DE9" s="103"/>
      <c r="DF9" s="103"/>
      <c r="DG9" s="103"/>
      <c r="DH9" s="103"/>
      <c r="DI9" s="103"/>
      <c r="DJ9" s="103"/>
      <c r="DK9" s="103"/>
      <c r="DL9" s="103"/>
      <c r="DM9" s="103"/>
      <c r="DN9" s="103"/>
      <c r="DO9" s="103"/>
      <c r="DP9" s="103"/>
      <c r="DQ9" s="103"/>
      <c r="DR9" s="103"/>
      <c r="DS9" s="103"/>
      <c r="DT9" s="103"/>
      <c r="DU9" s="103"/>
      <c r="DV9" s="103"/>
      <c r="DW9" s="103"/>
      <c r="DX9" s="103"/>
      <c r="DY9" s="103"/>
      <c r="DZ9" s="103"/>
      <c r="EA9" s="103"/>
      <c r="EB9" s="103"/>
      <c r="EC9" s="103"/>
      <c r="ED9" s="103"/>
      <c r="EE9" s="103"/>
      <c r="EF9" s="103"/>
      <c r="EG9" s="103"/>
      <c r="EH9" s="103"/>
      <c r="EI9" s="103"/>
      <c r="EJ9" s="103"/>
      <c r="EK9" s="103"/>
      <c r="EL9" s="103"/>
      <c r="EM9" s="103"/>
      <c r="EN9" s="103"/>
      <c r="EO9" s="103"/>
      <c r="EP9" s="103"/>
      <c r="EQ9" s="103"/>
      <c r="ER9" s="103"/>
      <c r="ES9" s="103"/>
      <c r="ET9" s="103"/>
      <c r="EU9" s="103"/>
      <c r="EV9" s="103"/>
      <c r="EW9" s="103"/>
      <c r="EX9" s="103"/>
      <c r="EY9" s="103"/>
      <c r="EZ9" s="103"/>
      <c r="FA9" s="103"/>
      <c r="FB9" s="103"/>
      <c r="FC9" s="103"/>
      <c r="FD9" s="103"/>
      <c r="FE9" s="103"/>
      <c r="FF9" s="103"/>
      <c r="FG9" s="103"/>
      <c r="FH9" s="103"/>
      <c r="FI9" s="103"/>
      <c r="FJ9" s="103"/>
      <c r="FK9" s="103"/>
      <c r="FL9" s="103"/>
      <c r="FM9" s="103"/>
      <c r="FN9" s="103"/>
      <c r="FO9" s="103"/>
      <c r="FP9" s="103"/>
      <c r="FQ9" s="103"/>
      <c r="FR9" s="103"/>
      <c r="FS9" s="103"/>
      <c r="FT9" s="103"/>
      <c r="FU9" s="103"/>
      <c r="FV9" s="103"/>
      <c r="FW9" s="103"/>
      <c r="FX9" s="103"/>
      <c r="FY9" s="103"/>
      <c r="FZ9" s="103"/>
      <c r="GA9" s="103"/>
      <c r="GB9" s="103"/>
      <c r="GC9" s="103"/>
      <c r="GD9" s="103"/>
      <c r="GE9" s="103"/>
      <c r="GF9" s="103"/>
      <c r="GG9" s="103"/>
      <c r="GH9" s="103"/>
      <c r="GI9" s="103"/>
      <c r="GJ9" s="103"/>
      <c r="GK9" s="103"/>
      <c r="GL9" s="103"/>
      <c r="GM9" s="103"/>
      <c r="GN9" s="103"/>
      <c r="GO9" s="103"/>
      <c r="GP9" s="103"/>
      <c r="GQ9" s="103"/>
      <c r="GR9" s="103"/>
      <c r="GS9" s="103"/>
      <c r="GT9" s="103"/>
      <c r="GU9" s="103"/>
      <c r="GV9" s="103"/>
      <c r="GW9" s="103"/>
      <c r="GX9" s="103"/>
      <c r="GY9" s="103"/>
      <c r="GZ9" s="103"/>
      <c r="HA9" s="103"/>
      <c r="HB9" s="103"/>
      <c r="HC9" s="103"/>
      <c r="HD9" s="103"/>
      <c r="HE9" s="103"/>
      <c r="HF9" s="103"/>
      <c r="HG9" s="103"/>
      <c r="HH9" s="103"/>
      <c r="HI9" s="103"/>
      <c r="HJ9" s="103"/>
      <c r="HK9" s="103"/>
      <c r="HL9" s="103"/>
      <c r="HM9" s="103"/>
      <c r="HN9" s="103"/>
      <c r="HO9" s="103"/>
      <c r="HP9" s="103"/>
      <c r="HQ9" s="103"/>
      <c r="HR9" s="103"/>
      <c r="HS9" s="103"/>
      <c r="HT9" s="103"/>
      <c r="HU9" s="103"/>
      <c r="HV9" s="103"/>
      <c r="HW9" s="103"/>
      <c r="HX9" s="103"/>
      <c r="HY9" s="103"/>
      <c r="HZ9" s="103"/>
      <c r="IA9" s="103"/>
      <c r="IB9" s="103"/>
      <c r="IC9" s="103"/>
      <c r="ID9" s="103"/>
      <c r="IE9" s="103"/>
      <c r="IF9" s="103"/>
      <c r="IG9" s="103"/>
      <c r="IH9" s="103"/>
      <c r="II9" s="103"/>
      <c r="IJ9" s="103"/>
      <c r="IK9" s="103"/>
      <c r="IL9" s="103"/>
      <c r="IM9" s="103"/>
      <c r="IN9" s="103"/>
      <c r="IO9" s="103"/>
      <c r="IP9" s="103"/>
      <c r="IQ9" s="103"/>
      <c r="IR9" s="103"/>
      <c r="IS9" s="103"/>
      <c r="IT9" s="103"/>
      <c r="IU9" s="103"/>
      <c r="IV9" s="103"/>
      <c r="IW9" s="103"/>
    </row>
    <row r="10" spans="1:257" ht="48.75" customHeight="1">
      <c r="A10" s="123" t="s">
        <v>78</v>
      </c>
      <c r="B10" s="124" t="s">
        <v>79</v>
      </c>
      <c r="C10" s="124" t="s">
        <v>80</v>
      </c>
      <c r="D10" s="124" t="s">
        <v>81</v>
      </c>
      <c r="E10" s="125" t="s">
        <v>82</v>
      </c>
      <c r="F10" s="125" t="s">
        <v>83</v>
      </c>
      <c r="G10" s="125" t="s">
        <v>84</v>
      </c>
      <c r="H10" s="125" t="s">
        <v>85</v>
      </c>
      <c r="I10" s="124" t="s">
        <v>86</v>
      </c>
      <c r="J10" s="103"/>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c r="BX10" s="103"/>
      <c r="BY10" s="103"/>
      <c r="BZ10" s="103"/>
      <c r="CA10" s="103"/>
      <c r="CB10" s="103"/>
      <c r="CC10" s="103"/>
      <c r="CD10" s="103"/>
      <c r="CE10" s="103"/>
      <c r="CF10" s="103"/>
      <c r="CG10" s="103"/>
      <c r="CH10" s="103"/>
      <c r="CI10" s="103"/>
      <c r="CJ10" s="103"/>
      <c r="CK10" s="103"/>
      <c r="CL10" s="103"/>
      <c r="CM10" s="103"/>
      <c r="CN10" s="103"/>
      <c r="CO10" s="103"/>
      <c r="CP10" s="103"/>
      <c r="CQ10" s="103"/>
      <c r="CR10" s="103"/>
      <c r="CS10" s="103"/>
      <c r="CT10" s="103"/>
      <c r="CU10" s="103"/>
      <c r="CV10" s="103"/>
      <c r="CW10" s="103"/>
      <c r="CX10" s="103"/>
      <c r="CY10" s="103"/>
      <c r="CZ10" s="103"/>
      <c r="DA10" s="103"/>
      <c r="DB10" s="103"/>
      <c r="DC10" s="103"/>
      <c r="DD10" s="103"/>
      <c r="DE10" s="103"/>
      <c r="DF10" s="103"/>
      <c r="DG10" s="103"/>
      <c r="DH10" s="103"/>
      <c r="DI10" s="103"/>
      <c r="DJ10" s="103"/>
      <c r="DK10" s="103"/>
      <c r="DL10" s="103"/>
      <c r="DM10" s="103"/>
      <c r="DN10" s="103"/>
      <c r="DO10" s="103"/>
      <c r="DP10" s="103"/>
      <c r="DQ10" s="103"/>
      <c r="DR10" s="103"/>
      <c r="DS10" s="103"/>
      <c r="DT10" s="103"/>
      <c r="DU10" s="103"/>
      <c r="DV10" s="103"/>
      <c r="DW10" s="103"/>
      <c r="DX10" s="103"/>
      <c r="DY10" s="103"/>
      <c r="DZ10" s="103"/>
      <c r="EA10" s="103"/>
      <c r="EB10" s="103"/>
      <c r="EC10" s="103"/>
      <c r="ED10" s="103"/>
      <c r="EE10" s="103"/>
      <c r="EF10" s="103"/>
      <c r="EG10" s="103"/>
      <c r="EH10" s="103"/>
      <c r="EI10" s="103"/>
      <c r="EJ10" s="103"/>
      <c r="EK10" s="103"/>
      <c r="EL10" s="103"/>
      <c r="EM10" s="103"/>
      <c r="EN10" s="103"/>
      <c r="EO10" s="103"/>
      <c r="EP10" s="103"/>
      <c r="EQ10" s="103"/>
      <c r="ER10" s="103"/>
      <c r="ES10" s="103"/>
      <c r="ET10" s="103"/>
      <c r="EU10" s="103"/>
      <c r="EV10" s="103"/>
      <c r="EW10" s="103"/>
      <c r="EX10" s="103"/>
      <c r="EY10" s="103"/>
      <c r="EZ10" s="103"/>
      <c r="FA10" s="103"/>
      <c r="FB10" s="103"/>
      <c r="FC10" s="103"/>
      <c r="FD10" s="103"/>
      <c r="FE10" s="103"/>
      <c r="FF10" s="103"/>
      <c r="FG10" s="103"/>
      <c r="FH10" s="103"/>
      <c r="FI10" s="103"/>
      <c r="FJ10" s="103"/>
      <c r="FK10" s="103"/>
      <c r="FL10" s="103"/>
      <c r="FM10" s="103"/>
      <c r="FN10" s="103"/>
      <c r="FO10" s="103"/>
      <c r="FP10" s="103"/>
      <c r="FQ10" s="103"/>
      <c r="FR10" s="103"/>
      <c r="FS10" s="103"/>
      <c r="FT10" s="103"/>
      <c r="FU10" s="103"/>
      <c r="FV10" s="103"/>
      <c r="FW10" s="103"/>
      <c r="FX10" s="103"/>
      <c r="FY10" s="103"/>
      <c r="FZ10" s="103"/>
      <c r="GA10" s="103"/>
      <c r="GB10" s="103"/>
      <c r="GC10" s="103"/>
      <c r="GD10" s="103"/>
      <c r="GE10" s="103"/>
      <c r="GF10" s="103"/>
      <c r="GG10" s="103"/>
      <c r="GH10" s="103"/>
      <c r="GI10" s="103"/>
      <c r="GJ10" s="103"/>
      <c r="GK10" s="103"/>
      <c r="GL10" s="103"/>
      <c r="GM10" s="103"/>
      <c r="GN10" s="103"/>
      <c r="GO10" s="103"/>
      <c r="GP10" s="103"/>
      <c r="GQ10" s="103"/>
      <c r="GR10" s="103"/>
      <c r="GS10" s="103"/>
      <c r="GT10" s="103"/>
      <c r="GU10" s="103"/>
      <c r="GV10" s="103"/>
      <c r="GW10" s="103"/>
      <c r="GX10" s="103"/>
      <c r="GY10" s="103"/>
      <c r="GZ10" s="103"/>
      <c r="HA10" s="103"/>
      <c r="HB10" s="103"/>
      <c r="HC10" s="103"/>
      <c r="HD10" s="103"/>
      <c r="HE10" s="103"/>
      <c r="HF10" s="103"/>
      <c r="HG10" s="103"/>
      <c r="HH10" s="103"/>
      <c r="HI10" s="103"/>
      <c r="HJ10" s="103"/>
      <c r="HK10" s="103"/>
      <c r="HL10" s="103"/>
      <c r="HM10" s="103"/>
      <c r="HN10" s="103"/>
      <c r="HO10" s="103"/>
      <c r="HP10" s="103"/>
      <c r="HQ10" s="103"/>
      <c r="HR10" s="103"/>
      <c r="HS10" s="103"/>
      <c r="HT10" s="103"/>
      <c r="HU10" s="103"/>
      <c r="HV10" s="103"/>
      <c r="HW10" s="103"/>
      <c r="HX10" s="103"/>
      <c r="HY10" s="103"/>
      <c r="HZ10" s="103"/>
      <c r="IA10" s="103"/>
      <c r="IB10" s="103"/>
      <c r="IC10" s="103"/>
      <c r="ID10" s="103"/>
      <c r="IE10" s="103"/>
      <c r="IF10" s="103"/>
      <c r="IG10" s="103"/>
      <c r="IH10" s="103"/>
      <c r="II10" s="103"/>
      <c r="IJ10" s="103"/>
      <c r="IK10" s="103"/>
      <c r="IL10" s="103"/>
      <c r="IM10" s="103"/>
      <c r="IN10" s="103"/>
      <c r="IO10" s="103"/>
      <c r="IP10" s="103"/>
    </row>
    <row r="11" spans="1:257" ht="13.5" customHeight="1">
      <c r="A11" s="126"/>
      <c r="B11" s="127" t="s">
        <v>87</v>
      </c>
      <c r="C11" s="127"/>
      <c r="D11" s="127"/>
      <c r="E11" s="127"/>
      <c r="F11" s="127"/>
      <c r="G11" s="127"/>
      <c r="H11" s="127"/>
      <c r="I11" s="128"/>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c r="BY11" s="103"/>
      <c r="BZ11" s="103"/>
      <c r="CA11" s="103"/>
      <c r="CB11" s="103"/>
      <c r="CC11" s="103"/>
      <c r="CD11" s="103"/>
      <c r="CE11" s="103"/>
      <c r="CF11" s="103"/>
      <c r="CG11" s="103"/>
      <c r="CH11" s="103"/>
      <c r="CI11" s="103"/>
      <c r="CJ11" s="103"/>
      <c r="CK11" s="103"/>
      <c r="CL11" s="103"/>
      <c r="CM11" s="103"/>
      <c r="CN11" s="103"/>
      <c r="CO11" s="103"/>
      <c r="CP11" s="103"/>
      <c r="CQ11" s="103"/>
      <c r="CR11" s="103"/>
      <c r="CS11" s="103"/>
      <c r="CT11" s="103"/>
      <c r="CU11" s="103"/>
      <c r="CV11" s="103"/>
      <c r="CW11" s="103"/>
      <c r="CX11" s="103"/>
      <c r="CY11" s="103"/>
      <c r="CZ11" s="103"/>
      <c r="DA11" s="103"/>
      <c r="DB11" s="103"/>
      <c r="DC11" s="103"/>
      <c r="DD11" s="103"/>
      <c r="DE11" s="103"/>
      <c r="DF11" s="103"/>
      <c r="DG11" s="103"/>
      <c r="DH11" s="103"/>
      <c r="DI11" s="103"/>
      <c r="DJ11" s="103"/>
      <c r="DK11" s="103"/>
      <c r="DL11" s="103"/>
      <c r="DM11" s="103"/>
      <c r="DN11" s="103"/>
      <c r="DO11" s="103"/>
      <c r="DP11" s="103"/>
      <c r="DQ11" s="103"/>
      <c r="DR11" s="103"/>
      <c r="DS11" s="103"/>
      <c r="DT11" s="103"/>
      <c r="DU11" s="103"/>
      <c r="DV11" s="103"/>
      <c r="DW11" s="103"/>
      <c r="DX11" s="103"/>
      <c r="DY11" s="103"/>
      <c r="DZ11" s="103"/>
      <c r="EA11" s="103"/>
      <c r="EB11" s="103"/>
      <c r="EC11" s="103"/>
      <c r="ED11" s="103"/>
      <c r="EE11" s="103"/>
      <c r="EF11" s="103"/>
      <c r="EG11" s="103"/>
      <c r="EH11" s="103"/>
      <c r="EI11" s="103"/>
      <c r="EJ11" s="103"/>
      <c r="EK11" s="103"/>
      <c r="EL11" s="103"/>
      <c r="EM11" s="103"/>
      <c r="EN11" s="103"/>
      <c r="EO11" s="103"/>
      <c r="EP11" s="103"/>
      <c r="EQ11" s="103"/>
      <c r="ER11" s="103"/>
      <c r="ES11" s="103"/>
      <c r="ET11" s="103"/>
      <c r="EU11" s="103"/>
      <c r="EV11" s="103"/>
      <c r="EW11" s="103"/>
      <c r="EX11" s="103"/>
      <c r="EY11" s="103"/>
      <c r="EZ11" s="103"/>
      <c r="FA11" s="103"/>
      <c r="FB11" s="103"/>
      <c r="FC11" s="103"/>
      <c r="FD11" s="103"/>
      <c r="FE11" s="103"/>
      <c r="FF11" s="103"/>
      <c r="FG11" s="103"/>
      <c r="FH11" s="103"/>
      <c r="FI11" s="103"/>
      <c r="FJ11" s="103"/>
      <c r="FK11" s="103"/>
      <c r="FL11" s="103"/>
      <c r="FM11" s="103"/>
      <c r="FN11" s="103"/>
      <c r="FO11" s="103"/>
      <c r="FP11" s="103"/>
      <c r="FQ11" s="103"/>
      <c r="FR11" s="103"/>
      <c r="FS11" s="103"/>
      <c r="FT11" s="103"/>
      <c r="FU11" s="103"/>
      <c r="FV11" s="103"/>
      <c r="FW11" s="103"/>
      <c r="FX11" s="103"/>
      <c r="FY11" s="103"/>
      <c r="FZ11" s="103"/>
      <c r="GA11" s="103"/>
      <c r="GB11" s="103"/>
      <c r="GC11" s="103"/>
      <c r="GD11" s="103"/>
      <c r="GE11" s="103"/>
      <c r="GF11" s="103"/>
      <c r="GG11" s="103"/>
      <c r="GH11" s="103"/>
      <c r="GI11" s="103"/>
      <c r="GJ11" s="103"/>
      <c r="GK11" s="103"/>
      <c r="GL11" s="103"/>
      <c r="GM11" s="103"/>
      <c r="GN11" s="103"/>
      <c r="GO11" s="103"/>
      <c r="GP11" s="103"/>
      <c r="GQ11" s="103"/>
      <c r="GR11" s="103"/>
      <c r="GS11" s="103"/>
      <c r="GT11" s="103"/>
      <c r="GU11" s="103"/>
      <c r="GV11" s="103"/>
      <c r="GW11" s="103"/>
      <c r="GX11" s="103"/>
      <c r="GY11" s="103"/>
      <c r="GZ11" s="103"/>
      <c r="HA11" s="103"/>
      <c r="HB11" s="103"/>
      <c r="HC11" s="103"/>
      <c r="HD11" s="103"/>
      <c r="HE11" s="103"/>
      <c r="HF11" s="103"/>
      <c r="HG11" s="103"/>
      <c r="HH11" s="103"/>
      <c r="HI11" s="103"/>
      <c r="HJ11" s="103"/>
      <c r="HK11" s="103"/>
      <c r="HL11" s="103"/>
      <c r="HM11" s="103"/>
      <c r="HN11" s="103"/>
      <c r="HO11" s="103"/>
      <c r="HP11" s="103"/>
      <c r="HQ11" s="103"/>
      <c r="HR11" s="103"/>
      <c r="HS11" s="103"/>
      <c r="HT11" s="103"/>
      <c r="HU11" s="103"/>
      <c r="HV11" s="103"/>
      <c r="HW11" s="103"/>
      <c r="HX11" s="103"/>
      <c r="HY11" s="103"/>
      <c r="HZ11" s="103"/>
      <c r="IA11" s="103"/>
      <c r="IB11" s="103"/>
      <c r="IC11" s="103"/>
      <c r="ID11" s="103"/>
      <c r="IE11" s="103"/>
      <c r="IF11" s="103"/>
      <c r="IG11" s="103"/>
      <c r="IH11" s="103"/>
      <c r="II11" s="103"/>
      <c r="IJ11" s="103"/>
      <c r="IK11" s="103"/>
      <c r="IL11" s="103"/>
      <c r="IM11" s="103"/>
      <c r="IN11" s="103"/>
      <c r="IO11" s="103"/>
      <c r="IP11" s="103"/>
    </row>
    <row r="12" spans="1:257" ht="86.25" customHeight="1">
      <c r="A12" s="129" t="str">
        <f>IF(OR(B12&lt;&gt;"",D12&lt;&gt;""),"["&amp;TEXT($B$2,"##")&amp;"-"&amp;TEXT(ROW()-10,"##")&amp;"]","")</f>
        <v>[User_login-2]</v>
      </c>
      <c r="B12" s="130" t="s">
        <v>88</v>
      </c>
      <c r="C12" s="130" t="s">
        <v>89</v>
      </c>
      <c r="D12" s="130" t="s">
        <v>90</v>
      </c>
      <c r="E12" s="131"/>
      <c r="F12" s="130"/>
      <c r="G12" s="130"/>
      <c r="H12" s="132"/>
      <c r="I12" s="13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row>
    <row r="13" spans="1:257" ht="86.25" customHeight="1">
      <c r="A13" s="129" t="str">
        <f t="shared" ref="A13:A29" si="0">IF(OR(B13&lt;&gt;"",D13&lt;&gt;""),"["&amp;TEXT($B$2,"##")&amp;"-"&amp;TEXT(ROW()-10,"##")&amp;"]","")</f>
        <v>[User_login-3]</v>
      </c>
      <c r="B13" s="130" t="s">
        <v>91</v>
      </c>
      <c r="C13" s="130" t="s">
        <v>92</v>
      </c>
      <c r="D13" s="130" t="s">
        <v>93</v>
      </c>
      <c r="E13" s="131"/>
      <c r="F13" s="130"/>
      <c r="G13" s="130"/>
      <c r="H13" s="132"/>
      <c r="I13" s="13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103"/>
      <c r="BT13" s="103"/>
      <c r="BU13" s="103"/>
      <c r="BV13" s="103"/>
      <c r="BW13" s="103"/>
      <c r="BX13" s="103"/>
      <c r="BY13" s="103"/>
      <c r="BZ13" s="103"/>
      <c r="CA13" s="103"/>
      <c r="CB13" s="103"/>
      <c r="CC13" s="103"/>
      <c r="CD13" s="103"/>
      <c r="CE13" s="103"/>
      <c r="CF13" s="103"/>
      <c r="CG13" s="103"/>
      <c r="CH13" s="103"/>
      <c r="CI13" s="103"/>
      <c r="CJ13" s="103"/>
      <c r="CK13" s="103"/>
      <c r="CL13" s="103"/>
      <c r="CM13" s="103"/>
      <c r="CN13" s="103"/>
      <c r="CO13" s="103"/>
      <c r="CP13" s="103"/>
      <c r="CQ13" s="103"/>
      <c r="CR13" s="103"/>
      <c r="CS13" s="103"/>
      <c r="CT13" s="103"/>
      <c r="CU13" s="103"/>
      <c r="CV13" s="103"/>
      <c r="CW13" s="103"/>
      <c r="CX13" s="103"/>
      <c r="CY13" s="103"/>
      <c r="CZ13" s="103"/>
      <c r="DA13" s="103"/>
      <c r="DB13" s="103"/>
      <c r="DC13" s="103"/>
      <c r="DD13" s="103"/>
      <c r="DE13" s="103"/>
      <c r="DF13" s="103"/>
      <c r="DG13" s="103"/>
      <c r="DH13" s="103"/>
      <c r="DI13" s="103"/>
      <c r="DJ13" s="103"/>
      <c r="DK13" s="103"/>
      <c r="DL13" s="103"/>
      <c r="DM13" s="103"/>
      <c r="DN13" s="103"/>
      <c r="DO13" s="103"/>
      <c r="DP13" s="103"/>
      <c r="DQ13" s="103"/>
      <c r="DR13" s="103"/>
      <c r="DS13" s="103"/>
      <c r="DT13" s="103"/>
      <c r="DU13" s="103"/>
      <c r="DV13" s="103"/>
      <c r="DW13" s="103"/>
      <c r="DX13" s="103"/>
      <c r="DY13" s="103"/>
      <c r="DZ13" s="103"/>
      <c r="EA13" s="103"/>
      <c r="EB13" s="103"/>
      <c r="EC13" s="103"/>
      <c r="ED13" s="103"/>
      <c r="EE13" s="103"/>
      <c r="EF13" s="103"/>
      <c r="EG13" s="103"/>
      <c r="EH13" s="103"/>
      <c r="EI13" s="103"/>
      <c r="EJ13" s="103"/>
      <c r="EK13" s="103"/>
      <c r="EL13" s="103"/>
      <c r="EM13" s="103"/>
      <c r="EN13" s="103"/>
      <c r="EO13" s="103"/>
      <c r="EP13" s="103"/>
      <c r="EQ13" s="103"/>
      <c r="ER13" s="103"/>
      <c r="ES13" s="103"/>
      <c r="ET13" s="103"/>
      <c r="EU13" s="103"/>
      <c r="EV13" s="103"/>
      <c r="EW13" s="103"/>
      <c r="EX13" s="103"/>
      <c r="EY13" s="103"/>
      <c r="EZ13" s="103"/>
      <c r="FA13" s="103"/>
      <c r="FB13" s="103"/>
      <c r="FC13" s="103"/>
      <c r="FD13" s="103"/>
      <c r="FE13" s="103"/>
      <c r="FF13" s="103"/>
      <c r="FG13" s="103"/>
      <c r="FH13" s="103"/>
      <c r="FI13" s="103"/>
      <c r="FJ13" s="103"/>
      <c r="FK13" s="103"/>
      <c r="FL13" s="103"/>
      <c r="FM13" s="103"/>
      <c r="FN13" s="103"/>
      <c r="FO13" s="103"/>
      <c r="FP13" s="103"/>
      <c r="FQ13" s="103"/>
      <c r="FR13" s="103"/>
      <c r="FS13" s="103"/>
      <c r="FT13" s="103"/>
      <c r="FU13" s="103"/>
      <c r="FV13" s="103"/>
      <c r="FW13" s="103"/>
      <c r="FX13" s="103"/>
      <c r="FY13" s="103"/>
      <c r="FZ13" s="103"/>
      <c r="GA13" s="103"/>
      <c r="GB13" s="103"/>
      <c r="GC13" s="103"/>
      <c r="GD13" s="103"/>
      <c r="GE13" s="103"/>
      <c r="GF13" s="103"/>
      <c r="GG13" s="103"/>
      <c r="GH13" s="103"/>
      <c r="GI13" s="103"/>
      <c r="GJ13" s="103"/>
      <c r="GK13" s="103"/>
      <c r="GL13" s="103"/>
      <c r="GM13" s="103"/>
      <c r="GN13" s="103"/>
      <c r="GO13" s="103"/>
      <c r="GP13" s="103"/>
      <c r="GQ13" s="103"/>
      <c r="GR13" s="103"/>
      <c r="GS13" s="103"/>
      <c r="GT13" s="103"/>
      <c r="GU13" s="103"/>
      <c r="GV13" s="103"/>
      <c r="GW13" s="103"/>
      <c r="GX13" s="103"/>
      <c r="GY13" s="103"/>
      <c r="GZ13" s="103"/>
      <c r="HA13" s="103"/>
      <c r="HB13" s="103"/>
      <c r="HC13" s="103"/>
      <c r="HD13" s="103"/>
      <c r="HE13" s="103"/>
      <c r="HF13" s="103"/>
      <c r="HG13" s="103"/>
      <c r="HH13" s="103"/>
      <c r="HI13" s="103"/>
      <c r="HJ13" s="103"/>
      <c r="HK13" s="103"/>
      <c r="HL13" s="103"/>
      <c r="HM13" s="103"/>
      <c r="HN13" s="103"/>
      <c r="HO13" s="103"/>
      <c r="HP13" s="103"/>
      <c r="HQ13" s="103"/>
      <c r="HR13" s="103"/>
      <c r="HS13" s="103"/>
      <c r="HT13" s="103"/>
      <c r="HU13" s="103"/>
      <c r="HV13" s="103"/>
      <c r="HW13" s="103"/>
      <c r="HX13" s="103"/>
      <c r="HY13" s="103"/>
      <c r="HZ13" s="103"/>
      <c r="IA13" s="103"/>
      <c r="IB13" s="103"/>
      <c r="IC13" s="103"/>
      <c r="ID13" s="103"/>
      <c r="IE13" s="103"/>
      <c r="IF13" s="103"/>
      <c r="IG13" s="103"/>
      <c r="IH13" s="103"/>
      <c r="II13" s="103"/>
      <c r="IJ13" s="103"/>
      <c r="IK13" s="103"/>
      <c r="IL13" s="103"/>
      <c r="IM13" s="103"/>
      <c r="IN13" s="103"/>
      <c r="IO13" s="103"/>
      <c r="IP13" s="103"/>
    </row>
    <row r="14" spans="1:257" ht="86.25" customHeight="1">
      <c r="A14" s="129" t="str">
        <f t="shared" si="0"/>
        <v>[User_login-4]</v>
      </c>
      <c r="B14" s="134" t="s">
        <v>94</v>
      </c>
      <c r="C14" s="130" t="s">
        <v>95</v>
      </c>
      <c r="D14" s="134" t="s">
        <v>96</v>
      </c>
      <c r="E14" s="135"/>
      <c r="F14" s="130"/>
      <c r="G14" s="130"/>
      <c r="H14" s="132"/>
      <c r="I14" s="136"/>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c r="BO14" s="103"/>
      <c r="BP14" s="103"/>
      <c r="BQ14" s="103"/>
      <c r="BR14" s="103"/>
      <c r="BS14" s="103"/>
      <c r="BT14" s="103"/>
      <c r="BU14" s="103"/>
      <c r="BV14" s="103"/>
      <c r="BW14" s="103"/>
      <c r="BX14" s="103"/>
      <c r="BY14" s="103"/>
      <c r="BZ14" s="103"/>
      <c r="CA14" s="103"/>
      <c r="CB14" s="103"/>
      <c r="CC14" s="103"/>
      <c r="CD14" s="103"/>
      <c r="CE14" s="103"/>
      <c r="CF14" s="103"/>
      <c r="CG14" s="103"/>
      <c r="CH14" s="103"/>
      <c r="CI14" s="103"/>
      <c r="CJ14" s="103"/>
      <c r="CK14" s="103"/>
      <c r="CL14" s="103"/>
      <c r="CM14" s="103"/>
      <c r="CN14" s="103"/>
      <c r="CO14" s="103"/>
      <c r="CP14" s="103"/>
      <c r="CQ14" s="103"/>
      <c r="CR14" s="103"/>
      <c r="CS14" s="103"/>
      <c r="CT14" s="103"/>
      <c r="CU14" s="103"/>
      <c r="CV14" s="103"/>
      <c r="CW14" s="103"/>
      <c r="CX14" s="103"/>
      <c r="CY14" s="103"/>
      <c r="CZ14" s="103"/>
      <c r="DA14" s="103"/>
      <c r="DB14" s="103"/>
      <c r="DC14" s="103"/>
      <c r="DD14" s="103"/>
      <c r="DE14" s="103"/>
      <c r="DF14" s="103"/>
      <c r="DG14" s="103"/>
      <c r="DH14" s="103"/>
      <c r="DI14" s="103"/>
      <c r="DJ14" s="103"/>
      <c r="DK14" s="103"/>
      <c r="DL14" s="103"/>
      <c r="DM14" s="103"/>
      <c r="DN14" s="103"/>
      <c r="DO14" s="103"/>
      <c r="DP14" s="103"/>
      <c r="DQ14" s="103"/>
      <c r="DR14" s="103"/>
      <c r="DS14" s="103"/>
      <c r="DT14" s="103"/>
      <c r="DU14" s="103"/>
      <c r="DV14" s="103"/>
      <c r="DW14" s="103"/>
      <c r="DX14" s="103"/>
      <c r="DY14" s="103"/>
      <c r="DZ14" s="103"/>
      <c r="EA14" s="103"/>
      <c r="EB14" s="103"/>
      <c r="EC14" s="103"/>
      <c r="ED14" s="103"/>
      <c r="EE14" s="103"/>
      <c r="EF14" s="103"/>
      <c r="EG14" s="103"/>
      <c r="EH14" s="103"/>
      <c r="EI14" s="103"/>
      <c r="EJ14" s="103"/>
      <c r="EK14" s="103"/>
      <c r="EL14" s="103"/>
      <c r="EM14" s="103"/>
      <c r="EN14" s="103"/>
      <c r="EO14" s="103"/>
      <c r="EP14" s="103"/>
      <c r="EQ14" s="103"/>
      <c r="ER14" s="103"/>
      <c r="ES14" s="103"/>
      <c r="ET14" s="103"/>
      <c r="EU14" s="103"/>
      <c r="EV14" s="103"/>
      <c r="EW14" s="103"/>
      <c r="EX14" s="103"/>
      <c r="EY14" s="103"/>
      <c r="EZ14" s="103"/>
      <c r="FA14" s="103"/>
      <c r="FB14" s="103"/>
      <c r="FC14" s="103"/>
      <c r="FD14" s="103"/>
      <c r="FE14" s="103"/>
      <c r="FF14" s="103"/>
      <c r="FG14" s="103"/>
      <c r="FH14" s="103"/>
      <c r="FI14" s="103"/>
      <c r="FJ14" s="103"/>
      <c r="FK14" s="103"/>
      <c r="FL14" s="103"/>
      <c r="FM14" s="103"/>
      <c r="FN14" s="103"/>
      <c r="FO14" s="103"/>
      <c r="FP14" s="103"/>
      <c r="FQ14" s="103"/>
      <c r="FR14" s="103"/>
      <c r="FS14" s="103"/>
      <c r="FT14" s="103"/>
      <c r="FU14" s="103"/>
      <c r="FV14" s="103"/>
      <c r="FW14" s="103"/>
      <c r="FX14" s="103"/>
      <c r="FY14" s="103"/>
      <c r="FZ14" s="103"/>
      <c r="GA14" s="103"/>
      <c r="GB14" s="103"/>
      <c r="GC14" s="103"/>
      <c r="GD14" s="103"/>
      <c r="GE14" s="103"/>
      <c r="GF14" s="103"/>
      <c r="GG14" s="103"/>
      <c r="GH14" s="103"/>
      <c r="GI14" s="103"/>
      <c r="GJ14" s="103"/>
      <c r="GK14" s="103"/>
      <c r="GL14" s="103"/>
      <c r="GM14" s="103"/>
      <c r="GN14" s="103"/>
      <c r="GO14" s="103"/>
      <c r="GP14" s="103"/>
      <c r="GQ14" s="103"/>
      <c r="GR14" s="103"/>
      <c r="GS14" s="103"/>
      <c r="GT14" s="103"/>
      <c r="GU14" s="103"/>
      <c r="GV14" s="103"/>
      <c r="GW14" s="103"/>
      <c r="GX14" s="103"/>
      <c r="GY14" s="103"/>
      <c r="GZ14" s="103"/>
      <c r="HA14" s="103"/>
      <c r="HB14" s="103"/>
      <c r="HC14" s="103"/>
      <c r="HD14" s="103"/>
      <c r="HE14" s="103"/>
      <c r="HF14" s="103"/>
      <c r="HG14" s="103"/>
      <c r="HH14" s="103"/>
      <c r="HI14" s="103"/>
      <c r="HJ14" s="103"/>
      <c r="HK14" s="103"/>
      <c r="HL14" s="103"/>
      <c r="HM14" s="103"/>
      <c r="HN14" s="103"/>
      <c r="HO14" s="103"/>
      <c r="HP14" s="103"/>
      <c r="HQ14" s="103"/>
      <c r="HR14" s="103"/>
      <c r="HS14" s="103"/>
      <c r="HT14" s="103"/>
      <c r="HU14" s="103"/>
      <c r="HV14" s="103"/>
      <c r="HW14" s="103"/>
      <c r="HX14" s="103"/>
      <c r="HY14" s="103"/>
      <c r="HZ14" s="103"/>
      <c r="IA14" s="103"/>
      <c r="IB14" s="103"/>
      <c r="IC14" s="103"/>
      <c r="ID14" s="103"/>
      <c r="IE14" s="103"/>
      <c r="IF14" s="103"/>
      <c r="IG14" s="103"/>
      <c r="IH14" s="103"/>
      <c r="II14" s="103"/>
      <c r="IJ14" s="103"/>
      <c r="IK14" s="103"/>
      <c r="IL14" s="103"/>
      <c r="IM14" s="103"/>
      <c r="IN14" s="103"/>
      <c r="IO14" s="103"/>
      <c r="IP14" s="103"/>
    </row>
    <row r="15" spans="1:257" ht="86.25" customHeight="1">
      <c r="A15" s="129" t="str">
        <f t="shared" si="0"/>
        <v>[User_login-5]</v>
      </c>
      <c r="B15" s="137" t="s">
        <v>97</v>
      </c>
      <c r="C15" s="137" t="s">
        <v>98</v>
      </c>
      <c r="D15" s="137" t="s">
        <v>99</v>
      </c>
      <c r="E15" s="131"/>
      <c r="F15" s="130"/>
      <c r="G15" s="130"/>
      <c r="H15" s="132"/>
      <c r="I15" s="13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03"/>
      <c r="BK15" s="103"/>
      <c r="BL15" s="103"/>
      <c r="BM15" s="103"/>
      <c r="BN15" s="103"/>
      <c r="BO15" s="103"/>
      <c r="BP15" s="103"/>
      <c r="BQ15" s="103"/>
      <c r="BR15" s="103"/>
      <c r="BS15" s="103"/>
      <c r="BT15" s="103"/>
      <c r="BU15" s="103"/>
      <c r="BV15" s="103"/>
      <c r="BW15" s="103"/>
      <c r="BX15" s="103"/>
      <c r="BY15" s="103"/>
      <c r="BZ15" s="103"/>
      <c r="CA15" s="103"/>
      <c r="CB15" s="103"/>
      <c r="CC15" s="103"/>
      <c r="CD15" s="103"/>
      <c r="CE15" s="103"/>
      <c r="CF15" s="103"/>
      <c r="CG15" s="103"/>
      <c r="CH15" s="103"/>
      <c r="CI15" s="103"/>
      <c r="CJ15" s="103"/>
      <c r="CK15" s="103"/>
      <c r="CL15" s="103"/>
      <c r="CM15" s="103"/>
      <c r="CN15" s="103"/>
      <c r="CO15" s="103"/>
      <c r="CP15" s="103"/>
      <c r="CQ15" s="103"/>
      <c r="CR15" s="103"/>
      <c r="CS15" s="103"/>
      <c r="CT15" s="103"/>
      <c r="CU15" s="103"/>
      <c r="CV15" s="103"/>
      <c r="CW15" s="103"/>
      <c r="CX15" s="103"/>
      <c r="CY15" s="103"/>
      <c r="CZ15" s="103"/>
      <c r="DA15" s="103"/>
      <c r="DB15" s="103"/>
      <c r="DC15" s="103"/>
      <c r="DD15" s="103"/>
      <c r="DE15" s="103"/>
      <c r="DF15" s="103"/>
      <c r="DG15" s="103"/>
      <c r="DH15" s="103"/>
      <c r="DI15" s="103"/>
      <c r="DJ15" s="103"/>
      <c r="DK15" s="103"/>
      <c r="DL15" s="103"/>
      <c r="DM15" s="103"/>
      <c r="DN15" s="103"/>
      <c r="DO15" s="103"/>
      <c r="DP15" s="103"/>
      <c r="DQ15" s="103"/>
      <c r="DR15" s="103"/>
      <c r="DS15" s="103"/>
      <c r="DT15" s="103"/>
      <c r="DU15" s="103"/>
      <c r="DV15" s="103"/>
      <c r="DW15" s="103"/>
      <c r="DX15" s="103"/>
      <c r="DY15" s="103"/>
      <c r="DZ15" s="103"/>
      <c r="EA15" s="103"/>
      <c r="EB15" s="103"/>
      <c r="EC15" s="103"/>
      <c r="ED15" s="103"/>
      <c r="EE15" s="103"/>
      <c r="EF15" s="103"/>
      <c r="EG15" s="103"/>
      <c r="EH15" s="103"/>
      <c r="EI15" s="103"/>
      <c r="EJ15" s="103"/>
      <c r="EK15" s="103"/>
      <c r="EL15" s="103"/>
      <c r="EM15" s="103"/>
      <c r="EN15" s="103"/>
      <c r="EO15" s="103"/>
      <c r="EP15" s="103"/>
      <c r="EQ15" s="103"/>
      <c r="ER15" s="103"/>
      <c r="ES15" s="103"/>
      <c r="ET15" s="103"/>
      <c r="EU15" s="103"/>
      <c r="EV15" s="103"/>
      <c r="EW15" s="103"/>
      <c r="EX15" s="103"/>
      <c r="EY15" s="103"/>
      <c r="EZ15" s="103"/>
      <c r="FA15" s="103"/>
      <c r="FB15" s="103"/>
      <c r="FC15" s="103"/>
      <c r="FD15" s="103"/>
      <c r="FE15" s="103"/>
      <c r="FF15" s="103"/>
      <c r="FG15" s="103"/>
      <c r="FH15" s="103"/>
      <c r="FI15" s="103"/>
      <c r="FJ15" s="103"/>
      <c r="FK15" s="103"/>
      <c r="FL15" s="103"/>
      <c r="FM15" s="103"/>
      <c r="FN15" s="103"/>
      <c r="FO15" s="103"/>
      <c r="FP15" s="103"/>
      <c r="FQ15" s="103"/>
      <c r="FR15" s="103"/>
      <c r="FS15" s="103"/>
      <c r="FT15" s="103"/>
      <c r="FU15" s="103"/>
      <c r="FV15" s="103"/>
      <c r="FW15" s="103"/>
      <c r="FX15" s="103"/>
      <c r="FY15" s="103"/>
      <c r="FZ15" s="103"/>
      <c r="GA15" s="103"/>
      <c r="GB15" s="103"/>
      <c r="GC15" s="103"/>
      <c r="GD15" s="103"/>
      <c r="GE15" s="103"/>
      <c r="GF15" s="103"/>
      <c r="GG15" s="103"/>
      <c r="GH15" s="103"/>
      <c r="GI15" s="103"/>
      <c r="GJ15" s="103"/>
      <c r="GK15" s="103"/>
      <c r="GL15" s="103"/>
      <c r="GM15" s="103"/>
      <c r="GN15" s="103"/>
      <c r="GO15" s="103"/>
      <c r="GP15" s="103"/>
      <c r="GQ15" s="103"/>
      <c r="GR15" s="103"/>
      <c r="GS15" s="103"/>
      <c r="GT15" s="103"/>
      <c r="GU15" s="103"/>
      <c r="GV15" s="103"/>
      <c r="GW15" s="103"/>
      <c r="GX15" s="103"/>
      <c r="GY15" s="103"/>
      <c r="GZ15" s="103"/>
      <c r="HA15" s="103"/>
      <c r="HB15" s="103"/>
      <c r="HC15" s="103"/>
      <c r="HD15" s="103"/>
      <c r="HE15" s="103"/>
      <c r="HF15" s="103"/>
      <c r="HG15" s="103"/>
      <c r="HH15" s="103"/>
      <c r="HI15" s="103"/>
      <c r="HJ15" s="103"/>
      <c r="HK15" s="103"/>
      <c r="HL15" s="103"/>
      <c r="HM15" s="103"/>
      <c r="HN15" s="103"/>
      <c r="HO15" s="103"/>
      <c r="HP15" s="103"/>
      <c r="HQ15" s="103"/>
      <c r="HR15" s="103"/>
      <c r="HS15" s="103"/>
      <c r="HT15" s="103"/>
      <c r="HU15" s="103"/>
      <c r="HV15" s="103"/>
      <c r="HW15" s="103"/>
      <c r="HX15" s="103"/>
      <c r="HY15" s="103"/>
      <c r="HZ15" s="103"/>
      <c r="IA15" s="103"/>
      <c r="IB15" s="103"/>
      <c r="IC15" s="103"/>
      <c r="ID15" s="103"/>
      <c r="IE15" s="103"/>
      <c r="IF15" s="103"/>
      <c r="IG15" s="103"/>
      <c r="IH15" s="103"/>
      <c r="II15" s="103"/>
      <c r="IJ15" s="103"/>
      <c r="IK15" s="103"/>
      <c r="IL15" s="103"/>
      <c r="IM15" s="103"/>
      <c r="IN15" s="103"/>
      <c r="IO15" s="103"/>
      <c r="IP15" s="103"/>
    </row>
    <row r="16" spans="1:257" ht="86.25" customHeight="1">
      <c r="A16" s="129" t="str">
        <f t="shared" si="0"/>
        <v>[User_login-6]</v>
      </c>
      <c r="B16" s="137" t="s">
        <v>100</v>
      </c>
      <c r="C16" s="137" t="s">
        <v>101</v>
      </c>
      <c r="D16" s="137" t="s">
        <v>102</v>
      </c>
      <c r="E16" s="138"/>
      <c r="F16" s="130"/>
      <c r="G16" s="130"/>
      <c r="H16" s="138"/>
      <c r="I16" s="138"/>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03"/>
      <c r="BK16" s="103"/>
      <c r="BL16" s="103"/>
      <c r="BM16" s="103"/>
      <c r="BN16" s="103"/>
      <c r="BO16" s="103"/>
      <c r="BP16" s="103"/>
      <c r="BQ16" s="103"/>
      <c r="BR16" s="103"/>
      <c r="BS16" s="103"/>
      <c r="BT16" s="103"/>
      <c r="BU16" s="103"/>
      <c r="BV16" s="103"/>
      <c r="BW16" s="103"/>
      <c r="BX16" s="103"/>
      <c r="BY16" s="103"/>
      <c r="BZ16" s="103"/>
      <c r="CA16" s="103"/>
      <c r="CB16" s="103"/>
      <c r="CC16" s="103"/>
      <c r="CD16" s="103"/>
      <c r="CE16" s="103"/>
      <c r="CF16" s="103"/>
      <c r="CG16" s="103"/>
      <c r="CH16" s="103"/>
      <c r="CI16" s="103"/>
      <c r="CJ16" s="103"/>
      <c r="CK16" s="103"/>
      <c r="CL16" s="103"/>
      <c r="CM16" s="103"/>
      <c r="CN16" s="103"/>
      <c r="CO16" s="103"/>
      <c r="CP16" s="103"/>
      <c r="CQ16" s="103"/>
      <c r="CR16" s="103"/>
      <c r="CS16" s="103"/>
      <c r="CT16" s="103"/>
      <c r="CU16" s="103"/>
      <c r="CV16" s="103"/>
      <c r="CW16" s="103"/>
      <c r="CX16" s="103"/>
      <c r="CY16" s="103"/>
      <c r="CZ16" s="103"/>
      <c r="DA16" s="103"/>
      <c r="DB16" s="103"/>
      <c r="DC16" s="103"/>
      <c r="DD16" s="103"/>
      <c r="DE16" s="103"/>
      <c r="DF16" s="103"/>
      <c r="DG16" s="103"/>
      <c r="DH16" s="103"/>
      <c r="DI16" s="103"/>
      <c r="DJ16" s="103"/>
      <c r="DK16" s="103"/>
      <c r="DL16" s="103"/>
      <c r="DM16" s="103"/>
      <c r="DN16" s="103"/>
      <c r="DO16" s="103"/>
      <c r="DP16" s="103"/>
      <c r="DQ16" s="103"/>
      <c r="DR16" s="103"/>
      <c r="DS16" s="103"/>
      <c r="DT16" s="103"/>
      <c r="DU16" s="103"/>
      <c r="DV16" s="103"/>
      <c r="DW16" s="103"/>
      <c r="DX16" s="103"/>
      <c r="DY16" s="103"/>
      <c r="DZ16" s="103"/>
      <c r="EA16" s="103"/>
      <c r="EB16" s="103"/>
      <c r="EC16" s="103"/>
      <c r="ED16" s="103"/>
      <c r="EE16" s="103"/>
      <c r="EF16" s="103"/>
      <c r="EG16" s="103"/>
      <c r="EH16" s="103"/>
      <c r="EI16" s="103"/>
      <c r="EJ16" s="103"/>
      <c r="EK16" s="103"/>
      <c r="EL16" s="103"/>
      <c r="EM16" s="103"/>
      <c r="EN16" s="103"/>
      <c r="EO16" s="103"/>
      <c r="EP16" s="103"/>
      <c r="EQ16" s="103"/>
      <c r="ER16" s="103"/>
      <c r="ES16" s="103"/>
      <c r="ET16" s="103"/>
      <c r="EU16" s="103"/>
      <c r="EV16" s="103"/>
      <c r="EW16" s="103"/>
      <c r="EX16" s="103"/>
      <c r="EY16" s="103"/>
      <c r="EZ16" s="103"/>
      <c r="FA16" s="103"/>
      <c r="FB16" s="103"/>
      <c r="FC16" s="103"/>
      <c r="FD16" s="103"/>
      <c r="FE16" s="103"/>
      <c r="FF16" s="103"/>
      <c r="FG16" s="103"/>
      <c r="FH16" s="103"/>
      <c r="FI16" s="103"/>
      <c r="FJ16" s="103"/>
      <c r="FK16" s="103"/>
      <c r="FL16" s="103"/>
      <c r="FM16" s="103"/>
      <c r="FN16" s="103"/>
      <c r="FO16" s="103"/>
      <c r="FP16" s="103"/>
      <c r="FQ16" s="103"/>
      <c r="FR16" s="103"/>
      <c r="FS16" s="103"/>
      <c r="FT16" s="103"/>
      <c r="FU16" s="103"/>
      <c r="FV16" s="103"/>
      <c r="FW16" s="103"/>
      <c r="FX16" s="103"/>
      <c r="FY16" s="103"/>
      <c r="FZ16" s="103"/>
      <c r="GA16" s="103"/>
      <c r="GB16" s="103"/>
      <c r="GC16" s="103"/>
      <c r="GD16" s="103"/>
      <c r="GE16" s="103"/>
      <c r="GF16" s="103"/>
      <c r="GG16" s="103"/>
      <c r="GH16" s="103"/>
      <c r="GI16" s="103"/>
      <c r="GJ16" s="103"/>
      <c r="GK16" s="103"/>
      <c r="GL16" s="103"/>
      <c r="GM16" s="103"/>
      <c r="GN16" s="103"/>
      <c r="GO16" s="103"/>
      <c r="GP16" s="103"/>
      <c r="GQ16" s="103"/>
      <c r="GR16" s="103"/>
      <c r="GS16" s="103"/>
      <c r="GT16" s="103"/>
      <c r="GU16" s="103"/>
      <c r="GV16" s="103"/>
      <c r="GW16" s="103"/>
      <c r="GX16" s="103"/>
      <c r="GY16" s="103"/>
      <c r="GZ16" s="103"/>
      <c r="HA16" s="103"/>
      <c r="HB16" s="103"/>
      <c r="HC16" s="103"/>
      <c r="HD16" s="103"/>
      <c r="HE16" s="103"/>
      <c r="HF16" s="103"/>
      <c r="HG16" s="103"/>
      <c r="HH16" s="103"/>
      <c r="HI16" s="103"/>
      <c r="HJ16" s="103"/>
      <c r="HK16" s="103"/>
      <c r="HL16" s="103"/>
      <c r="HM16" s="103"/>
      <c r="HN16" s="103"/>
      <c r="HO16" s="103"/>
      <c r="HP16" s="103"/>
      <c r="HQ16" s="103"/>
      <c r="HR16" s="103"/>
      <c r="HS16" s="103"/>
      <c r="HT16" s="103"/>
      <c r="HU16" s="103"/>
      <c r="HV16" s="103"/>
      <c r="HW16" s="103"/>
      <c r="HX16" s="103"/>
      <c r="HY16" s="103"/>
      <c r="HZ16" s="103"/>
      <c r="IA16" s="103"/>
      <c r="IB16" s="103"/>
      <c r="IC16" s="103"/>
      <c r="ID16" s="103"/>
      <c r="IE16" s="103"/>
      <c r="IF16" s="103"/>
      <c r="IG16" s="103"/>
      <c r="IH16" s="103"/>
      <c r="II16" s="103"/>
      <c r="IJ16" s="103"/>
      <c r="IK16" s="103"/>
      <c r="IL16" s="103"/>
      <c r="IM16" s="103"/>
      <c r="IN16" s="103"/>
      <c r="IO16" s="103"/>
      <c r="IP16" s="103"/>
    </row>
    <row r="17" spans="1:250" ht="86.25" customHeight="1">
      <c r="A17" s="129" t="str">
        <f t="shared" si="0"/>
        <v>[User_login-7]</v>
      </c>
      <c r="B17" s="137" t="s">
        <v>103</v>
      </c>
      <c r="C17" s="137" t="s">
        <v>104</v>
      </c>
      <c r="D17" s="137" t="s">
        <v>105</v>
      </c>
      <c r="E17" s="138"/>
      <c r="F17" s="130"/>
      <c r="G17" s="130"/>
      <c r="H17" s="138"/>
      <c r="I17" s="138"/>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3"/>
      <c r="BD17" s="103"/>
      <c r="BE17" s="103"/>
      <c r="BF17" s="103"/>
      <c r="BG17" s="103"/>
      <c r="BH17" s="103"/>
      <c r="BI17" s="103"/>
      <c r="BJ17" s="103"/>
      <c r="BK17" s="103"/>
      <c r="BL17" s="103"/>
      <c r="BM17" s="103"/>
      <c r="BN17" s="103"/>
      <c r="BO17" s="103"/>
      <c r="BP17" s="103"/>
      <c r="BQ17" s="103"/>
      <c r="BR17" s="103"/>
      <c r="BS17" s="103"/>
      <c r="BT17" s="103"/>
      <c r="BU17" s="103"/>
      <c r="BV17" s="103"/>
      <c r="BW17" s="103"/>
      <c r="BX17" s="103"/>
      <c r="BY17" s="103"/>
      <c r="BZ17" s="103"/>
      <c r="CA17" s="103"/>
      <c r="CB17" s="103"/>
      <c r="CC17" s="103"/>
      <c r="CD17" s="103"/>
      <c r="CE17" s="103"/>
      <c r="CF17" s="103"/>
      <c r="CG17" s="103"/>
      <c r="CH17" s="103"/>
      <c r="CI17" s="103"/>
      <c r="CJ17" s="103"/>
      <c r="CK17" s="103"/>
      <c r="CL17" s="103"/>
      <c r="CM17" s="103"/>
      <c r="CN17" s="103"/>
      <c r="CO17" s="103"/>
      <c r="CP17" s="103"/>
      <c r="CQ17" s="103"/>
      <c r="CR17" s="103"/>
      <c r="CS17" s="103"/>
      <c r="CT17" s="103"/>
      <c r="CU17" s="103"/>
      <c r="CV17" s="103"/>
      <c r="CW17" s="103"/>
      <c r="CX17" s="103"/>
      <c r="CY17" s="103"/>
      <c r="CZ17" s="103"/>
      <c r="DA17" s="103"/>
      <c r="DB17" s="103"/>
      <c r="DC17" s="103"/>
      <c r="DD17" s="103"/>
      <c r="DE17" s="103"/>
      <c r="DF17" s="103"/>
      <c r="DG17" s="103"/>
      <c r="DH17" s="103"/>
      <c r="DI17" s="103"/>
      <c r="DJ17" s="103"/>
      <c r="DK17" s="103"/>
      <c r="DL17" s="103"/>
      <c r="DM17" s="103"/>
      <c r="DN17" s="103"/>
      <c r="DO17" s="103"/>
      <c r="DP17" s="103"/>
      <c r="DQ17" s="103"/>
      <c r="DR17" s="103"/>
      <c r="DS17" s="103"/>
      <c r="DT17" s="103"/>
      <c r="DU17" s="103"/>
      <c r="DV17" s="103"/>
      <c r="DW17" s="103"/>
      <c r="DX17" s="103"/>
      <c r="DY17" s="103"/>
      <c r="DZ17" s="103"/>
      <c r="EA17" s="103"/>
      <c r="EB17" s="103"/>
      <c r="EC17" s="103"/>
      <c r="ED17" s="103"/>
      <c r="EE17" s="103"/>
      <c r="EF17" s="103"/>
      <c r="EG17" s="103"/>
      <c r="EH17" s="103"/>
      <c r="EI17" s="103"/>
      <c r="EJ17" s="103"/>
      <c r="EK17" s="103"/>
      <c r="EL17" s="103"/>
      <c r="EM17" s="103"/>
      <c r="EN17" s="103"/>
      <c r="EO17" s="103"/>
      <c r="EP17" s="103"/>
      <c r="EQ17" s="103"/>
      <c r="ER17" s="103"/>
      <c r="ES17" s="103"/>
      <c r="ET17" s="103"/>
      <c r="EU17" s="103"/>
      <c r="EV17" s="103"/>
      <c r="EW17" s="103"/>
      <c r="EX17" s="103"/>
      <c r="EY17" s="103"/>
      <c r="EZ17" s="103"/>
      <c r="FA17" s="103"/>
      <c r="FB17" s="103"/>
      <c r="FC17" s="103"/>
      <c r="FD17" s="103"/>
      <c r="FE17" s="103"/>
      <c r="FF17" s="103"/>
      <c r="FG17" s="103"/>
      <c r="FH17" s="103"/>
      <c r="FI17" s="103"/>
      <c r="FJ17" s="103"/>
      <c r="FK17" s="103"/>
      <c r="FL17" s="103"/>
      <c r="FM17" s="103"/>
      <c r="FN17" s="103"/>
      <c r="FO17" s="103"/>
      <c r="FP17" s="103"/>
      <c r="FQ17" s="103"/>
      <c r="FR17" s="103"/>
      <c r="FS17" s="103"/>
      <c r="FT17" s="103"/>
      <c r="FU17" s="103"/>
      <c r="FV17" s="103"/>
      <c r="FW17" s="103"/>
      <c r="FX17" s="103"/>
      <c r="FY17" s="103"/>
      <c r="FZ17" s="103"/>
      <c r="GA17" s="103"/>
      <c r="GB17" s="103"/>
      <c r="GC17" s="103"/>
      <c r="GD17" s="103"/>
      <c r="GE17" s="103"/>
      <c r="GF17" s="103"/>
      <c r="GG17" s="103"/>
      <c r="GH17" s="103"/>
      <c r="GI17" s="103"/>
      <c r="GJ17" s="103"/>
      <c r="GK17" s="103"/>
      <c r="GL17" s="103"/>
      <c r="GM17" s="103"/>
      <c r="GN17" s="103"/>
      <c r="GO17" s="103"/>
      <c r="GP17" s="103"/>
      <c r="GQ17" s="103"/>
      <c r="GR17" s="103"/>
      <c r="GS17" s="103"/>
      <c r="GT17" s="103"/>
      <c r="GU17" s="103"/>
      <c r="GV17" s="103"/>
      <c r="GW17" s="103"/>
      <c r="GX17" s="103"/>
      <c r="GY17" s="103"/>
      <c r="GZ17" s="103"/>
      <c r="HA17" s="103"/>
      <c r="HB17" s="103"/>
      <c r="HC17" s="103"/>
      <c r="HD17" s="103"/>
      <c r="HE17" s="103"/>
      <c r="HF17" s="103"/>
      <c r="HG17" s="103"/>
      <c r="HH17" s="103"/>
      <c r="HI17" s="103"/>
      <c r="HJ17" s="103"/>
      <c r="HK17" s="103"/>
      <c r="HL17" s="103"/>
      <c r="HM17" s="103"/>
      <c r="HN17" s="103"/>
      <c r="HO17" s="103"/>
      <c r="HP17" s="103"/>
      <c r="HQ17" s="103"/>
      <c r="HR17" s="103"/>
      <c r="HS17" s="103"/>
      <c r="HT17" s="103"/>
      <c r="HU17" s="103"/>
      <c r="HV17" s="103"/>
      <c r="HW17" s="103"/>
      <c r="HX17" s="103"/>
      <c r="HY17" s="103"/>
      <c r="HZ17" s="103"/>
      <c r="IA17" s="103"/>
      <c r="IB17" s="103"/>
      <c r="IC17" s="103"/>
      <c r="ID17" s="103"/>
      <c r="IE17" s="103"/>
      <c r="IF17" s="103"/>
      <c r="IG17" s="103"/>
      <c r="IH17" s="103"/>
      <c r="II17" s="103"/>
      <c r="IJ17" s="103"/>
      <c r="IK17" s="103"/>
      <c r="IL17" s="103"/>
      <c r="IM17" s="103"/>
      <c r="IN17" s="103"/>
      <c r="IO17" s="103"/>
      <c r="IP17" s="103"/>
    </row>
    <row r="18" spans="1:250" ht="86.25" customHeight="1">
      <c r="A18" s="129" t="str">
        <f t="shared" si="0"/>
        <v>[User_login-8]</v>
      </c>
      <c r="B18" s="137" t="s">
        <v>106</v>
      </c>
      <c r="C18" s="137" t="s">
        <v>107</v>
      </c>
      <c r="D18" s="137" t="s">
        <v>108</v>
      </c>
      <c r="E18" s="138"/>
      <c r="F18" s="130"/>
      <c r="G18" s="130"/>
      <c r="H18" s="138"/>
      <c r="I18" s="139"/>
      <c r="J18" s="103"/>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c r="BB18" s="103"/>
      <c r="BC18" s="103"/>
      <c r="BD18" s="103"/>
      <c r="BE18" s="103"/>
      <c r="BF18" s="103"/>
      <c r="BG18" s="103"/>
      <c r="BH18" s="103"/>
      <c r="BI18" s="103"/>
      <c r="BJ18" s="103"/>
      <c r="BK18" s="103"/>
      <c r="BL18" s="103"/>
      <c r="BM18" s="103"/>
      <c r="BN18" s="103"/>
      <c r="BO18" s="103"/>
      <c r="BP18" s="103"/>
      <c r="BQ18" s="103"/>
      <c r="BR18" s="103"/>
      <c r="BS18" s="103"/>
      <c r="BT18" s="103"/>
      <c r="BU18" s="103"/>
      <c r="BV18" s="103"/>
      <c r="BW18" s="103"/>
      <c r="BX18" s="103"/>
      <c r="BY18" s="103"/>
      <c r="BZ18" s="103"/>
      <c r="CA18" s="103"/>
      <c r="CB18" s="103"/>
      <c r="CC18" s="103"/>
      <c r="CD18" s="103"/>
      <c r="CE18" s="103"/>
      <c r="CF18" s="103"/>
      <c r="CG18" s="103"/>
      <c r="CH18" s="103"/>
      <c r="CI18" s="103"/>
      <c r="CJ18" s="103"/>
      <c r="CK18" s="103"/>
      <c r="CL18" s="103"/>
      <c r="CM18" s="103"/>
      <c r="CN18" s="103"/>
      <c r="CO18" s="103"/>
      <c r="CP18" s="103"/>
      <c r="CQ18" s="103"/>
      <c r="CR18" s="103"/>
      <c r="CS18" s="103"/>
      <c r="CT18" s="103"/>
      <c r="CU18" s="103"/>
      <c r="CV18" s="103"/>
      <c r="CW18" s="103"/>
      <c r="CX18" s="103"/>
      <c r="CY18" s="103"/>
      <c r="CZ18" s="103"/>
      <c r="DA18" s="103"/>
      <c r="DB18" s="103"/>
      <c r="DC18" s="103"/>
      <c r="DD18" s="103"/>
      <c r="DE18" s="103"/>
      <c r="DF18" s="103"/>
      <c r="DG18" s="103"/>
      <c r="DH18" s="103"/>
      <c r="DI18" s="103"/>
      <c r="DJ18" s="103"/>
      <c r="DK18" s="103"/>
      <c r="DL18" s="103"/>
      <c r="DM18" s="103"/>
      <c r="DN18" s="103"/>
      <c r="DO18" s="103"/>
      <c r="DP18" s="103"/>
      <c r="DQ18" s="103"/>
      <c r="DR18" s="103"/>
      <c r="DS18" s="103"/>
      <c r="DT18" s="103"/>
      <c r="DU18" s="103"/>
      <c r="DV18" s="103"/>
      <c r="DW18" s="103"/>
      <c r="DX18" s="103"/>
      <c r="DY18" s="103"/>
      <c r="DZ18" s="103"/>
      <c r="EA18" s="103"/>
      <c r="EB18" s="103"/>
      <c r="EC18" s="103"/>
      <c r="ED18" s="103"/>
      <c r="EE18" s="103"/>
      <c r="EF18" s="103"/>
      <c r="EG18" s="103"/>
      <c r="EH18" s="103"/>
      <c r="EI18" s="103"/>
      <c r="EJ18" s="103"/>
      <c r="EK18" s="103"/>
      <c r="EL18" s="103"/>
      <c r="EM18" s="103"/>
      <c r="EN18" s="103"/>
      <c r="EO18" s="103"/>
      <c r="EP18" s="103"/>
      <c r="EQ18" s="103"/>
      <c r="ER18" s="103"/>
      <c r="ES18" s="103"/>
      <c r="ET18" s="103"/>
      <c r="EU18" s="103"/>
      <c r="EV18" s="103"/>
      <c r="EW18" s="103"/>
      <c r="EX18" s="103"/>
      <c r="EY18" s="103"/>
      <c r="EZ18" s="103"/>
      <c r="FA18" s="103"/>
      <c r="FB18" s="103"/>
      <c r="FC18" s="103"/>
      <c r="FD18" s="103"/>
      <c r="FE18" s="103"/>
      <c r="FF18" s="103"/>
      <c r="FG18" s="103"/>
      <c r="FH18" s="103"/>
      <c r="FI18" s="103"/>
      <c r="FJ18" s="103"/>
      <c r="FK18" s="103"/>
      <c r="FL18" s="103"/>
      <c r="FM18" s="103"/>
      <c r="FN18" s="103"/>
      <c r="FO18" s="103"/>
      <c r="FP18" s="103"/>
      <c r="FQ18" s="103"/>
      <c r="FR18" s="103"/>
      <c r="FS18" s="103"/>
      <c r="FT18" s="103"/>
      <c r="FU18" s="103"/>
      <c r="FV18" s="103"/>
      <c r="FW18" s="103"/>
      <c r="FX18" s="103"/>
      <c r="FY18" s="103"/>
      <c r="FZ18" s="103"/>
      <c r="GA18" s="103"/>
      <c r="GB18" s="103"/>
      <c r="GC18" s="103"/>
      <c r="GD18" s="103"/>
      <c r="GE18" s="103"/>
      <c r="GF18" s="103"/>
      <c r="GG18" s="103"/>
      <c r="GH18" s="103"/>
      <c r="GI18" s="103"/>
      <c r="GJ18" s="103"/>
      <c r="GK18" s="103"/>
      <c r="GL18" s="103"/>
      <c r="GM18" s="103"/>
      <c r="GN18" s="103"/>
      <c r="GO18" s="103"/>
      <c r="GP18" s="103"/>
      <c r="GQ18" s="103"/>
      <c r="GR18" s="103"/>
      <c r="GS18" s="103"/>
      <c r="GT18" s="103"/>
      <c r="GU18" s="103"/>
      <c r="GV18" s="103"/>
      <c r="GW18" s="103"/>
      <c r="GX18" s="103"/>
      <c r="GY18" s="103"/>
      <c r="GZ18" s="103"/>
      <c r="HA18" s="103"/>
      <c r="HB18" s="103"/>
      <c r="HC18" s="103"/>
      <c r="HD18" s="103"/>
      <c r="HE18" s="103"/>
      <c r="HF18" s="103"/>
      <c r="HG18" s="103"/>
      <c r="HH18" s="103"/>
      <c r="HI18" s="103"/>
      <c r="HJ18" s="103"/>
      <c r="HK18" s="103"/>
      <c r="HL18" s="103"/>
      <c r="HM18" s="103"/>
      <c r="HN18" s="103"/>
      <c r="HO18" s="103"/>
      <c r="HP18" s="103"/>
      <c r="HQ18" s="103"/>
      <c r="HR18" s="103"/>
      <c r="HS18" s="103"/>
      <c r="HT18" s="103"/>
      <c r="HU18" s="103"/>
      <c r="HV18" s="103"/>
      <c r="HW18" s="103"/>
      <c r="HX18" s="103"/>
      <c r="HY18" s="103"/>
      <c r="HZ18" s="103"/>
      <c r="IA18" s="103"/>
      <c r="IB18" s="103"/>
      <c r="IC18" s="103"/>
      <c r="ID18" s="103"/>
      <c r="IE18" s="103"/>
      <c r="IF18" s="103"/>
      <c r="IG18" s="103"/>
      <c r="IH18" s="103"/>
      <c r="II18" s="103"/>
      <c r="IJ18" s="103"/>
      <c r="IK18" s="103"/>
      <c r="IL18" s="103"/>
      <c r="IM18" s="103"/>
      <c r="IN18" s="103"/>
      <c r="IO18" s="103"/>
      <c r="IP18" s="103"/>
    </row>
    <row r="19" spans="1:250" ht="14.25" customHeight="1">
      <c r="A19" s="127"/>
      <c r="B19" s="127" t="s">
        <v>109</v>
      </c>
      <c r="C19" s="127"/>
      <c r="D19" s="127"/>
      <c r="E19" s="127"/>
      <c r="F19" s="127"/>
      <c r="G19" s="127"/>
      <c r="H19" s="127"/>
      <c r="I19" s="140"/>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c r="BA19" s="103"/>
      <c r="BB19" s="103"/>
      <c r="BC19" s="103"/>
      <c r="BD19" s="103"/>
      <c r="BE19" s="103"/>
      <c r="BF19" s="103"/>
      <c r="BG19" s="103"/>
      <c r="BH19" s="103"/>
      <c r="BI19" s="103"/>
      <c r="BJ19" s="103"/>
      <c r="BK19" s="103"/>
      <c r="BL19" s="103"/>
      <c r="BM19" s="103"/>
      <c r="BN19" s="103"/>
      <c r="BO19" s="103"/>
      <c r="BP19" s="103"/>
      <c r="BQ19" s="103"/>
      <c r="BR19" s="103"/>
      <c r="BS19" s="103"/>
      <c r="BT19" s="103"/>
      <c r="BU19" s="103"/>
      <c r="BV19" s="103"/>
      <c r="BW19" s="103"/>
      <c r="BX19" s="103"/>
      <c r="BY19" s="103"/>
      <c r="BZ19" s="103"/>
      <c r="CA19" s="103"/>
      <c r="CB19" s="103"/>
      <c r="CC19" s="103"/>
      <c r="CD19" s="103"/>
      <c r="CE19" s="103"/>
      <c r="CF19" s="103"/>
      <c r="CG19" s="103"/>
      <c r="CH19" s="103"/>
      <c r="CI19" s="103"/>
      <c r="CJ19" s="103"/>
      <c r="CK19" s="103"/>
      <c r="CL19" s="103"/>
      <c r="CM19" s="103"/>
      <c r="CN19" s="103"/>
      <c r="CO19" s="103"/>
      <c r="CP19" s="103"/>
      <c r="CQ19" s="103"/>
      <c r="CR19" s="103"/>
      <c r="CS19" s="103"/>
      <c r="CT19" s="103"/>
      <c r="CU19" s="103"/>
      <c r="CV19" s="103"/>
      <c r="CW19" s="103"/>
      <c r="CX19" s="103"/>
      <c r="CY19" s="103"/>
      <c r="CZ19" s="103"/>
      <c r="DA19" s="103"/>
      <c r="DB19" s="103"/>
      <c r="DC19" s="103"/>
      <c r="DD19" s="103"/>
      <c r="DE19" s="103"/>
      <c r="DF19" s="103"/>
      <c r="DG19" s="103"/>
      <c r="DH19" s="103"/>
      <c r="DI19" s="103"/>
      <c r="DJ19" s="103"/>
      <c r="DK19" s="103"/>
      <c r="DL19" s="103"/>
      <c r="DM19" s="103"/>
      <c r="DN19" s="103"/>
      <c r="DO19" s="103"/>
      <c r="DP19" s="103"/>
      <c r="DQ19" s="103"/>
      <c r="DR19" s="103"/>
      <c r="DS19" s="103"/>
      <c r="DT19" s="103"/>
      <c r="DU19" s="103"/>
      <c r="DV19" s="103"/>
      <c r="DW19" s="103"/>
      <c r="DX19" s="103"/>
      <c r="DY19" s="103"/>
      <c r="DZ19" s="103"/>
      <c r="EA19" s="103"/>
      <c r="EB19" s="103"/>
      <c r="EC19" s="103"/>
      <c r="ED19" s="103"/>
      <c r="EE19" s="103"/>
      <c r="EF19" s="103"/>
      <c r="EG19" s="103"/>
      <c r="EH19" s="103"/>
      <c r="EI19" s="103"/>
      <c r="EJ19" s="103"/>
      <c r="EK19" s="103"/>
      <c r="EL19" s="103"/>
      <c r="EM19" s="103"/>
      <c r="EN19" s="103"/>
      <c r="EO19" s="103"/>
      <c r="EP19" s="103"/>
      <c r="EQ19" s="103"/>
      <c r="ER19" s="103"/>
      <c r="ES19" s="103"/>
      <c r="ET19" s="103"/>
      <c r="EU19" s="103"/>
      <c r="EV19" s="103"/>
      <c r="EW19" s="103"/>
      <c r="EX19" s="103"/>
      <c r="EY19" s="103"/>
      <c r="EZ19" s="103"/>
      <c r="FA19" s="103"/>
      <c r="FB19" s="103"/>
      <c r="FC19" s="103"/>
      <c r="FD19" s="103"/>
      <c r="FE19" s="103"/>
      <c r="FF19" s="103"/>
      <c r="FG19" s="103"/>
      <c r="FH19" s="103"/>
      <c r="FI19" s="103"/>
      <c r="FJ19" s="103"/>
      <c r="FK19" s="103"/>
      <c r="FL19" s="103"/>
      <c r="FM19" s="103"/>
      <c r="FN19" s="103"/>
      <c r="FO19" s="103"/>
      <c r="FP19" s="103"/>
      <c r="FQ19" s="103"/>
      <c r="FR19" s="103"/>
      <c r="FS19" s="103"/>
      <c r="FT19" s="103"/>
      <c r="FU19" s="103"/>
      <c r="FV19" s="103"/>
      <c r="FW19" s="103"/>
      <c r="FX19" s="103"/>
      <c r="FY19" s="103"/>
      <c r="FZ19" s="103"/>
      <c r="GA19" s="103"/>
      <c r="GB19" s="103"/>
      <c r="GC19" s="103"/>
      <c r="GD19" s="103"/>
      <c r="GE19" s="103"/>
      <c r="GF19" s="103"/>
      <c r="GG19" s="103"/>
      <c r="GH19" s="103"/>
      <c r="GI19" s="103"/>
      <c r="GJ19" s="103"/>
      <c r="GK19" s="103"/>
      <c r="GL19" s="103"/>
      <c r="GM19" s="103"/>
      <c r="GN19" s="103"/>
      <c r="GO19" s="103"/>
      <c r="GP19" s="103"/>
      <c r="GQ19" s="103"/>
      <c r="GR19" s="103"/>
      <c r="GS19" s="103"/>
      <c r="GT19" s="103"/>
      <c r="GU19" s="103"/>
      <c r="GV19" s="103"/>
      <c r="GW19" s="103"/>
      <c r="GX19" s="103"/>
      <c r="GY19" s="103"/>
      <c r="GZ19" s="103"/>
      <c r="HA19" s="103"/>
      <c r="HB19" s="103"/>
      <c r="HC19" s="103"/>
      <c r="HD19" s="103"/>
      <c r="HE19" s="103"/>
      <c r="HF19" s="103"/>
      <c r="HG19" s="103"/>
      <c r="HH19" s="103"/>
      <c r="HI19" s="103"/>
      <c r="HJ19" s="103"/>
      <c r="HK19" s="103"/>
      <c r="HL19" s="103"/>
      <c r="HM19" s="103"/>
      <c r="HN19" s="103"/>
      <c r="HO19" s="103"/>
      <c r="HP19" s="103"/>
      <c r="HQ19" s="103"/>
      <c r="HR19" s="103"/>
      <c r="HS19" s="103"/>
      <c r="HT19" s="103"/>
      <c r="HU19" s="103"/>
      <c r="HV19" s="103"/>
      <c r="HW19" s="103"/>
      <c r="HX19" s="103"/>
      <c r="HY19" s="103"/>
      <c r="HZ19" s="103"/>
      <c r="IA19" s="103"/>
      <c r="IB19" s="103"/>
      <c r="IC19" s="103"/>
      <c r="ID19" s="103"/>
      <c r="IE19" s="103"/>
      <c r="IF19" s="103"/>
      <c r="IG19" s="103"/>
      <c r="IH19" s="103"/>
      <c r="II19" s="103"/>
      <c r="IJ19" s="103"/>
      <c r="IK19" s="103"/>
      <c r="IL19" s="103"/>
      <c r="IM19" s="103"/>
      <c r="IN19" s="103"/>
      <c r="IO19" s="103"/>
      <c r="IP19" s="103"/>
    </row>
    <row r="20" spans="1:250" ht="83.25" customHeight="1">
      <c r="A20" s="141" t="s">
        <v>110</v>
      </c>
      <c r="B20" s="141" t="s">
        <v>111</v>
      </c>
      <c r="C20" s="141" t="s">
        <v>112</v>
      </c>
      <c r="D20" s="141" t="s">
        <v>113</v>
      </c>
      <c r="E20" s="142"/>
      <c r="F20" s="130"/>
      <c r="G20" s="130"/>
      <c r="H20" s="143"/>
      <c r="I20" s="144"/>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3"/>
      <c r="BJ20" s="103"/>
      <c r="BK20" s="103"/>
      <c r="BL20" s="103"/>
      <c r="BM20" s="103"/>
      <c r="BN20" s="103"/>
      <c r="BO20" s="103"/>
      <c r="BP20" s="103"/>
      <c r="BQ20" s="103"/>
      <c r="BR20" s="103"/>
      <c r="BS20" s="103"/>
      <c r="BT20" s="103"/>
      <c r="BU20" s="103"/>
      <c r="BV20" s="103"/>
      <c r="BW20" s="103"/>
      <c r="BX20" s="103"/>
      <c r="BY20" s="103"/>
      <c r="BZ20" s="103"/>
      <c r="CA20" s="103"/>
      <c r="CB20" s="103"/>
      <c r="CC20" s="103"/>
      <c r="CD20" s="103"/>
      <c r="CE20" s="103"/>
      <c r="CF20" s="103"/>
      <c r="CG20" s="103"/>
      <c r="CH20" s="103"/>
      <c r="CI20" s="103"/>
      <c r="CJ20" s="103"/>
      <c r="CK20" s="103"/>
      <c r="CL20" s="103"/>
      <c r="CM20" s="103"/>
      <c r="CN20" s="103"/>
      <c r="CO20" s="103"/>
      <c r="CP20" s="103"/>
      <c r="CQ20" s="103"/>
      <c r="CR20" s="103"/>
      <c r="CS20" s="103"/>
      <c r="CT20" s="103"/>
      <c r="CU20" s="103"/>
      <c r="CV20" s="103"/>
      <c r="CW20" s="103"/>
      <c r="CX20" s="103"/>
      <c r="CY20" s="103"/>
      <c r="CZ20" s="103"/>
      <c r="DA20" s="103"/>
      <c r="DB20" s="103"/>
      <c r="DC20" s="103"/>
      <c r="DD20" s="103"/>
      <c r="DE20" s="103"/>
      <c r="DF20" s="103"/>
      <c r="DG20" s="103"/>
      <c r="DH20" s="103"/>
      <c r="DI20" s="103"/>
      <c r="DJ20" s="103"/>
      <c r="DK20" s="103"/>
      <c r="DL20" s="103"/>
      <c r="DM20" s="103"/>
      <c r="DN20" s="103"/>
      <c r="DO20" s="103"/>
      <c r="DP20" s="103"/>
      <c r="DQ20" s="103"/>
      <c r="DR20" s="103"/>
      <c r="DS20" s="103"/>
      <c r="DT20" s="103"/>
      <c r="DU20" s="103"/>
      <c r="DV20" s="103"/>
      <c r="DW20" s="103"/>
      <c r="DX20" s="103"/>
      <c r="DY20" s="103"/>
      <c r="DZ20" s="103"/>
      <c r="EA20" s="103"/>
      <c r="EB20" s="103"/>
      <c r="EC20" s="103"/>
      <c r="ED20" s="103"/>
      <c r="EE20" s="103"/>
      <c r="EF20" s="103"/>
      <c r="EG20" s="103"/>
      <c r="EH20" s="103"/>
      <c r="EI20" s="103"/>
      <c r="EJ20" s="103"/>
      <c r="EK20" s="103"/>
      <c r="EL20" s="103"/>
      <c r="EM20" s="103"/>
      <c r="EN20" s="103"/>
      <c r="EO20" s="103"/>
      <c r="EP20" s="103"/>
      <c r="EQ20" s="103"/>
      <c r="ER20" s="103"/>
      <c r="ES20" s="103"/>
      <c r="ET20" s="103"/>
      <c r="EU20" s="103"/>
      <c r="EV20" s="103"/>
      <c r="EW20" s="103"/>
      <c r="EX20" s="103"/>
      <c r="EY20" s="103"/>
      <c r="EZ20" s="103"/>
      <c r="FA20" s="103"/>
      <c r="FB20" s="103"/>
      <c r="FC20" s="103"/>
      <c r="FD20" s="103"/>
      <c r="FE20" s="103"/>
      <c r="FF20" s="103"/>
      <c r="FG20" s="103"/>
      <c r="FH20" s="103"/>
      <c r="FI20" s="103"/>
      <c r="FJ20" s="103"/>
      <c r="FK20" s="103"/>
      <c r="FL20" s="103"/>
      <c r="FM20" s="103"/>
      <c r="FN20" s="103"/>
      <c r="FO20" s="103"/>
      <c r="FP20" s="103"/>
      <c r="FQ20" s="103"/>
      <c r="FR20" s="103"/>
      <c r="FS20" s="103"/>
      <c r="FT20" s="103"/>
      <c r="FU20" s="103"/>
      <c r="FV20" s="103"/>
      <c r="FW20" s="103"/>
      <c r="FX20" s="103"/>
      <c r="FY20" s="103"/>
      <c r="FZ20" s="103"/>
      <c r="GA20" s="103"/>
      <c r="GB20" s="103"/>
      <c r="GC20" s="103"/>
      <c r="GD20" s="103"/>
      <c r="GE20" s="103"/>
      <c r="GF20" s="103"/>
      <c r="GG20" s="103"/>
      <c r="GH20" s="103"/>
      <c r="GI20" s="103"/>
      <c r="GJ20" s="103"/>
      <c r="GK20" s="103"/>
      <c r="GL20" s="103"/>
      <c r="GM20" s="103"/>
      <c r="GN20" s="103"/>
      <c r="GO20" s="103"/>
      <c r="GP20" s="103"/>
      <c r="GQ20" s="103"/>
      <c r="GR20" s="103"/>
      <c r="GS20" s="103"/>
      <c r="GT20" s="103"/>
      <c r="GU20" s="103"/>
      <c r="GV20" s="103"/>
      <c r="GW20" s="103"/>
      <c r="GX20" s="103"/>
      <c r="GY20" s="103"/>
      <c r="GZ20" s="103"/>
      <c r="HA20" s="103"/>
      <c r="HB20" s="103"/>
      <c r="HC20" s="103"/>
      <c r="HD20" s="103"/>
      <c r="HE20" s="103"/>
      <c r="HF20" s="103"/>
      <c r="HG20" s="103"/>
      <c r="HH20" s="103"/>
      <c r="HI20" s="103"/>
      <c r="HJ20" s="103"/>
      <c r="HK20" s="103"/>
      <c r="HL20" s="103"/>
      <c r="HM20" s="103"/>
      <c r="HN20" s="103"/>
      <c r="HO20" s="103"/>
      <c r="HP20" s="103"/>
      <c r="HQ20" s="103"/>
      <c r="HR20" s="103"/>
      <c r="HS20" s="103"/>
      <c r="HT20" s="103"/>
      <c r="HU20" s="103"/>
      <c r="HV20" s="103"/>
      <c r="HW20" s="103"/>
      <c r="HX20" s="103"/>
      <c r="HY20" s="103"/>
      <c r="HZ20" s="103"/>
      <c r="IA20" s="103"/>
      <c r="IB20" s="103"/>
      <c r="IC20" s="103"/>
      <c r="ID20" s="103"/>
      <c r="IE20" s="103"/>
      <c r="IF20" s="103"/>
      <c r="IG20" s="103"/>
      <c r="IH20" s="103"/>
      <c r="II20" s="103"/>
      <c r="IJ20" s="103"/>
      <c r="IK20" s="103"/>
      <c r="IL20" s="103"/>
      <c r="IM20" s="103"/>
      <c r="IN20" s="103"/>
      <c r="IO20" s="103"/>
      <c r="IP20" s="103"/>
    </row>
    <row r="21" spans="1:250" ht="83.25" customHeight="1">
      <c r="A21" s="141" t="s">
        <v>114</v>
      </c>
      <c r="B21" s="141" t="s">
        <v>115</v>
      </c>
      <c r="C21" s="141" t="s">
        <v>116</v>
      </c>
      <c r="D21" s="141" t="s">
        <v>117</v>
      </c>
      <c r="E21" s="142"/>
      <c r="F21" s="130"/>
      <c r="G21" s="130"/>
      <c r="H21" s="143"/>
      <c r="I21" s="144"/>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3"/>
      <c r="BJ21" s="103"/>
      <c r="BK21" s="103"/>
      <c r="BL21" s="103"/>
      <c r="BM21" s="103"/>
      <c r="BN21" s="103"/>
      <c r="BO21" s="103"/>
      <c r="BP21" s="103"/>
      <c r="BQ21" s="103"/>
      <c r="BR21" s="103"/>
      <c r="BS21" s="103"/>
      <c r="BT21" s="103"/>
      <c r="BU21" s="103"/>
      <c r="BV21" s="103"/>
      <c r="BW21" s="103"/>
      <c r="BX21" s="103"/>
      <c r="BY21" s="103"/>
      <c r="BZ21" s="103"/>
      <c r="CA21" s="103"/>
      <c r="CB21" s="103"/>
      <c r="CC21" s="103"/>
      <c r="CD21" s="103"/>
      <c r="CE21" s="103"/>
      <c r="CF21" s="103"/>
      <c r="CG21" s="103"/>
      <c r="CH21" s="103"/>
      <c r="CI21" s="103"/>
      <c r="CJ21" s="103"/>
      <c r="CK21" s="103"/>
      <c r="CL21" s="103"/>
      <c r="CM21" s="103"/>
      <c r="CN21" s="103"/>
      <c r="CO21" s="103"/>
      <c r="CP21" s="103"/>
      <c r="CQ21" s="103"/>
      <c r="CR21" s="103"/>
      <c r="CS21" s="103"/>
      <c r="CT21" s="103"/>
      <c r="CU21" s="103"/>
      <c r="CV21" s="103"/>
      <c r="CW21" s="103"/>
      <c r="CX21" s="103"/>
      <c r="CY21" s="103"/>
      <c r="CZ21" s="103"/>
      <c r="DA21" s="103"/>
      <c r="DB21" s="103"/>
      <c r="DC21" s="103"/>
      <c r="DD21" s="103"/>
      <c r="DE21" s="103"/>
      <c r="DF21" s="103"/>
      <c r="DG21" s="103"/>
      <c r="DH21" s="103"/>
      <c r="DI21" s="103"/>
      <c r="DJ21" s="103"/>
      <c r="DK21" s="103"/>
      <c r="DL21" s="103"/>
      <c r="DM21" s="103"/>
      <c r="DN21" s="103"/>
      <c r="DO21" s="103"/>
      <c r="DP21" s="103"/>
      <c r="DQ21" s="103"/>
      <c r="DR21" s="103"/>
      <c r="DS21" s="103"/>
      <c r="DT21" s="103"/>
      <c r="DU21" s="103"/>
      <c r="DV21" s="103"/>
      <c r="DW21" s="103"/>
      <c r="DX21" s="103"/>
      <c r="DY21" s="103"/>
      <c r="DZ21" s="103"/>
      <c r="EA21" s="103"/>
      <c r="EB21" s="103"/>
      <c r="EC21" s="103"/>
      <c r="ED21" s="103"/>
      <c r="EE21" s="103"/>
      <c r="EF21" s="103"/>
      <c r="EG21" s="103"/>
      <c r="EH21" s="103"/>
      <c r="EI21" s="103"/>
      <c r="EJ21" s="103"/>
      <c r="EK21" s="103"/>
      <c r="EL21" s="103"/>
      <c r="EM21" s="103"/>
      <c r="EN21" s="103"/>
      <c r="EO21" s="103"/>
      <c r="EP21" s="103"/>
      <c r="EQ21" s="103"/>
      <c r="ER21" s="103"/>
      <c r="ES21" s="103"/>
      <c r="ET21" s="103"/>
      <c r="EU21" s="103"/>
      <c r="EV21" s="103"/>
      <c r="EW21" s="103"/>
      <c r="EX21" s="103"/>
      <c r="EY21" s="103"/>
      <c r="EZ21" s="103"/>
      <c r="FA21" s="103"/>
      <c r="FB21" s="103"/>
      <c r="FC21" s="103"/>
      <c r="FD21" s="103"/>
      <c r="FE21" s="103"/>
      <c r="FF21" s="103"/>
      <c r="FG21" s="103"/>
      <c r="FH21" s="103"/>
      <c r="FI21" s="103"/>
      <c r="FJ21" s="103"/>
      <c r="FK21" s="103"/>
      <c r="FL21" s="103"/>
      <c r="FM21" s="103"/>
      <c r="FN21" s="103"/>
      <c r="FO21" s="103"/>
      <c r="FP21" s="103"/>
      <c r="FQ21" s="103"/>
      <c r="FR21" s="103"/>
      <c r="FS21" s="103"/>
      <c r="FT21" s="103"/>
      <c r="FU21" s="103"/>
      <c r="FV21" s="103"/>
      <c r="FW21" s="103"/>
      <c r="FX21" s="103"/>
      <c r="FY21" s="103"/>
      <c r="FZ21" s="103"/>
      <c r="GA21" s="103"/>
      <c r="GB21" s="103"/>
      <c r="GC21" s="103"/>
      <c r="GD21" s="103"/>
      <c r="GE21" s="103"/>
      <c r="GF21" s="103"/>
      <c r="GG21" s="103"/>
      <c r="GH21" s="103"/>
      <c r="GI21" s="103"/>
      <c r="GJ21" s="103"/>
      <c r="GK21" s="103"/>
      <c r="GL21" s="103"/>
      <c r="GM21" s="103"/>
      <c r="GN21" s="103"/>
      <c r="GO21" s="103"/>
      <c r="GP21" s="103"/>
      <c r="GQ21" s="103"/>
      <c r="GR21" s="103"/>
      <c r="GS21" s="103"/>
      <c r="GT21" s="103"/>
      <c r="GU21" s="103"/>
      <c r="GV21" s="103"/>
      <c r="GW21" s="103"/>
      <c r="GX21" s="103"/>
      <c r="GY21" s="103"/>
      <c r="GZ21" s="103"/>
      <c r="HA21" s="103"/>
      <c r="HB21" s="103"/>
      <c r="HC21" s="103"/>
      <c r="HD21" s="103"/>
      <c r="HE21" s="103"/>
      <c r="HF21" s="103"/>
      <c r="HG21" s="103"/>
      <c r="HH21" s="103"/>
      <c r="HI21" s="103"/>
      <c r="HJ21" s="103"/>
      <c r="HK21" s="103"/>
      <c r="HL21" s="103"/>
      <c r="HM21" s="103"/>
      <c r="HN21" s="103"/>
      <c r="HO21" s="103"/>
      <c r="HP21" s="103"/>
      <c r="HQ21" s="103"/>
      <c r="HR21" s="103"/>
      <c r="HS21" s="103"/>
      <c r="HT21" s="103"/>
      <c r="HU21" s="103"/>
      <c r="HV21" s="103"/>
      <c r="HW21" s="103"/>
      <c r="HX21" s="103"/>
      <c r="HY21" s="103"/>
      <c r="HZ21" s="103"/>
      <c r="IA21" s="103"/>
      <c r="IB21" s="103"/>
      <c r="IC21" s="103"/>
      <c r="ID21" s="103"/>
      <c r="IE21" s="103"/>
      <c r="IF21" s="103"/>
      <c r="IG21" s="103"/>
      <c r="IH21" s="103"/>
      <c r="II21" s="103"/>
      <c r="IJ21" s="103"/>
      <c r="IK21" s="103"/>
      <c r="IL21" s="103"/>
      <c r="IM21" s="103"/>
      <c r="IN21" s="103"/>
      <c r="IO21" s="103"/>
      <c r="IP21" s="103"/>
    </row>
    <row r="22" spans="1:250" ht="83.25" customHeight="1">
      <c r="A22" s="141" t="s">
        <v>118</v>
      </c>
      <c r="B22" s="141" t="s">
        <v>119</v>
      </c>
      <c r="C22" s="141" t="s">
        <v>120</v>
      </c>
      <c r="D22" s="141" t="s">
        <v>121</v>
      </c>
      <c r="E22" s="142"/>
      <c r="F22" s="130"/>
      <c r="G22" s="130"/>
      <c r="H22" s="143"/>
      <c r="I22" s="144"/>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03"/>
      <c r="BK22" s="103"/>
      <c r="BL22" s="103"/>
      <c r="BM22" s="103"/>
      <c r="BN22" s="103"/>
      <c r="BO22" s="103"/>
      <c r="BP22" s="103"/>
      <c r="BQ22" s="103"/>
      <c r="BR22" s="103"/>
      <c r="BS22" s="103"/>
      <c r="BT22" s="103"/>
      <c r="BU22" s="103"/>
      <c r="BV22" s="103"/>
      <c r="BW22" s="103"/>
      <c r="BX22" s="103"/>
      <c r="BY22" s="103"/>
      <c r="BZ22" s="103"/>
      <c r="CA22" s="103"/>
      <c r="CB22" s="103"/>
      <c r="CC22" s="103"/>
      <c r="CD22" s="103"/>
      <c r="CE22" s="103"/>
      <c r="CF22" s="103"/>
      <c r="CG22" s="103"/>
      <c r="CH22" s="103"/>
      <c r="CI22" s="103"/>
      <c r="CJ22" s="103"/>
      <c r="CK22" s="103"/>
      <c r="CL22" s="103"/>
      <c r="CM22" s="103"/>
      <c r="CN22" s="103"/>
      <c r="CO22" s="103"/>
      <c r="CP22" s="103"/>
      <c r="CQ22" s="103"/>
      <c r="CR22" s="103"/>
      <c r="CS22" s="103"/>
      <c r="CT22" s="103"/>
      <c r="CU22" s="103"/>
      <c r="CV22" s="103"/>
      <c r="CW22" s="103"/>
      <c r="CX22" s="103"/>
      <c r="CY22" s="103"/>
      <c r="CZ22" s="103"/>
      <c r="DA22" s="103"/>
      <c r="DB22" s="103"/>
      <c r="DC22" s="103"/>
      <c r="DD22" s="103"/>
      <c r="DE22" s="103"/>
      <c r="DF22" s="103"/>
      <c r="DG22" s="103"/>
      <c r="DH22" s="103"/>
      <c r="DI22" s="103"/>
      <c r="DJ22" s="103"/>
      <c r="DK22" s="103"/>
      <c r="DL22" s="103"/>
      <c r="DM22" s="103"/>
      <c r="DN22" s="103"/>
      <c r="DO22" s="103"/>
      <c r="DP22" s="103"/>
      <c r="DQ22" s="103"/>
      <c r="DR22" s="103"/>
      <c r="DS22" s="103"/>
      <c r="DT22" s="103"/>
      <c r="DU22" s="103"/>
      <c r="DV22" s="103"/>
      <c r="DW22" s="103"/>
      <c r="DX22" s="103"/>
      <c r="DY22" s="103"/>
      <c r="DZ22" s="103"/>
      <c r="EA22" s="103"/>
      <c r="EB22" s="103"/>
      <c r="EC22" s="103"/>
      <c r="ED22" s="103"/>
      <c r="EE22" s="103"/>
      <c r="EF22" s="103"/>
      <c r="EG22" s="103"/>
      <c r="EH22" s="103"/>
      <c r="EI22" s="103"/>
      <c r="EJ22" s="103"/>
      <c r="EK22" s="103"/>
      <c r="EL22" s="103"/>
      <c r="EM22" s="103"/>
      <c r="EN22" s="103"/>
      <c r="EO22" s="103"/>
      <c r="EP22" s="103"/>
      <c r="EQ22" s="103"/>
      <c r="ER22" s="103"/>
      <c r="ES22" s="103"/>
      <c r="ET22" s="103"/>
      <c r="EU22" s="103"/>
      <c r="EV22" s="103"/>
      <c r="EW22" s="103"/>
      <c r="EX22" s="103"/>
      <c r="EY22" s="103"/>
      <c r="EZ22" s="103"/>
      <c r="FA22" s="103"/>
      <c r="FB22" s="103"/>
      <c r="FC22" s="103"/>
      <c r="FD22" s="103"/>
      <c r="FE22" s="103"/>
      <c r="FF22" s="103"/>
      <c r="FG22" s="103"/>
      <c r="FH22" s="103"/>
      <c r="FI22" s="103"/>
      <c r="FJ22" s="103"/>
      <c r="FK22" s="103"/>
      <c r="FL22" s="103"/>
      <c r="FM22" s="103"/>
      <c r="FN22" s="103"/>
      <c r="FO22" s="103"/>
      <c r="FP22" s="103"/>
      <c r="FQ22" s="103"/>
      <c r="FR22" s="103"/>
      <c r="FS22" s="103"/>
      <c r="FT22" s="103"/>
      <c r="FU22" s="103"/>
      <c r="FV22" s="103"/>
      <c r="FW22" s="103"/>
      <c r="FX22" s="103"/>
      <c r="FY22" s="103"/>
      <c r="FZ22" s="103"/>
      <c r="GA22" s="103"/>
      <c r="GB22" s="103"/>
      <c r="GC22" s="103"/>
      <c r="GD22" s="103"/>
      <c r="GE22" s="103"/>
      <c r="GF22" s="103"/>
      <c r="GG22" s="103"/>
      <c r="GH22" s="103"/>
      <c r="GI22" s="103"/>
      <c r="GJ22" s="103"/>
      <c r="GK22" s="103"/>
      <c r="GL22" s="103"/>
      <c r="GM22" s="103"/>
      <c r="GN22" s="103"/>
      <c r="GO22" s="103"/>
      <c r="GP22" s="103"/>
      <c r="GQ22" s="103"/>
      <c r="GR22" s="103"/>
      <c r="GS22" s="103"/>
      <c r="GT22" s="103"/>
      <c r="GU22" s="103"/>
      <c r="GV22" s="103"/>
      <c r="GW22" s="103"/>
      <c r="GX22" s="103"/>
      <c r="GY22" s="103"/>
      <c r="GZ22" s="103"/>
      <c r="HA22" s="103"/>
      <c r="HB22" s="103"/>
      <c r="HC22" s="103"/>
      <c r="HD22" s="103"/>
      <c r="HE22" s="103"/>
      <c r="HF22" s="103"/>
      <c r="HG22" s="103"/>
      <c r="HH22" s="103"/>
      <c r="HI22" s="103"/>
      <c r="HJ22" s="103"/>
      <c r="HK22" s="103"/>
      <c r="HL22" s="103"/>
      <c r="HM22" s="103"/>
      <c r="HN22" s="103"/>
      <c r="HO22" s="103"/>
      <c r="HP22" s="103"/>
      <c r="HQ22" s="103"/>
      <c r="HR22" s="103"/>
      <c r="HS22" s="103"/>
      <c r="HT22" s="103"/>
      <c r="HU22" s="103"/>
      <c r="HV22" s="103"/>
      <c r="HW22" s="103"/>
      <c r="HX22" s="103"/>
      <c r="HY22" s="103"/>
      <c r="HZ22" s="103"/>
      <c r="IA22" s="103"/>
      <c r="IB22" s="103"/>
      <c r="IC22" s="103"/>
      <c r="ID22" s="103"/>
      <c r="IE22" s="103"/>
      <c r="IF22" s="103"/>
      <c r="IG22" s="103"/>
      <c r="IH22" s="103"/>
      <c r="II22" s="103"/>
      <c r="IJ22" s="103"/>
      <c r="IK22" s="103"/>
      <c r="IL22" s="103"/>
      <c r="IM22" s="103"/>
      <c r="IN22" s="103"/>
      <c r="IO22" s="103"/>
      <c r="IP22" s="103"/>
    </row>
    <row r="23" spans="1:250" ht="83.25" customHeight="1">
      <c r="A23" s="141" t="s">
        <v>122</v>
      </c>
      <c r="B23" s="141" t="s">
        <v>123</v>
      </c>
      <c r="C23" s="137" t="s">
        <v>124</v>
      </c>
      <c r="D23" s="137" t="s">
        <v>125</v>
      </c>
      <c r="E23" s="145"/>
      <c r="F23" s="130"/>
      <c r="G23" s="130"/>
      <c r="H23" s="146"/>
      <c r="I23" s="147"/>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3"/>
      <c r="BK23" s="103"/>
      <c r="BL23" s="103"/>
      <c r="BM23" s="103"/>
      <c r="BN23" s="103"/>
      <c r="BO23" s="103"/>
      <c r="BP23" s="103"/>
      <c r="BQ23" s="103"/>
      <c r="BR23" s="103"/>
      <c r="BS23" s="103"/>
      <c r="BT23" s="103"/>
      <c r="BU23" s="103"/>
      <c r="BV23" s="103"/>
      <c r="BW23" s="103"/>
      <c r="BX23" s="103"/>
      <c r="BY23" s="103"/>
      <c r="BZ23" s="103"/>
      <c r="CA23" s="103"/>
      <c r="CB23" s="103"/>
      <c r="CC23" s="103"/>
      <c r="CD23" s="103"/>
      <c r="CE23" s="103"/>
      <c r="CF23" s="103"/>
      <c r="CG23" s="103"/>
      <c r="CH23" s="103"/>
      <c r="CI23" s="103"/>
      <c r="CJ23" s="103"/>
      <c r="CK23" s="103"/>
      <c r="CL23" s="103"/>
      <c r="CM23" s="103"/>
      <c r="CN23" s="103"/>
      <c r="CO23" s="103"/>
      <c r="CP23" s="103"/>
      <c r="CQ23" s="103"/>
      <c r="CR23" s="103"/>
      <c r="CS23" s="103"/>
      <c r="CT23" s="103"/>
      <c r="CU23" s="103"/>
      <c r="CV23" s="103"/>
      <c r="CW23" s="103"/>
      <c r="CX23" s="103"/>
      <c r="CY23" s="103"/>
      <c r="CZ23" s="103"/>
      <c r="DA23" s="103"/>
      <c r="DB23" s="103"/>
      <c r="DC23" s="103"/>
      <c r="DD23" s="103"/>
      <c r="DE23" s="103"/>
      <c r="DF23" s="103"/>
      <c r="DG23" s="103"/>
      <c r="DH23" s="103"/>
      <c r="DI23" s="103"/>
      <c r="DJ23" s="103"/>
      <c r="DK23" s="103"/>
      <c r="DL23" s="103"/>
      <c r="DM23" s="103"/>
      <c r="DN23" s="103"/>
      <c r="DO23" s="103"/>
      <c r="DP23" s="103"/>
      <c r="DQ23" s="103"/>
      <c r="DR23" s="103"/>
      <c r="DS23" s="103"/>
      <c r="DT23" s="103"/>
      <c r="DU23" s="103"/>
      <c r="DV23" s="103"/>
      <c r="DW23" s="103"/>
      <c r="DX23" s="103"/>
      <c r="DY23" s="103"/>
      <c r="DZ23" s="103"/>
      <c r="EA23" s="103"/>
      <c r="EB23" s="103"/>
      <c r="EC23" s="103"/>
      <c r="ED23" s="103"/>
      <c r="EE23" s="103"/>
      <c r="EF23" s="103"/>
      <c r="EG23" s="103"/>
      <c r="EH23" s="103"/>
      <c r="EI23" s="103"/>
      <c r="EJ23" s="103"/>
      <c r="EK23" s="103"/>
      <c r="EL23" s="103"/>
      <c r="EM23" s="103"/>
      <c r="EN23" s="103"/>
      <c r="EO23" s="103"/>
      <c r="EP23" s="103"/>
      <c r="EQ23" s="103"/>
      <c r="ER23" s="103"/>
      <c r="ES23" s="103"/>
      <c r="ET23" s="103"/>
      <c r="EU23" s="103"/>
      <c r="EV23" s="103"/>
      <c r="EW23" s="103"/>
      <c r="EX23" s="103"/>
      <c r="EY23" s="103"/>
      <c r="EZ23" s="103"/>
      <c r="FA23" s="103"/>
      <c r="FB23" s="103"/>
      <c r="FC23" s="103"/>
      <c r="FD23" s="103"/>
      <c r="FE23" s="103"/>
      <c r="FF23" s="103"/>
      <c r="FG23" s="103"/>
      <c r="FH23" s="103"/>
      <c r="FI23" s="103"/>
      <c r="FJ23" s="103"/>
      <c r="FK23" s="103"/>
      <c r="FL23" s="103"/>
      <c r="FM23" s="103"/>
      <c r="FN23" s="103"/>
      <c r="FO23" s="103"/>
      <c r="FP23" s="103"/>
      <c r="FQ23" s="103"/>
      <c r="FR23" s="103"/>
      <c r="FS23" s="103"/>
      <c r="FT23" s="103"/>
      <c r="FU23" s="103"/>
      <c r="FV23" s="103"/>
      <c r="FW23" s="103"/>
      <c r="FX23" s="103"/>
      <c r="FY23" s="103"/>
      <c r="FZ23" s="103"/>
      <c r="GA23" s="103"/>
      <c r="GB23" s="103"/>
      <c r="GC23" s="103"/>
      <c r="GD23" s="103"/>
      <c r="GE23" s="103"/>
      <c r="GF23" s="103"/>
      <c r="GG23" s="103"/>
      <c r="GH23" s="103"/>
      <c r="GI23" s="103"/>
      <c r="GJ23" s="103"/>
      <c r="GK23" s="103"/>
      <c r="GL23" s="103"/>
      <c r="GM23" s="103"/>
      <c r="GN23" s="103"/>
      <c r="GO23" s="103"/>
      <c r="GP23" s="103"/>
      <c r="GQ23" s="103"/>
      <c r="GR23" s="103"/>
      <c r="GS23" s="103"/>
      <c r="GT23" s="103"/>
      <c r="GU23" s="103"/>
      <c r="GV23" s="103"/>
      <c r="GW23" s="103"/>
      <c r="GX23" s="103"/>
      <c r="GY23" s="103"/>
      <c r="GZ23" s="103"/>
      <c r="HA23" s="103"/>
      <c r="HB23" s="103"/>
      <c r="HC23" s="103"/>
      <c r="HD23" s="103"/>
      <c r="HE23" s="103"/>
      <c r="HF23" s="103"/>
      <c r="HG23" s="103"/>
      <c r="HH23" s="103"/>
      <c r="HI23" s="103"/>
      <c r="HJ23" s="103"/>
      <c r="HK23" s="103"/>
      <c r="HL23" s="103"/>
      <c r="HM23" s="103"/>
      <c r="HN23" s="103"/>
      <c r="HO23" s="103"/>
      <c r="HP23" s="103"/>
      <c r="HQ23" s="103"/>
      <c r="HR23" s="103"/>
      <c r="HS23" s="103"/>
      <c r="HT23" s="103"/>
      <c r="HU23" s="103"/>
      <c r="HV23" s="103"/>
      <c r="HW23" s="103"/>
      <c r="HX23" s="103"/>
      <c r="HY23" s="103"/>
      <c r="HZ23" s="103"/>
      <c r="IA23" s="103"/>
      <c r="IB23" s="103"/>
      <c r="IC23" s="103"/>
      <c r="ID23" s="103"/>
      <c r="IE23" s="103"/>
      <c r="IF23" s="103"/>
      <c r="IG23" s="103"/>
      <c r="IH23" s="103"/>
      <c r="II23" s="103"/>
      <c r="IJ23" s="103"/>
      <c r="IK23" s="103"/>
      <c r="IL23" s="103"/>
      <c r="IM23" s="103"/>
      <c r="IN23" s="103"/>
      <c r="IO23" s="103"/>
      <c r="IP23" s="103"/>
    </row>
    <row r="24" spans="1:250" ht="14.25" customHeight="1">
      <c r="A24" s="127"/>
      <c r="B24" s="127" t="s">
        <v>126</v>
      </c>
      <c r="C24" s="148"/>
      <c r="D24" s="148"/>
      <c r="E24" s="148"/>
      <c r="F24" s="148"/>
      <c r="G24" s="148"/>
      <c r="H24" s="148"/>
      <c r="I24" s="149"/>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3"/>
      <c r="BJ24" s="103"/>
      <c r="BK24" s="103"/>
      <c r="BL24" s="103"/>
      <c r="BM24" s="103"/>
      <c r="BN24" s="103"/>
      <c r="BO24" s="103"/>
      <c r="BP24" s="103"/>
      <c r="BQ24" s="103"/>
      <c r="BR24" s="103"/>
      <c r="BS24" s="103"/>
      <c r="BT24" s="103"/>
      <c r="BU24" s="103"/>
      <c r="BV24" s="103"/>
      <c r="BW24" s="103"/>
      <c r="BX24" s="103"/>
      <c r="BY24" s="103"/>
      <c r="BZ24" s="103"/>
      <c r="CA24" s="103"/>
      <c r="CB24" s="103"/>
      <c r="CC24" s="103"/>
      <c r="CD24" s="103"/>
      <c r="CE24" s="103"/>
      <c r="CF24" s="103"/>
      <c r="CG24" s="103"/>
      <c r="CH24" s="103"/>
      <c r="CI24" s="103"/>
      <c r="CJ24" s="103"/>
      <c r="CK24" s="103"/>
      <c r="CL24" s="103"/>
      <c r="CM24" s="103"/>
      <c r="CN24" s="103"/>
      <c r="CO24" s="103"/>
      <c r="CP24" s="103"/>
      <c r="CQ24" s="103"/>
      <c r="CR24" s="103"/>
      <c r="CS24" s="103"/>
      <c r="CT24" s="103"/>
      <c r="CU24" s="103"/>
      <c r="CV24" s="103"/>
      <c r="CW24" s="103"/>
      <c r="CX24" s="103"/>
      <c r="CY24" s="103"/>
      <c r="CZ24" s="103"/>
      <c r="DA24" s="103"/>
      <c r="DB24" s="103"/>
      <c r="DC24" s="103"/>
      <c r="DD24" s="103"/>
      <c r="DE24" s="103"/>
      <c r="DF24" s="103"/>
      <c r="DG24" s="103"/>
      <c r="DH24" s="103"/>
      <c r="DI24" s="103"/>
      <c r="DJ24" s="103"/>
      <c r="DK24" s="103"/>
      <c r="DL24" s="103"/>
      <c r="DM24" s="103"/>
      <c r="DN24" s="103"/>
      <c r="DO24" s="103"/>
      <c r="DP24" s="103"/>
      <c r="DQ24" s="103"/>
      <c r="DR24" s="103"/>
      <c r="DS24" s="103"/>
      <c r="DT24" s="103"/>
      <c r="DU24" s="103"/>
      <c r="DV24" s="103"/>
      <c r="DW24" s="103"/>
      <c r="DX24" s="103"/>
      <c r="DY24" s="103"/>
      <c r="DZ24" s="103"/>
      <c r="EA24" s="103"/>
      <c r="EB24" s="103"/>
      <c r="EC24" s="103"/>
      <c r="ED24" s="103"/>
      <c r="EE24" s="103"/>
      <c r="EF24" s="103"/>
      <c r="EG24" s="103"/>
      <c r="EH24" s="103"/>
      <c r="EI24" s="103"/>
      <c r="EJ24" s="103"/>
      <c r="EK24" s="103"/>
      <c r="EL24" s="103"/>
      <c r="EM24" s="103"/>
      <c r="EN24" s="103"/>
      <c r="EO24" s="103"/>
      <c r="EP24" s="103"/>
      <c r="EQ24" s="103"/>
      <c r="ER24" s="103"/>
      <c r="ES24" s="103"/>
      <c r="ET24" s="103"/>
      <c r="EU24" s="103"/>
      <c r="EV24" s="103"/>
      <c r="EW24" s="103"/>
      <c r="EX24" s="103"/>
      <c r="EY24" s="103"/>
      <c r="EZ24" s="103"/>
      <c r="FA24" s="103"/>
      <c r="FB24" s="103"/>
      <c r="FC24" s="103"/>
      <c r="FD24" s="103"/>
      <c r="FE24" s="103"/>
      <c r="FF24" s="103"/>
      <c r="FG24" s="103"/>
      <c r="FH24" s="103"/>
      <c r="FI24" s="103"/>
      <c r="FJ24" s="103"/>
      <c r="FK24" s="103"/>
      <c r="FL24" s="103"/>
      <c r="FM24" s="103"/>
      <c r="FN24" s="103"/>
      <c r="FO24" s="103"/>
      <c r="FP24" s="103"/>
      <c r="FQ24" s="103"/>
      <c r="FR24" s="103"/>
      <c r="FS24" s="103"/>
      <c r="FT24" s="103"/>
      <c r="FU24" s="103"/>
      <c r="FV24" s="103"/>
      <c r="FW24" s="103"/>
      <c r="FX24" s="103"/>
      <c r="FY24" s="103"/>
      <c r="FZ24" s="103"/>
      <c r="GA24" s="103"/>
      <c r="GB24" s="103"/>
      <c r="GC24" s="103"/>
      <c r="GD24" s="103"/>
      <c r="GE24" s="103"/>
      <c r="GF24" s="103"/>
      <c r="GG24" s="103"/>
      <c r="GH24" s="103"/>
      <c r="GI24" s="103"/>
      <c r="GJ24" s="103"/>
      <c r="GK24" s="103"/>
      <c r="GL24" s="103"/>
      <c r="GM24" s="103"/>
      <c r="GN24" s="103"/>
      <c r="GO24" s="103"/>
      <c r="GP24" s="103"/>
      <c r="GQ24" s="103"/>
      <c r="GR24" s="103"/>
      <c r="GS24" s="103"/>
      <c r="GT24" s="103"/>
      <c r="GU24" s="103"/>
      <c r="GV24" s="103"/>
      <c r="GW24" s="103"/>
      <c r="GX24" s="103"/>
      <c r="GY24" s="103"/>
      <c r="GZ24" s="103"/>
      <c r="HA24" s="103"/>
      <c r="HB24" s="103"/>
      <c r="HC24" s="103"/>
      <c r="HD24" s="103"/>
      <c r="HE24" s="103"/>
      <c r="HF24" s="103"/>
      <c r="HG24" s="103"/>
      <c r="HH24" s="103"/>
      <c r="HI24" s="103"/>
      <c r="HJ24" s="103"/>
      <c r="HK24" s="103"/>
      <c r="HL24" s="103"/>
      <c r="HM24" s="103"/>
      <c r="HN24" s="103"/>
      <c r="HO24" s="103"/>
      <c r="HP24" s="103"/>
      <c r="HQ24" s="103"/>
      <c r="HR24" s="103"/>
      <c r="HS24" s="103"/>
      <c r="HT24" s="103"/>
      <c r="HU24" s="103"/>
      <c r="HV24" s="103"/>
      <c r="HW24" s="103"/>
      <c r="HX24" s="103"/>
      <c r="HY24" s="103"/>
      <c r="HZ24" s="103"/>
      <c r="IA24" s="103"/>
      <c r="IB24" s="103"/>
      <c r="IC24" s="103"/>
      <c r="ID24" s="103"/>
      <c r="IE24" s="103"/>
      <c r="IF24" s="103"/>
      <c r="IG24" s="103"/>
      <c r="IH24" s="103"/>
      <c r="II24" s="103"/>
      <c r="IJ24" s="103"/>
      <c r="IK24" s="103"/>
      <c r="IL24" s="103"/>
      <c r="IM24" s="103"/>
      <c r="IN24" s="103"/>
      <c r="IO24" s="103"/>
      <c r="IP24" s="103"/>
    </row>
    <row r="25" spans="1:250" ht="59.25" customHeight="1">
      <c r="A25" s="129" t="str">
        <f t="shared" si="0"/>
        <v>[User_login-15]</v>
      </c>
      <c r="B25" s="141" t="s">
        <v>127</v>
      </c>
      <c r="C25" s="141" t="s">
        <v>128</v>
      </c>
      <c r="D25" s="141" t="s">
        <v>129</v>
      </c>
      <c r="E25" s="141" t="s">
        <v>130</v>
      </c>
      <c r="F25" s="130"/>
      <c r="G25" s="141"/>
      <c r="H25" s="143"/>
      <c r="I25" s="144"/>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3"/>
      <c r="BK25" s="103"/>
      <c r="BL25" s="103"/>
      <c r="BM25" s="103"/>
      <c r="BN25" s="103"/>
      <c r="BO25" s="103"/>
      <c r="BP25" s="103"/>
      <c r="BQ25" s="103"/>
      <c r="BR25" s="103"/>
      <c r="BS25" s="103"/>
      <c r="BT25" s="103"/>
      <c r="BU25" s="103"/>
      <c r="BV25" s="103"/>
      <c r="BW25" s="103"/>
      <c r="BX25" s="103"/>
      <c r="BY25" s="103"/>
      <c r="BZ25" s="103"/>
      <c r="CA25" s="103"/>
      <c r="CB25" s="103"/>
      <c r="CC25" s="103"/>
      <c r="CD25" s="103"/>
      <c r="CE25" s="103"/>
      <c r="CF25" s="103"/>
      <c r="CG25" s="103"/>
      <c r="CH25" s="103"/>
      <c r="CI25" s="103"/>
      <c r="CJ25" s="103"/>
      <c r="CK25" s="103"/>
      <c r="CL25" s="103"/>
      <c r="CM25" s="103"/>
      <c r="CN25" s="103"/>
      <c r="CO25" s="103"/>
      <c r="CP25" s="103"/>
      <c r="CQ25" s="103"/>
      <c r="CR25" s="103"/>
      <c r="CS25" s="103"/>
      <c r="CT25" s="103"/>
      <c r="CU25" s="103"/>
      <c r="CV25" s="103"/>
      <c r="CW25" s="103"/>
      <c r="CX25" s="103"/>
      <c r="CY25" s="103"/>
      <c r="CZ25" s="103"/>
      <c r="DA25" s="103"/>
      <c r="DB25" s="103"/>
      <c r="DC25" s="103"/>
      <c r="DD25" s="103"/>
      <c r="DE25" s="103"/>
      <c r="DF25" s="103"/>
      <c r="DG25" s="103"/>
      <c r="DH25" s="103"/>
      <c r="DI25" s="103"/>
      <c r="DJ25" s="103"/>
      <c r="DK25" s="103"/>
      <c r="DL25" s="103"/>
      <c r="DM25" s="103"/>
      <c r="DN25" s="103"/>
      <c r="DO25" s="103"/>
      <c r="DP25" s="103"/>
      <c r="DQ25" s="103"/>
      <c r="DR25" s="103"/>
      <c r="DS25" s="103"/>
      <c r="DT25" s="103"/>
      <c r="DU25" s="103"/>
      <c r="DV25" s="103"/>
      <c r="DW25" s="103"/>
      <c r="DX25" s="103"/>
      <c r="DY25" s="103"/>
      <c r="DZ25" s="103"/>
      <c r="EA25" s="103"/>
      <c r="EB25" s="103"/>
      <c r="EC25" s="103"/>
      <c r="ED25" s="103"/>
      <c r="EE25" s="103"/>
      <c r="EF25" s="103"/>
      <c r="EG25" s="103"/>
      <c r="EH25" s="103"/>
      <c r="EI25" s="103"/>
      <c r="EJ25" s="103"/>
      <c r="EK25" s="103"/>
      <c r="EL25" s="103"/>
      <c r="EM25" s="103"/>
      <c r="EN25" s="103"/>
      <c r="EO25" s="103"/>
      <c r="EP25" s="103"/>
      <c r="EQ25" s="103"/>
      <c r="ER25" s="103"/>
      <c r="ES25" s="103"/>
      <c r="ET25" s="103"/>
      <c r="EU25" s="103"/>
      <c r="EV25" s="103"/>
      <c r="EW25" s="103"/>
      <c r="EX25" s="103"/>
      <c r="EY25" s="103"/>
      <c r="EZ25" s="103"/>
      <c r="FA25" s="103"/>
      <c r="FB25" s="103"/>
      <c r="FC25" s="103"/>
      <c r="FD25" s="103"/>
      <c r="FE25" s="103"/>
      <c r="FF25" s="103"/>
      <c r="FG25" s="103"/>
      <c r="FH25" s="103"/>
      <c r="FI25" s="103"/>
      <c r="FJ25" s="103"/>
      <c r="FK25" s="103"/>
      <c r="FL25" s="103"/>
      <c r="FM25" s="103"/>
      <c r="FN25" s="103"/>
      <c r="FO25" s="103"/>
      <c r="FP25" s="103"/>
      <c r="FQ25" s="103"/>
      <c r="FR25" s="103"/>
      <c r="FS25" s="103"/>
      <c r="FT25" s="103"/>
      <c r="FU25" s="103"/>
      <c r="FV25" s="103"/>
      <c r="FW25" s="103"/>
      <c r="FX25" s="103"/>
      <c r="FY25" s="103"/>
      <c r="FZ25" s="103"/>
      <c r="GA25" s="103"/>
      <c r="GB25" s="103"/>
      <c r="GC25" s="103"/>
      <c r="GD25" s="103"/>
      <c r="GE25" s="103"/>
      <c r="GF25" s="103"/>
      <c r="GG25" s="103"/>
      <c r="GH25" s="103"/>
      <c r="GI25" s="103"/>
      <c r="GJ25" s="103"/>
      <c r="GK25" s="103"/>
      <c r="GL25" s="103"/>
      <c r="GM25" s="103"/>
      <c r="GN25" s="103"/>
      <c r="GO25" s="103"/>
      <c r="GP25" s="103"/>
      <c r="GQ25" s="103"/>
      <c r="GR25" s="103"/>
      <c r="GS25" s="103"/>
      <c r="GT25" s="103"/>
      <c r="GU25" s="103"/>
      <c r="GV25" s="103"/>
      <c r="GW25" s="103"/>
      <c r="GX25" s="103"/>
      <c r="GY25" s="103"/>
      <c r="GZ25" s="103"/>
      <c r="HA25" s="103"/>
      <c r="HB25" s="103"/>
      <c r="HC25" s="103"/>
      <c r="HD25" s="103"/>
      <c r="HE25" s="103"/>
      <c r="HF25" s="103"/>
      <c r="HG25" s="103"/>
      <c r="HH25" s="103"/>
      <c r="HI25" s="103"/>
      <c r="HJ25" s="103"/>
      <c r="HK25" s="103"/>
      <c r="HL25" s="103"/>
      <c r="HM25" s="103"/>
      <c r="HN25" s="103"/>
      <c r="HO25" s="103"/>
      <c r="HP25" s="103"/>
      <c r="HQ25" s="103"/>
      <c r="HR25" s="103"/>
      <c r="HS25" s="103"/>
      <c r="HT25" s="103"/>
      <c r="HU25" s="103"/>
      <c r="HV25" s="103"/>
      <c r="HW25" s="103"/>
      <c r="HX25" s="103"/>
      <c r="HY25" s="103"/>
      <c r="HZ25" s="103"/>
      <c r="IA25" s="103"/>
      <c r="IB25" s="103"/>
      <c r="IC25" s="103"/>
      <c r="ID25" s="103"/>
      <c r="IE25" s="103"/>
      <c r="IF25" s="103"/>
      <c r="IG25" s="103"/>
      <c r="IH25" s="103"/>
      <c r="II25" s="103"/>
      <c r="IJ25" s="103"/>
      <c r="IK25" s="103"/>
      <c r="IL25" s="103"/>
      <c r="IM25" s="103"/>
      <c r="IN25" s="103"/>
      <c r="IO25" s="103"/>
      <c r="IP25" s="103"/>
    </row>
    <row r="26" spans="1:250" ht="14.25" customHeight="1">
      <c r="A26" s="127"/>
      <c r="B26" s="127" t="s">
        <v>131</v>
      </c>
      <c r="C26" s="148"/>
      <c r="D26" s="148"/>
      <c r="E26" s="148"/>
      <c r="F26" s="148"/>
      <c r="G26" s="148"/>
      <c r="H26" s="148"/>
      <c r="I26" s="149"/>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3"/>
      <c r="BJ26" s="103"/>
      <c r="BK26" s="103"/>
      <c r="BL26" s="103"/>
      <c r="BM26" s="103"/>
      <c r="BN26" s="103"/>
      <c r="BO26" s="103"/>
      <c r="BP26" s="103"/>
      <c r="BQ26" s="103"/>
      <c r="BR26" s="103"/>
      <c r="BS26" s="103"/>
      <c r="BT26" s="103"/>
      <c r="BU26" s="103"/>
      <c r="BV26" s="103"/>
      <c r="BW26" s="103"/>
      <c r="BX26" s="103"/>
      <c r="BY26" s="103"/>
      <c r="BZ26" s="103"/>
      <c r="CA26" s="103"/>
      <c r="CB26" s="103"/>
      <c r="CC26" s="103"/>
      <c r="CD26" s="103"/>
      <c r="CE26" s="103"/>
      <c r="CF26" s="103"/>
      <c r="CG26" s="103"/>
      <c r="CH26" s="103"/>
      <c r="CI26" s="103"/>
      <c r="CJ26" s="103"/>
      <c r="CK26" s="103"/>
      <c r="CL26" s="103"/>
      <c r="CM26" s="103"/>
      <c r="CN26" s="103"/>
      <c r="CO26" s="103"/>
      <c r="CP26" s="103"/>
      <c r="CQ26" s="103"/>
      <c r="CR26" s="103"/>
      <c r="CS26" s="103"/>
      <c r="CT26" s="103"/>
      <c r="CU26" s="103"/>
      <c r="CV26" s="103"/>
      <c r="CW26" s="103"/>
      <c r="CX26" s="103"/>
      <c r="CY26" s="103"/>
      <c r="CZ26" s="103"/>
      <c r="DA26" s="103"/>
      <c r="DB26" s="103"/>
      <c r="DC26" s="103"/>
      <c r="DD26" s="103"/>
      <c r="DE26" s="103"/>
      <c r="DF26" s="103"/>
      <c r="DG26" s="103"/>
      <c r="DH26" s="103"/>
      <c r="DI26" s="103"/>
      <c r="DJ26" s="103"/>
      <c r="DK26" s="103"/>
      <c r="DL26" s="103"/>
      <c r="DM26" s="103"/>
      <c r="DN26" s="103"/>
      <c r="DO26" s="103"/>
      <c r="DP26" s="103"/>
      <c r="DQ26" s="103"/>
      <c r="DR26" s="103"/>
      <c r="DS26" s="103"/>
      <c r="DT26" s="103"/>
      <c r="DU26" s="103"/>
      <c r="DV26" s="103"/>
      <c r="DW26" s="103"/>
      <c r="DX26" s="103"/>
      <c r="DY26" s="103"/>
      <c r="DZ26" s="103"/>
      <c r="EA26" s="103"/>
      <c r="EB26" s="103"/>
      <c r="EC26" s="103"/>
      <c r="ED26" s="103"/>
      <c r="EE26" s="103"/>
      <c r="EF26" s="103"/>
      <c r="EG26" s="103"/>
      <c r="EH26" s="103"/>
      <c r="EI26" s="103"/>
      <c r="EJ26" s="103"/>
      <c r="EK26" s="103"/>
      <c r="EL26" s="103"/>
      <c r="EM26" s="103"/>
      <c r="EN26" s="103"/>
      <c r="EO26" s="103"/>
      <c r="EP26" s="103"/>
      <c r="EQ26" s="103"/>
      <c r="ER26" s="103"/>
      <c r="ES26" s="103"/>
      <c r="ET26" s="103"/>
      <c r="EU26" s="103"/>
      <c r="EV26" s="103"/>
      <c r="EW26" s="103"/>
      <c r="EX26" s="103"/>
      <c r="EY26" s="103"/>
      <c r="EZ26" s="103"/>
      <c r="FA26" s="103"/>
      <c r="FB26" s="103"/>
      <c r="FC26" s="103"/>
      <c r="FD26" s="103"/>
      <c r="FE26" s="103"/>
      <c r="FF26" s="103"/>
      <c r="FG26" s="103"/>
      <c r="FH26" s="103"/>
      <c r="FI26" s="103"/>
      <c r="FJ26" s="103"/>
      <c r="FK26" s="103"/>
      <c r="FL26" s="103"/>
      <c r="FM26" s="103"/>
      <c r="FN26" s="103"/>
      <c r="FO26" s="103"/>
      <c r="FP26" s="103"/>
      <c r="FQ26" s="103"/>
      <c r="FR26" s="103"/>
      <c r="FS26" s="103"/>
      <c r="FT26" s="103"/>
      <c r="FU26" s="103"/>
      <c r="FV26" s="103"/>
      <c r="FW26" s="103"/>
      <c r="FX26" s="103"/>
      <c r="FY26" s="103"/>
      <c r="FZ26" s="103"/>
      <c r="GA26" s="103"/>
      <c r="GB26" s="103"/>
      <c r="GC26" s="103"/>
      <c r="GD26" s="103"/>
      <c r="GE26" s="103"/>
      <c r="GF26" s="103"/>
      <c r="GG26" s="103"/>
      <c r="GH26" s="103"/>
      <c r="GI26" s="103"/>
      <c r="GJ26" s="103"/>
      <c r="GK26" s="103"/>
      <c r="GL26" s="103"/>
      <c r="GM26" s="103"/>
      <c r="GN26" s="103"/>
      <c r="GO26" s="103"/>
      <c r="GP26" s="103"/>
      <c r="GQ26" s="103"/>
      <c r="GR26" s="103"/>
      <c r="GS26" s="103"/>
      <c r="GT26" s="103"/>
      <c r="GU26" s="103"/>
      <c r="GV26" s="103"/>
      <c r="GW26" s="103"/>
      <c r="GX26" s="103"/>
      <c r="GY26" s="103"/>
      <c r="GZ26" s="103"/>
      <c r="HA26" s="103"/>
      <c r="HB26" s="103"/>
      <c r="HC26" s="103"/>
      <c r="HD26" s="103"/>
      <c r="HE26" s="103"/>
      <c r="HF26" s="103"/>
      <c r="HG26" s="103"/>
      <c r="HH26" s="103"/>
      <c r="HI26" s="103"/>
      <c r="HJ26" s="103"/>
      <c r="HK26" s="103"/>
      <c r="HL26" s="103"/>
      <c r="HM26" s="103"/>
      <c r="HN26" s="103"/>
      <c r="HO26" s="103"/>
      <c r="HP26" s="103"/>
      <c r="HQ26" s="103"/>
      <c r="HR26" s="103"/>
      <c r="HS26" s="103"/>
      <c r="HT26" s="103"/>
      <c r="HU26" s="103"/>
      <c r="HV26" s="103"/>
      <c r="HW26" s="103"/>
      <c r="HX26" s="103"/>
      <c r="HY26" s="103"/>
      <c r="HZ26" s="103"/>
      <c r="IA26" s="103"/>
      <c r="IB26" s="103"/>
      <c r="IC26" s="103"/>
      <c r="ID26" s="103"/>
      <c r="IE26" s="103"/>
      <c r="IF26" s="103"/>
      <c r="IG26" s="103"/>
      <c r="IH26" s="103"/>
      <c r="II26" s="103"/>
      <c r="IJ26" s="103"/>
      <c r="IK26" s="103"/>
      <c r="IL26" s="103"/>
      <c r="IM26" s="103"/>
      <c r="IN26" s="103"/>
      <c r="IO26" s="103"/>
      <c r="IP26" s="103"/>
    </row>
    <row r="27" spans="1:250" ht="75" customHeight="1">
      <c r="A27" s="129" t="str">
        <f t="shared" si="0"/>
        <v>[User_login-17]</v>
      </c>
      <c r="B27" s="141" t="s">
        <v>132</v>
      </c>
      <c r="C27" s="141" t="s">
        <v>133</v>
      </c>
      <c r="D27" s="141" t="s">
        <v>134</v>
      </c>
      <c r="E27" s="141" t="s">
        <v>135</v>
      </c>
      <c r="F27" s="130"/>
      <c r="G27" s="141"/>
      <c r="H27" s="143"/>
      <c r="I27" s="144"/>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3"/>
      <c r="BJ27" s="103"/>
      <c r="BK27" s="103"/>
      <c r="BL27" s="103"/>
      <c r="BM27" s="103"/>
      <c r="BN27" s="103"/>
      <c r="BO27" s="103"/>
      <c r="BP27" s="103"/>
      <c r="BQ27" s="103"/>
      <c r="BR27" s="103"/>
      <c r="BS27" s="103"/>
      <c r="BT27" s="103"/>
      <c r="BU27" s="103"/>
      <c r="BV27" s="103"/>
      <c r="BW27" s="103"/>
      <c r="BX27" s="103"/>
      <c r="BY27" s="103"/>
      <c r="BZ27" s="103"/>
      <c r="CA27" s="103"/>
      <c r="CB27" s="103"/>
      <c r="CC27" s="103"/>
      <c r="CD27" s="103"/>
      <c r="CE27" s="103"/>
      <c r="CF27" s="103"/>
      <c r="CG27" s="103"/>
      <c r="CH27" s="103"/>
      <c r="CI27" s="103"/>
      <c r="CJ27" s="103"/>
      <c r="CK27" s="103"/>
      <c r="CL27" s="103"/>
      <c r="CM27" s="103"/>
      <c r="CN27" s="103"/>
      <c r="CO27" s="103"/>
      <c r="CP27" s="103"/>
      <c r="CQ27" s="103"/>
      <c r="CR27" s="103"/>
      <c r="CS27" s="103"/>
      <c r="CT27" s="103"/>
      <c r="CU27" s="103"/>
      <c r="CV27" s="103"/>
      <c r="CW27" s="103"/>
      <c r="CX27" s="103"/>
      <c r="CY27" s="103"/>
      <c r="CZ27" s="103"/>
      <c r="DA27" s="103"/>
      <c r="DB27" s="103"/>
      <c r="DC27" s="103"/>
      <c r="DD27" s="103"/>
      <c r="DE27" s="103"/>
      <c r="DF27" s="103"/>
      <c r="DG27" s="103"/>
      <c r="DH27" s="103"/>
      <c r="DI27" s="103"/>
      <c r="DJ27" s="103"/>
      <c r="DK27" s="103"/>
      <c r="DL27" s="103"/>
      <c r="DM27" s="103"/>
      <c r="DN27" s="103"/>
      <c r="DO27" s="103"/>
      <c r="DP27" s="103"/>
      <c r="DQ27" s="103"/>
      <c r="DR27" s="103"/>
      <c r="DS27" s="103"/>
      <c r="DT27" s="103"/>
      <c r="DU27" s="103"/>
      <c r="DV27" s="103"/>
      <c r="DW27" s="103"/>
      <c r="DX27" s="103"/>
      <c r="DY27" s="103"/>
      <c r="DZ27" s="103"/>
      <c r="EA27" s="103"/>
      <c r="EB27" s="103"/>
      <c r="EC27" s="103"/>
      <c r="ED27" s="103"/>
      <c r="EE27" s="103"/>
      <c r="EF27" s="103"/>
      <c r="EG27" s="103"/>
      <c r="EH27" s="103"/>
      <c r="EI27" s="103"/>
      <c r="EJ27" s="103"/>
      <c r="EK27" s="103"/>
      <c r="EL27" s="103"/>
      <c r="EM27" s="103"/>
      <c r="EN27" s="103"/>
      <c r="EO27" s="103"/>
      <c r="EP27" s="103"/>
      <c r="EQ27" s="103"/>
      <c r="ER27" s="103"/>
      <c r="ES27" s="103"/>
      <c r="ET27" s="103"/>
      <c r="EU27" s="103"/>
      <c r="EV27" s="103"/>
      <c r="EW27" s="103"/>
      <c r="EX27" s="103"/>
      <c r="EY27" s="103"/>
      <c r="EZ27" s="103"/>
      <c r="FA27" s="103"/>
      <c r="FB27" s="103"/>
      <c r="FC27" s="103"/>
      <c r="FD27" s="103"/>
      <c r="FE27" s="103"/>
      <c r="FF27" s="103"/>
      <c r="FG27" s="103"/>
      <c r="FH27" s="103"/>
      <c r="FI27" s="103"/>
      <c r="FJ27" s="103"/>
      <c r="FK27" s="103"/>
      <c r="FL27" s="103"/>
      <c r="FM27" s="103"/>
      <c r="FN27" s="103"/>
      <c r="FO27" s="103"/>
      <c r="FP27" s="103"/>
      <c r="FQ27" s="103"/>
      <c r="FR27" s="103"/>
      <c r="FS27" s="103"/>
      <c r="FT27" s="103"/>
      <c r="FU27" s="103"/>
      <c r="FV27" s="103"/>
      <c r="FW27" s="103"/>
      <c r="FX27" s="103"/>
      <c r="FY27" s="103"/>
      <c r="FZ27" s="103"/>
      <c r="GA27" s="103"/>
      <c r="GB27" s="103"/>
      <c r="GC27" s="103"/>
      <c r="GD27" s="103"/>
      <c r="GE27" s="103"/>
      <c r="GF27" s="103"/>
      <c r="GG27" s="103"/>
      <c r="GH27" s="103"/>
      <c r="GI27" s="103"/>
      <c r="GJ27" s="103"/>
      <c r="GK27" s="103"/>
      <c r="GL27" s="103"/>
      <c r="GM27" s="103"/>
      <c r="GN27" s="103"/>
      <c r="GO27" s="103"/>
      <c r="GP27" s="103"/>
      <c r="GQ27" s="103"/>
      <c r="GR27" s="103"/>
      <c r="GS27" s="103"/>
      <c r="GT27" s="103"/>
      <c r="GU27" s="103"/>
      <c r="GV27" s="103"/>
      <c r="GW27" s="103"/>
      <c r="GX27" s="103"/>
      <c r="GY27" s="103"/>
      <c r="GZ27" s="103"/>
      <c r="HA27" s="103"/>
      <c r="HB27" s="103"/>
      <c r="HC27" s="103"/>
      <c r="HD27" s="103"/>
      <c r="HE27" s="103"/>
      <c r="HF27" s="103"/>
      <c r="HG27" s="103"/>
      <c r="HH27" s="103"/>
      <c r="HI27" s="103"/>
      <c r="HJ27" s="103"/>
      <c r="HK27" s="103"/>
      <c r="HL27" s="103"/>
      <c r="HM27" s="103"/>
      <c r="HN27" s="103"/>
      <c r="HO27" s="103"/>
      <c r="HP27" s="103"/>
      <c r="HQ27" s="103"/>
      <c r="HR27" s="103"/>
      <c r="HS27" s="103"/>
      <c r="HT27" s="103"/>
      <c r="HU27" s="103"/>
      <c r="HV27" s="103"/>
      <c r="HW27" s="103"/>
      <c r="HX27" s="103"/>
      <c r="HY27" s="103"/>
      <c r="HZ27" s="103"/>
      <c r="IA27" s="103"/>
      <c r="IB27" s="103"/>
      <c r="IC27" s="103"/>
      <c r="ID27" s="103"/>
      <c r="IE27" s="103"/>
      <c r="IF27" s="103"/>
      <c r="IG27" s="103"/>
      <c r="IH27" s="103"/>
      <c r="II27" s="103"/>
      <c r="IJ27" s="103"/>
      <c r="IK27" s="103"/>
      <c r="IL27" s="103"/>
      <c r="IM27" s="103"/>
      <c r="IN27" s="103"/>
      <c r="IO27" s="103"/>
      <c r="IP27" s="103"/>
    </row>
    <row r="28" spans="1:250" ht="75" customHeight="1">
      <c r="A28" s="129" t="str">
        <f t="shared" si="0"/>
        <v>[User_login-18]</v>
      </c>
      <c r="B28" s="141" t="s">
        <v>136</v>
      </c>
      <c r="C28" s="141" t="s">
        <v>137</v>
      </c>
      <c r="D28" s="141" t="s">
        <v>138</v>
      </c>
      <c r="E28" s="141"/>
      <c r="F28" s="130"/>
      <c r="G28" s="141"/>
      <c r="H28" s="143"/>
      <c r="I28" s="144"/>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3"/>
      <c r="BJ28" s="103"/>
      <c r="BK28" s="103"/>
      <c r="BL28" s="103"/>
      <c r="BM28" s="103"/>
      <c r="BN28" s="103"/>
      <c r="BO28" s="103"/>
      <c r="BP28" s="103"/>
      <c r="BQ28" s="103"/>
      <c r="BR28" s="103"/>
      <c r="BS28" s="103"/>
      <c r="BT28" s="103"/>
      <c r="BU28" s="103"/>
      <c r="BV28" s="103"/>
      <c r="BW28" s="103"/>
      <c r="BX28" s="103"/>
      <c r="BY28" s="103"/>
      <c r="BZ28" s="103"/>
      <c r="CA28" s="103"/>
      <c r="CB28" s="103"/>
      <c r="CC28" s="103"/>
      <c r="CD28" s="103"/>
      <c r="CE28" s="103"/>
      <c r="CF28" s="103"/>
      <c r="CG28" s="103"/>
      <c r="CH28" s="103"/>
      <c r="CI28" s="103"/>
      <c r="CJ28" s="103"/>
      <c r="CK28" s="103"/>
      <c r="CL28" s="103"/>
      <c r="CM28" s="103"/>
      <c r="CN28" s="103"/>
      <c r="CO28" s="103"/>
      <c r="CP28" s="103"/>
      <c r="CQ28" s="103"/>
      <c r="CR28" s="103"/>
      <c r="CS28" s="103"/>
      <c r="CT28" s="103"/>
      <c r="CU28" s="103"/>
      <c r="CV28" s="103"/>
      <c r="CW28" s="103"/>
      <c r="CX28" s="103"/>
      <c r="CY28" s="103"/>
      <c r="CZ28" s="103"/>
      <c r="DA28" s="103"/>
      <c r="DB28" s="103"/>
      <c r="DC28" s="103"/>
      <c r="DD28" s="103"/>
      <c r="DE28" s="103"/>
      <c r="DF28" s="103"/>
      <c r="DG28" s="103"/>
      <c r="DH28" s="103"/>
      <c r="DI28" s="103"/>
      <c r="DJ28" s="103"/>
      <c r="DK28" s="103"/>
      <c r="DL28" s="103"/>
      <c r="DM28" s="103"/>
      <c r="DN28" s="103"/>
      <c r="DO28" s="103"/>
      <c r="DP28" s="103"/>
      <c r="DQ28" s="103"/>
      <c r="DR28" s="103"/>
      <c r="DS28" s="103"/>
      <c r="DT28" s="103"/>
      <c r="DU28" s="103"/>
      <c r="DV28" s="103"/>
      <c r="DW28" s="103"/>
      <c r="DX28" s="103"/>
      <c r="DY28" s="103"/>
      <c r="DZ28" s="103"/>
      <c r="EA28" s="103"/>
      <c r="EB28" s="103"/>
      <c r="EC28" s="103"/>
      <c r="ED28" s="103"/>
      <c r="EE28" s="103"/>
      <c r="EF28" s="103"/>
      <c r="EG28" s="103"/>
      <c r="EH28" s="103"/>
      <c r="EI28" s="103"/>
      <c r="EJ28" s="103"/>
      <c r="EK28" s="103"/>
      <c r="EL28" s="103"/>
      <c r="EM28" s="103"/>
      <c r="EN28" s="103"/>
      <c r="EO28" s="103"/>
      <c r="EP28" s="103"/>
      <c r="EQ28" s="103"/>
      <c r="ER28" s="103"/>
      <c r="ES28" s="103"/>
      <c r="ET28" s="103"/>
      <c r="EU28" s="103"/>
      <c r="EV28" s="103"/>
      <c r="EW28" s="103"/>
      <c r="EX28" s="103"/>
      <c r="EY28" s="103"/>
      <c r="EZ28" s="103"/>
      <c r="FA28" s="103"/>
      <c r="FB28" s="103"/>
      <c r="FC28" s="103"/>
      <c r="FD28" s="103"/>
      <c r="FE28" s="103"/>
      <c r="FF28" s="103"/>
      <c r="FG28" s="103"/>
      <c r="FH28" s="103"/>
      <c r="FI28" s="103"/>
      <c r="FJ28" s="103"/>
      <c r="FK28" s="103"/>
      <c r="FL28" s="103"/>
      <c r="FM28" s="103"/>
      <c r="FN28" s="103"/>
      <c r="FO28" s="103"/>
      <c r="FP28" s="103"/>
      <c r="FQ28" s="103"/>
      <c r="FR28" s="103"/>
      <c r="FS28" s="103"/>
      <c r="FT28" s="103"/>
      <c r="FU28" s="103"/>
      <c r="FV28" s="103"/>
      <c r="FW28" s="103"/>
      <c r="FX28" s="103"/>
      <c r="FY28" s="103"/>
      <c r="FZ28" s="103"/>
      <c r="GA28" s="103"/>
      <c r="GB28" s="103"/>
      <c r="GC28" s="103"/>
      <c r="GD28" s="103"/>
      <c r="GE28" s="103"/>
      <c r="GF28" s="103"/>
      <c r="GG28" s="103"/>
      <c r="GH28" s="103"/>
      <c r="GI28" s="103"/>
      <c r="GJ28" s="103"/>
      <c r="GK28" s="103"/>
      <c r="GL28" s="103"/>
      <c r="GM28" s="103"/>
      <c r="GN28" s="103"/>
      <c r="GO28" s="103"/>
      <c r="GP28" s="103"/>
      <c r="GQ28" s="103"/>
      <c r="GR28" s="103"/>
      <c r="GS28" s="103"/>
      <c r="GT28" s="103"/>
      <c r="GU28" s="103"/>
      <c r="GV28" s="103"/>
      <c r="GW28" s="103"/>
      <c r="GX28" s="103"/>
      <c r="GY28" s="103"/>
      <c r="GZ28" s="103"/>
      <c r="HA28" s="103"/>
      <c r="HB28" s="103"/>
      <c r="HC28" s="103"/>
      <c r="HD28" s="103"/>
      <c r="HE28" s="103"/>
      <c r="HF28" s="103"/>
      <c r="HG28" s="103"/>
      <c r="HH28" s="103"/>
      <c r="HI28" s="103"/>
      <c r="HJ28" s="103"/>
      <c r="HK28" s="103"/>
      <c r="HL28" s="103"/>
      <c r="HM28" s="103"/>
      <c r="HN28" s="103"/>
      <c r="HO28" s="103"/>
      <c r="HP28" s="103"/>
      <c r="HQ28" s="103"/>
      <c r="HR28" s="103"/>
      <c r="HS28" s="103"/>
      <c r="HT28" s="103"/>
      <c r="HU28" s="103"/>
      <c r="HV28" s="103"/>
      <c r="HW28" s="103"/>
      <c r="HX28" s="103"/>
      <c r="HY28" s="103"/>
      <c r="HZ28" s="103"/>
      <c r="IA28" s="103"/>
      <c r="IB28" s="103"/>
      <c r="IC28" s="103"/>
      <c r="ID28" s="103"/>
      <c r="IE28" s="103"/>
      <c r="IF28" s="103"/>
      <c r="IG28" s="103"/>
      <c r="IH28" s="103"/>
      <c r="II28" s="103"/>
      <c r="IJ28" s="103"/>
      <c r="IK28" s="103"/>
      <c r="IL28" s="103"/>
      <c r="IM28" s="103"/>
      <c r="IN28" s="103"/>
      <c r="IO28" s="103"/>
      <c r="IP28" s="103"/>
    </row>
    <row r="29" spans="1:250" ht="75" customHeight="1">
      <c r="A29" s="129" t="str">
        <f t="shared" si="0"/>
        <v>[User_login-19]</v>
      </c>
      <c r="B29" s="141" t="s">
        <v>139</v>
      </c>
      <c r="C29" s="141" t="s">
        <v>140</v>
      </c>
      <c r="D29" s="141" t="s">
        <v>141</v>
      </c>
      <c r="E29" s="141" t="s">
        <v>135</v>
      </c>
      <c r="F29" s="130"/>
      <c r="G29" s="141"/>
      <c r="H29" s="143"/>
      <c r="I29" s="144"/>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c r="BK29" s="103"/>
      <c r="BL29" s="103"/>
      <c r="BM29" s="103"/>
      <c r="BN29" s="103"/>
      <c r="BO29" s="103"/>
      <c r="BP29" s="103"/>
      <c r="BQ29" s="103"/>
      <c r="BR29" s="103"/>
      <c r="BS29" s="103"/>
      <c r="BT29" s="103"/>
      <c r="BU29" s="103"/>
      <c r="BV29" s="103"/>
      <c r="BW29" s="103"/>
      <c r="BX29" s="103"/>
      <c r="BY29" s="103"/>
      <c r="BZ29" s="103"/>
      <c r="CA29" s="103"/>
      <c r="CB29" s="103"/>
      <c r="CC29" s="103"/>
      <c r="CD29" s="103"/>
      <c r="CE29" s="103"/>
      <c r="CF29" s="103"/>
      <c r="CG29" s="103"/>
      <c r="CH29" s="103"/>
      <c r="CI29" s="103"/>
      <c r="CJ29" s="103"/>
      <c r="CK29" s="103"/>
      <c r="CL29" s="103"/>
      <c r="CM29" s="103"/>
      <c r="CN29" s="103"/>
      <c r="CO29" s="103"/>
      <c r="CP29" s="103"/>
      <c r="CQ29" s="103"/>
      <c r="CR29" s="103"/>
      <c r="CS29" s="103"/>
      <c r="CT29" s="103"/>
      <c r="CU29" s="103"/>
      <c r="CV29" s="103"/>
      <c r="CW29" s="103"/>
      <c r="CX29" s="103"/>
      <c r="CY29" s="103"/>
      <c r="CZ29" s="103"/>
      <c r="DA29" s="103"/>
      <c r="DB29" s="103"/>
      <c r="DC29" s="103"/>
      <c r="DD29" s="103"/>
      <c r="DE29" s="103"/>
      <c r="DF29" s="103"/>
      <c r="DG29" s="103"/>
      <c r="DH29" s="103"/>
      <c r="DI29" s="103"/>
      <c r="DJ29" s="103"/>
      <c r="DK29" s="103"/>
      <c r="DL29" s="103"/>
      <c r="DM29" s="103"/>
      <c r="DN29" s="103"/>
      <c r="DO29" s="103"/>
      <c r="DP29" s="103"/>
      <c r="DQ29" s="103"/>
      <c r="DR29" s="103"/>
      <c r="DS29" s="103"/>
      <c r="DT29" s="103"/>
      <c r="DU29" s="103"/>
      <c r="DV29" s="103"/>
      <c r="DW29" s="103"/>
      <c r="DX29" s="103"/>
      <c r="DY29" s="103"/>
      <c r="DZ29" s="103"/>
      <c r="EA29" s="103"/>
      <c r="EB29" s="103"/>
      <c r="EC29" s="103"/>
      <c r="ED29" s="103"/>
      <c r="EE29" s="103"/>
      <c r="EF29" s="103"/>
      <c r="EG29" s="103"/>
      <c r="EH29" s="103"/>
      <c r="EI29" s="103"/>
      <c r="EJ29" s="103"/>
      <c r="EK29" s="103"/>
      <c r="EL29" s="103"/>
      <c r="EM29" s="103"/>
      <c r="EN29" s="103"/>
      <c r="EO29" s="103"/>
      <c r="EP29" s="103"/>
      <c r="EQ29" s="103"/>
      <c r="ER29" s="103"/>
      <c r="ES29" s="103"/>
      <c r="ET29" s="103"/>
      <c r="EU29" s="103"/>
      <c r="EV29" s="103"/>
      <c r="EW29" s="103"/>
      <c r="EX29" s="103"/>
      <c r="EY29" s="103"/>
      <c r="EZ29" s="103"/>
      <c r="FA29" s="103"/>
      <c r="FB29" s="103"/>
      <c r="FC29" s="103"/>
      <c r="FD29" s="103"/>
      <c r="FE29" s="103"/>
      <c r="FF29" s="103"/>
      <c r="FG29" s="103"/>
      <c r="FH29" s="103"/>
      <c r="FI29" s="103"/>
      <c r="FJ29" s="103"/>
      <c r="FK29" s="103"/>
      <c r="FL29" s="103"/>
      <c r="FM29" s="103"/>
      <c r="FN29" s="103"/>
      <c r="FO29" s="103"/>
      <c r="FP29" s="103"/>
      <c r="FQ29" s="103"/>
      <c r="FR29" s="103"/>
      <c r="FS29" s="103"/>
      <c r="FT29" s="103"/>
      <c r="FU29" s="103"/>
      <c r="FV29" s="103"/>
      <c r="FW29" s="103"/>
      <c r="FX29" s="103"/>
      <c r="FY29" s="103"/>
      <c r="FZ29" s="103"/>
      <c r="GA29" s="103"/>
      <c r="GB29" s="103"/>
      <c r="GC29" s="103"/>
      <c r="GD29" s="103"/>
      <c r="GE29" s="103"/>
      <c r="GF29" s="103"/>
      <c r="GG29" s="103"/>
      <c r="GH29" s="103"/>
      <c r="GI29" s="103"/>
      <c r="GJ29" s="103"/>
      <c r="GK29" s="103"/>
      <c r="GL29" s="103"/>
      <c r="GM29" s="103"/>
      <c r="GN29" s="103"/>
      <c r="GO29" s="103"/>
      <c r="GP29" s="103"/>
      <c r="GQ29" s="103"/>
      <c r="GR29" s="103"/>
      <c r="GS29" s="103"/>
      <c r="GT29" s="103"/>
      <c r="GU29" s="103"/>
      <c r="GV29" s="103"/>
      <c r="GW29" s="103"/>
      <c r="GX29" s="103"/>
      <c r="GY29" s="103"/>
      <c r="GZ29" s="103"/>
      <c r="HA29" s="103"/>
      <c r="HB29" s="103"/>
      <c r="HC29" s="103"/>
      <c r="HD29" s="103"/>
      <c r="HE29" s="103"/>
      <c r="HF29" s="103"/>
      <c r="HG29" s="103"/>
      <c r="HH29" s="103"/>
      <c r="HI29" s="103"/>
      <c r="HJ29" s="103"/>
      <c r="HK29" s="103"/>
      <c r="HL29" s="103"/>
      <c r="HM29" s="103"/>
      <c r="HN29" s="103"/>
      <c r="HO29" s="103"/>
      <c r="HP29" s="103"/>
      <c r="HQ29" s="103"/>
      <c r="HR29" s="103"/>
      <c r="HS29" s="103"/>
      <c r="HT29" s="103"/>
      <c r="HU29" s="103"/>
      <c r="HV29" s="103"/>
      <c r="HW29" s="103"/>
      <c r="HX29" s="103"/>
      <c r="HY29" s="103"/>
      <c r="HZ29" s="103"/>
      <c r="IA29" s="103"/>
      <c r="IB29" s="103"/>
      <c r="IC29" s="103"/>
      <c r="ID29" s="103"/>
      <c r="IE29" s="103"/>
      <c r="IF29" s="103"/>
      <c r="IG29" s="103"/>
      <c r="IH29" s="103"/>
      <c r="II29" s="103"/>
      <c r="IJ29" s="103"/>
      <c r="IK29" s="103"/>
      <c r="IL29" s="103"/>
      <c r="IM29" s="103"/>
      <c r="IN29" s="103"/>
      <c r="IO29" s="103"/>
      <c r="IP29" s="103"/>
    </row>
    <row r="30" spans="1:250" ht="14.25" customHeight="1">
      <c r="A30" s="127"/>
      <c r="B30" s="127" t="s">
        <v>142</v>
      </c>
      <c r="C30" s="148"/>
      <c r="D30" s="148"/>
      <c r="E30" s="148"/>
      <c r="F30" s="148"/>
      <c r="G30" s="148"/>
      <c r="H30" s="148"/>
      <c r="I30" s="149"/>
      <c r="J30" s="103"/>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3"/>
      <c r="BJ30" s="103"/>
      <c r="BK30" s="103"/>
      <c r="BL30" s="103"/>
      <c r="BM30" s="103"/>
      <c r="BN30" s="103"/>
      <c r="BO30" s="103"/>
      <c r="BP30" s="103"/>
      <c r="BQ30" s="103"/>
      <c r="BR30" s="103"/>
      <c r="BS30" s="103"/>
      <c r="BT30" s="103"/>
      <c r="BU30" s="103"/>
      <c r="BV30" s="103"/>
      <c r="BW30" s="103"/>
      <c r="BX30" s="103"/>
      <c r="BY30" s="103"/>
      <c r="BZ30" s="103"/>
      <c r="CA30" s="103"/>
      <c r="CB30" s="103"/>
      <c r="CC30" s="103"/>
      <c r="CD30" s="103"/>
      <c r="CE30" s="103"/>
      <c r="CF30" s="103"/>
      <c r="CG30" s="103"/>
      <c r="CH30" s="103"/>
      <c r="CI30" s="103"/>
      <c r="CJ30" s="103"/>
      <c r="CK30" s="103"/>
      <c r="CL30" s="103"/>
      <c r="CM30" s="103"/>
      <c r="CN30" s="103"/>
      <c r="CO30" s="103"/>
      <c r="CP30" s="103"/>
      <c r="CQ30" s="103"/>
      <c r="CR30" s="103"/>
      <c r="CS30" s="103"/>
      <c r="CT30" s="103"/>
      <c r="CU30" s="103"/>
      <c r="CV30" s="103"/>
      <c r="CW30" s="103"/>
      <c r="CX30" s="103"/>
      <c r="CY30" s="103"/>
      <c r="CZ30" s="103"/>
      <c r="DA30" s="103"/>
      <c r="DB30" s="103"/>
      <c r="DC30" s="103"/>
      <c r="DD30" s="103"/>
      <c r="DE30" s="103"/>
      <c r="DF30" s="103"/>
      <c r="DG30" s="103"/>
      <c r="DH30" s="103"/>
      <c r="DI30" s="103"/>
      <c r="DJ30" s="103"/>
      <c r="DK30" s="103"/>
      <c r="DL30" s="103"/>
      <c r="DM30" s="103"/>
      <c r="DN30" s="103"/>
      <c r="DO30" s="103"/>
      <c r="DP30" s="103"/>
      <c r="DQ30" s="103"/>
      <c r="DR30" s="103"/>
      <c r="DS30" s="103"/>
      <c r="DT30" s="103"/>
      <c r="DU30" s="103"/>
      <c r="DV30" s="103"/>
      <c r="DW30" s="103"/>
      <c r="DX30" s="103"/>
      <c r="DY30" s="103"/>
      <c r="DZ30" s="103"/>
      <c r="EA30" s="103"/>
      <c r="EB30" s="103"/>
      <c r="EC30" s="103"/>
      <c r="ED30" s="103"/>
      <c r="EE30" s="103"/>
      <c r="EF30" s="103"/>
      <c r="EG30" s="103"/>
      <c r="EH30" s="103"/>
      <c r="EI30" s="103"/>
      <c r="EJ30" s="103"/>
      <c r="EK30" s="103"/>
      <c r="EL30" s="103"/>
      <c r="EM30" s="103"/>
      <c r="EN30" s="103"/>
      <c r="EO30" s="103"/>
      <c r="EP30" s="103"/>
      <c r="EQ30" s="103"/>
      <c r="ER30" s="103"/>
      <c r="ES30" s="103"/>
      <c r="ET30" s="103"/>
      <c r="EU30" s="103"/>
      <c r="EV30" s="103"/>
      <c r="EW30" s="103"/>
      <c r="EX30" s="103"/>
      <c r="EY30" s="103"/>
      <c r="EZ30" s="103"/>
      <c r="FA30" s="103"/>
      <c r="FB30" s="103"/>
      <c r="FC30" s="103"/>
      <c r="FD30" s="103"/>
      <c r="FE30" s="103"/>
      <c r="FF30" s="103"/>
      <c r="FG30" s="103"/>
      <c r="FH30" s="103"/>
      <c r="FI30" s="103"/>
      <c r="FJ30" s="103"/>
      <c r="FK30" s="103"/>
      <c r="FL30" s="103"/>
      <c r="FM30" s="103"/>
      <c r="FN30" s="103"/>
      <c r="FO30" s="103"/>
      <c r="FP30" s="103"/>
      <c r="FQ30" s="103"/>
      <c r="FR30" s="103"/>
      <c r="FS30" s="103"/>
      <c r="FT30" s="103"/>
      <c r="FU30" s="103"/>
      <c r="FV30" s="103"/>
      <c r="FW30" s="103"/>
      <c r="FX30" s="103"/>
      <c r="FY30" s="103"/>
      <c r="FZ30" s="103"/>
      <c r="GA30" s="103"/>
      <c r="GB30" s="103"/>
      <c r="GC30" s="103"/>
      <c r="GD30" s="103"/>
      <c r="GE30" s="103"/>
      <c r="GF30" s="103"/>
      <c r="GG30" s="103"/>
      <c r="GH30" s="103"/>
      <c r="GI30" s="103"/>
      <c r="GJ30" s="103"/>
      <c r="GK30" s="103"/>
      <c r="GL30" s="103"/>
      <c r="GM30" s="103"/>
      <c r="GN30" s="103"/>
      <c r="GO30" s="103"/>
      <c r="GP30" s="103"/>
      <c r="GQ30" s="103"/>
      <c r="GR30" s="103"/>
      <c r="GS30" s="103"/>
      <c r="GT30" s="103"/>
      <c r="GU30" s="103"/>
      <c r="GV30" s="103"/>
      <c r="GW30" s="103"/>
      <c r="GX30" s="103"/>
      <c r="GY30" s="103"/>
      <c r="GZ30" s="103"/>
      <c r="HA30" s="103"/>
      <c r="HB30" s="103"/>
      <c r="HC30" s="103"/>
      <c r="HD30" s="103"/>
      <c r="HE30" s="103"/>
      <c r="HF30" s="103"/>
      <c r="HG30" s="103"/>
      <c r="HH30" s="103"/>
      <c r="HI30" s="103"/>
      <c r="HJ30" s="103"/>
      <c r="HK30" s="103"/>
      <c r="HL30" s="103"/>
      <c r="HM30" s="103"/>
      <c r="HN30" s="103"/>
      <c r="HO30" s="103"/>
      <c r="HP30" s="103"/>
      <c r="HQ30" s="103"/>
      <c r="HR30" s="103"/>
      <c r="HS30" s="103"/>
      <c r="HT30" s="103"/>
      <c r="HU30" s="103"/>
      <c r="HV30" s="103"/>
      <c r="HW30" s="103"/>
      <c r="HX30" s="103"/>
      <c r="HY30" s="103"/>
      <c r="HZ30" s="103"/>
      <c r="IA30" s="103"/>
      <c r="IB30" s="103"/>
      <c r="IC30" s="103"/>
      <c r="ID30" s="103"/>
      <c r="IE30" s="103"/>
      <c r="IF30" s="103"/>
      <c r="IG30" s="103"/>
      <c r="IH30" s="103"/>
      <c r="II30" s="103"/>
      <c r="IJ30" s="103"/>
      <c r="IK30" s="103"/>
      <c r="IL30" s="103"/>
      <c r="IM30" s="103"/>
      <c r="IN30" s="103"/>
      <c r="IO30" s="103"/>
      <c r="IP30" s="103"/>
    </row>
    <row r="31" spans="1:250" ht="65.25" customHeight="1">
      <c r="A31" s="150" t="str">
        <f>IF(OR(B31&lt;&gt;"",D31&lt;&gt;""),"["&amp;TEXT($B$2,"##")&amp;"-"&amp;TEXT(ROW()-10,"##")&amp;"]","")</f>
        <v>[User_login-21]</v>
      </c>
      <c r="B31" s="141" t="s">
        <v>143</v>
      </c>
      <c r="C31" s="141" t="s">
        <v>144</v>
      </c>
      <c r="D31" s="151" t="s">
        <v>145</v>
      </c>
      <c r="E31" s="141" t="s">
        <v>146</v>
      </c>
      <c r="F31" s="141"/>
      <c r="G31" s="141"/>
      <c r="H31" s="143"/>
      <c r="I31" s="144"/>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03"/>
      <c r="BK31" s="103"/>
      <c r="BL31" s="103"/>
      <c r="BM31" s="103"/>
      <c r="BN31" s="103"/>
      <c r="BO31" s="103"/>
      <c r="BP31" s="103"/>
      <c r="BQ31" s="103"/>
      <c r="BR31" s="103"/>
      <c r="BS31" s="103"/>
      <c r="BT31" s="103"/>
      <c r="BU31" s="103"/>
      <c r="BV31" s="103"/>
      <c r="BW31" s="103"/>
      <c r="BX31" s="103"/>
      <c r="BY31" s="103"/>
      <c r="BZ31" s="103"/>
      <c r="CA31" s="103"/>
      <c r="CB31" s="103"/>
      <c r="CC31" s="103"/>
      <c r="CD31" s="103"/>
      <c r="CE31" s="103"/>
      <c r="CF31" s="103"/>
      <c r="CG31" s="103"/>
      <c r="CH31" s="103"/>
      <c r="CI31" s="103"/>
      <c r="CJ31" s="103"/>
      <c r="CK31" s="103"/>
      <c r="CL31" s="103"/>
      <c r="CM31" s="103"/>
      <c r="CN31" s="103"/>
      <c r="CO31" s="103"/>
      <c r="CP31" s="103"/>
      <c r="CQ31" s="103"/>
      <c r="CR31" s="103"/>
      <c r="CS31" s="103"/>
      <c r="CT31" s="103"/>
      <c r="CU31" s="103"/>
      <c r="CV31" s="103"/>
      <c r="CW31" s="103"/>
      <c r="CX31" s="103"/>
      <c r="CY31" s="103"/>
      <c r="CZ31" s="103"/>
      <c r="DA31" s="103"/>
      <c r="DB31" s="103"/>
      <c r="DC31" s="103"/>
      <c r="DD31" s="103"/>
      <c r="DE31" s="103"/>
      <c r="DF31" s="103"/>
      <c r="DG31" s="103"/>
      <c r="DH31" s="103"/>
      <c r="DI31" s="103"/>
      <c r="DJ31" s="103"/>
      <c r="DK31" s="103"/>
      <c r="DL31" s="103"/>
      <c r="DM31" s="103"/>
      <c r="DN31" s="103"/>
      <c r="DO31" s="103"/>
      <c r="DP31" s="103"/>
      <c r="DQ31" s="103"/>
      <c r="DR31" s="103"/>
      <c r="DS31" s="103"/>
      <c r="DT31" s="103"/>
      <c r="DU31" s="103"/>
      <c r="DV31" s="103"/>
      <c r="DW31" s="103"/>
      <c r="DX31" s="103"/>
      <c r="DY31" s="103"/>
      <c r="DZ31" s="103"/>
      <c r="EA31" s="103"/>
      <c r="EB31" s="103"/>
      <c r="EC31" s="103"/>
      <c r="ED31" s="103"/>
      <c r="EE31" s="103"/>
      <c r="EF31" s="103"/>
      <c r="EG31" s="103"/>
      <c r="EH31" s="103"/>
      <c r="EI31" s="103"/>
      <c r="EJ31" s="103"/>
      <c r="EK31" s="103"/>
      <c r="EL31" s="103"/>
      <c r="EM31" s="103"/>
      <c r="EN31" s="103"/>
      <c r="EO31" s="103"/>
      <c r="EP31" s="103"/>
      <c r="EQ31" s="103"/>
      <c r="ER31" s="103"/>
      <c r="ES31" s="103"/>
      <c r="ET31" s="103"/>
      <c r="EU31" s="103"/>
      <c r="EV31" s="103"/>
      <c r="EW31" s="103"/>
      <c r="EX31" s="103"/>
      <c r="EY31" s="103"/>
      <c r="EZ31" s="103"/>
      <c r="FA31" s="103"/>
      <c r="FB31" s="103"/>
      <c r="FC31" s="103"/>
      <c r="FD31" s="103"/>
      <c r="FE31" s="103"/>
      <c r="FF31" s="103"/>
      <c r="FG31" s="103"/>
      <c r="FH31" s="103"/>
      <c r="FI31" s="103"/>
      <c r="FJ31" s="103"/>
      <c r="FK31" s="103"/>
      <c r="FL31" s="103"/>
      <c r="FM31" s="103"/>
      <c r="FN31" s="103"/>
      <c r="FO31" s="103"/>
      <c r="FP31" s="103"/>
      <c r="FQ31" s="103"/>
      <c r="FR31" s="103"/>
      <c r="FS31" s="103"/>
      <c r="FT31" s="103"/>
      <c r="FU31" s="103"/>
      <c r="FV31" s="103"/>
      <c r="FW31" s="103"/>
      <c r="FX31" s="103"/>
      <c r="FY31" s="103"/>
      <c r="FZ31" s="103"/>
      <c r="GA31" s="103"/>
      <c r="GB31" s="103"/>
      <c r="GC31" s="103"/>
      <c r="GD31" s="103"/>
      <c r="GE31" s="103"/>
      <c r="GF31" s="103"/>
      <c r="GG31" s="103"/>
      <c r="GH31" s="103"/>
      <c r="GI31" s="103"/>
      <c r="GJ31" s="103"/>
      <c r="GK31" s="103"/>
      <c r="GL31" s="103"/>
      <c r="GM31" s="103"/>
      <c r="GN31" s="103"/>
      <c r="GO31" s="103"/>
      <c r="GP31" s="103"/>
      <c r="GQ31" s="103"/>
      <c r="GR31" s="103"/>
      <c r="GS31" s="103"/>
      <c r="GT31" s="103"/>
      <c r="GU31" s="103"/>
      <c r="GV31" s="103"/>
      <c r="GW31" s="103"/>
      <c r="GX31" s="103"/>
      <c r="GY31" s="103"/>
      <c r="GZ31" s="103"/>
      <c r="HA31" s="103"/>
      <c r="HB31" s="103"/>
      <c r="HC31" s="103"/>
      <c r="HD31" s="103"/>
      <c r="HE31" s="103"/>
      <c r="HF31" s="103"/>
      <c r="HG31" s="103"/>
      <c r="HH31" s="103"/>
      <c r="HI31" s="103"/>
      <c r="HJ31" s="103"/>
      <c r="HK31" s="103"/>
      <c r="HL31" s="103"/>
      <c r="HM31" s="103"/>
      <c r="HN31" s="103"/>
      <c r="HO31" s="103"/>
      <c r="HP31" s="103"/>
      <c r="HQ31" s="103"/>
      <c r="HR31" s="103"/>
      <c r="HS31" s="103"/>
      <c r="HT31" s="103"/>
      <c r="HU31" s="103"/>
      <c r="HV31" s="103"/>
      <c r="HW31" s="103"/>
      <c r="HX31" s="103"/>
      <c r="HY31" s="103"/>
      <c r="HZ31" s="103"/>
      <c r="IA31" s="103"/>
      <c r="IB31" s="103"/>
      <c r="IC31" s="103"/>
      <c r="ID31" s="103"/>
      <c r="IE31" s="103"/>
      <c r="IF31" s="103"/>
      <c r="IG31" s="103"/>
      <c r="IH31" s="103"/>
      <c r="II31" s="103"/>
      <c r="IJ31" s="103"/>
      <c r="IK31" s="103"/>
      <c r="IL31" s="103"/>
      <c r="IM31" s="103"/>
      <c r="IN31" s="103"/>
      <c r="IO31" s="103"/>
      <c r="IP31" s="103"/>
    </row>
    <row r="32" spans="1:250" ht="65.25" customHeight="1">
      <c r="A32" s="150" t="str">
        <f>IF(OR(B32&lt;&gt;"",D32&lt;&gt;""),"["&amp;TEXT($B$2,"##")&amp;"-"&amp;TEXT(ROW()-10,"##")&amp;"]","")</f>
        <v>[User_login-22]</v>
      </c>
      <c r="B32" s="141" t="s">
        <v>147</v>
      </c>
      <c r="C32" s="141" t="s">
        <v>148</v>
      </c>
      <c r="D32" s="152" t="s">
        <v>149</v>
      </c>
      <c r="E32" s="141" t="s">
        <v>146</v>
      </c>
      <c r="F32" s="141"/>
      <c r="G32" s="141"/>
      <c r="H32" s="143"/>
      <c r="I32" s="144"/>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c r="BN32" s="103"/>
      <c r="BO32" s="103"/>
      <c r="BP32" s="103"/>
      <c r="BQ32" s="103"/>
      <c r="BR32" s="103"/>
      <c r="BS32" s="103"/>
      <c r="BT32" s="103"/>
      <c r="BU32" s="103"/>
      <c r="BV32" s="103"/>
      <c r="BW32" s="103"/>
      <c r="BX32" s="103"/>
      <c r="BY32" s="103"/>
      <c r="BZ32" s="103"/>
      <c r="CA32" s="103"/>
      <c r="CB32" s="103"/>
      <c r="CC32" s="103"/>
      <c r="CD32" s="103"/>
      <c r="CE32" s="103"/>
      <c r="CF32" s="103"/>
      <c r="CG32" s="103"/>
      <c r="CH32" s="103"/>
      <c r="CI32" s="103"/>
      <c r="CJ32" s="103"/>
      <c r="CK32" s="103"/>
      <c r="CL32" s="103"/>
      <c r="CM32" s="103"/>
      <c r="CN32" s="103"/>
      <c r="CO32" s="103"/>
      <c r="CP32" s="103"/>
      <c r="CQ32" s="103"/>
      <c r="CR32" s="103"/>
      <c r="CS32" s="103"/>
      <c r="CT32" s="103"/>
      <c r="CU32" s="103"/>
      <c r="CV32" s="103"/>
      <c r="CW32" s="103"/>
      <c r="CX32" s="103"/>
      <c r="CY32" s="103"/>
      <c r="CZ32" s="103"/>
      <c r="DA32" s="103"/>
      <c r="DB32" s="103"/>
      <c r="DC32" s="103"/>
      <c r="DD32" s="103"/>
      <c r="DE32" s="103"/>
      <c r="DF32" s="103"/>
      <c r="DG32" s="103"/>
      <c r="DH32" s="103"/>
      <c r="DI32" s="103"/>
      <c r="DJ32" s="103"/>
      <c r="DK32" s="103"/>
      <c r="DL32" s="103"/>
      <c r="DM32" s="103"/>
      <c r="DN32" s="103"/>
      <c r="DO32" s="103"/>
      <c r="DP32" s="103"/>
      <c r="DQ32" s="103"/>
      <c r="DR32" s="103"/>
      <c r="DS32" s="103"/>
      <c r="DT32" s="103"/>
      <c r="DU32" s="103"/>
      <c r="DV32" s="103"/>
      <c r="DW32" s="103"/>
      <c r="DX32" s="103"/>
      <c r="DY32" s="103"/>
      <c r="DZ32" s="103"/>
      <c r="EA32" s="103"/>
      <c r="EB32" s="103"/>
      <c r="EC32" s="103"/>
      <c r="ED32" s="103"/>
      <c r="EE32" s="103"/>
      <c r="EF32" s="103"/>
      <c r="EG32" s="103"/>
      <c r="EH32" s="103"/>
      <c r="EI32" s="103"/>
      <c r="EJ32" s="103"/>
      <c r="EK32" s="103"/>
      <c r="EL32" s="103"/>
      <c r="EM32" s="103"/>
      <c r="EN32" s="103"/>
      <c r="EO32" s="103"/>
      <c r="EP32" s="103"/>
      <c r="EQ32" s="103"/>
      <c r="ER32" s="103"/>
      <c r="ES32" s="103"/>
      <c r="ET32" s="103"/>
      <c r="EU32" s="103"/>
      <c r="EV32" s="103"/>
      <c r="EW32" s="103"/>
      <c r="EX32" s="103"/>
      <c r="EY32" s="103"/>
      <c r="EZ32" s="103"/>
      <c r="FA32" s="103"/>
      <c r="FB32" s="103"/>
      <c r="FC32" s="103"/>
      <c r="FD32" s="103"/>
      <c r="FE32" s="103"/>
      <c r="FF32" s="103"/>
      <c r="FG32" s="103"/>
      <c r="FH32" s="103"/>
      <c r="FI32" s="103"/>
      <c r="FJ32" s="103"/>
      <c r="FK32" s="103"/>
      <c r="FL32" s="103"/>
      <c r="FM32" s="103"/>
      <c r="FN32" s="103"/>
      <c r="FO32" s="103"/>
      <c r="FP32" s="103"/>
      <c r="FQ32" s="103"/>
      <c r="FR32" s="103"/>
      <c r="FS32" s="103"/>
      <c r="FT32" s="103"/>
      <c r="FU32" s="103"/>
      <c r="FV32" s="103"/>
      <c r="FW32" s="103"/>
      <c r="FX32" s="103"/>
      <c r="FY32" s="103"/>
      <c r="FZ32" s="103"/>
      <c r="GA32" s="103"/>
      <c r="GB32" s="103"/>
      <c r="GC32" s="103"/>
      <c r="GD32" s="103"/>
      <c r="GE32" s="103"/>
      <c r="GF32" s="103"/>
      <c r="GG32" s="103"/>
      <c r="GH32" s="103"/>
      <c r="GI32" s="103"/>
      <c r="GJ32" s="103"/>
      <c r="GK32" s="103"/>
      <c r="GL32" s="103"/>
      <c r="GM32" s="103"/>
      <c r="GN32" s="103"/>
      <c r="GO32" s="103"/>
      <c r="GP32" s="103"/>
      <c r="GQ32" s="103"/>
      <c r="GR32" s="103"/>
      <c r="GS32" s="103"/>
      <c r="GT32" s="103"/>
      <c r="GU32" s="103"/>
      <c r="GV32" s="103"/>
      <c r="GW32" s="103"/>
      <c r="GX32" s="103"/>
      <c r="GY32" s="103"/>
      <c r="GZ32" s="103"/>
      <c r="HA32" s="103"/>
      <c r="HB32" s="103"/>
      <c r="HC32" s="103"/>
      <c r="HD32" s="103"/>
      <c r="HE32" s="103"/>
      <c r="HF32" s="103"/>
      <c r="HG32" s="103"/>
      <c r="HH32" s="103"/>
      <c r="HI32" s="103"/>
      <c r="HJ32" s="103"/>
      <c r="HK32" s="103"/>
      <c r="HL32" s="103"/>
      <c r="HM32" s="103"/>
      <c r="HN32" s="103"/>
      <c r="HO32" s="103"/>
      <c r="HP32" s="103"/>
      <c r="HQ32" s="103"/>
      <c r="HR32" s="103"/>
      <c r="HS32" s="103"/>
      <c r="HT32" s="103"/>
      <c r="HU32" s="103"/>
      <c r="HV32" s="103"/>
      <c r="HW32" s="103"/>
      <c r="HX32" s="103"/>
      <c r="HY32" s="103"/>
      <c r="HZ32" s="103"/>
      <c r="IA32" s="103"/>
      <c r="IB32" s="103"/>
      <c r="IC32" s="103"/>
      <c r="ID32" s="103"/>
      <c r="IE32" s="103"/>
      <c r="IF32" s="103"/>
      <c r="IG32" s="103"/>
      <c r="IH32" s="103"/>
      <c r="II32" s="103"/>
      <c r="IJ32" s="103"/>
      <c r="IK32" s="103"/>
      <c r="IL32" s="103"/>
      <c r="IM32" s="103"/>
      <c r="IN32" s="103"/>
      <c r="IO32" s="103"/>
      <c r="IP32" s="103"/>
    </row>
    <row r="33" spans="1:250" ht="65.25" customHeight="1">
      <c r="A33" s="150" t="str">
        <f>IF(OR(B33&lt;&gt;"",D33&lt;&gt;""),"["&amp;TEXT($B$2,"##")&amp;"-"&amp;TEXT(ROW()-10,"##")&amp;"]","")</f>
        <v>[User_login-23]</v>
      </c>
      <c r="B33" s="141" t="s">
        <v>150</v>
      </c>
      <c r="C33" s="141" t="s">
        <v>151</v>
      </c>
      <c r="D33" s="141" t="s">
        <v>152</v>
      </c>
      <c r="E33" s="141" t="s">
        <v>135</v>
      </c>
      <c r="F33" s="141"/>
      <c r="G33" s="141"/>
      <c r="H33" s="143"/>
      <c r="I33" s="144"/>
      <c r="J33" s="103"/>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03"/>
      <c r="BK33" s="103"/>
      <c r="BL33" s="103"/>
      <c r="BM33" s="103"/>
      <c r="BN33" s="103"/>
      <c r="BO33" s="103"/>
      <c r="BP33" s="103"/>
      <c r="BQ33" s="103"/>
      <c r="BR33" s="103"/>
      <c r="BS33" s="103"/>
      <c r="BT33" s="103"/>
      <c r="BU33" s="103"/>
      <c r="BV33" s="103"/>
      <c r="BW33" s="103"/>
      <c r="BX33" s="103"/>
      <c r="BY33" s="103"/>
      <c r="BZ33" s="103"/>
      <c r="CA33" s="103"/>
      <c r="CB33" s="103"/>
      <c r="CC33" s="103"/>
      <c r="CD33" s="103"/>
      <c r="CE33" s="103"/>
      <c r="CF33" s="103"/>
      <c r="CG33" s="103"/>
      <c r="CH33" s="103"/>
      <c r="CI33" s="103"/>
      <c r="CJ33" s="103"/>
      <c r="CK33" s="103"/>
      <c r="CL33" s="103"/>
      <c r="CM33" s="103"/>
      <c r="CN33" s="103"/>
      <c r="CO33" s="103"/>
      <c r="CP33" s="103"/>
      <c r="CQ33" s="103"/>
      <c r="CR33" s="103"/>
      <c r="CS33" s="103"/>
      <c r="CT33" s="103"/>
      <c r="CU33" s="103"/>
      <c r="CV33" s="103"/>
      <c r="CW33" s="103"/>
      <c r="CX33" s="103"/>
      <c r="CY33" s="103"/>
      <c r="CZ33" s="103"/>
      <c r="DA33" s="103"/>
      <c r="DB33" s="103"/>
      <c r="DC33" s="103"/>
      <c r="DD33" s="103"/>
      <c r="DE33" s="103"/>
      <c r="DF33" s="103"/>
      <c r="DG33" s="103"/>
      <c r="DH33" s="103"/>
      <c r="DI33" s="103"/>
      <c r="DJ33" s="103"/>
      <c r="DK33" s="103"/>
      <c r="DL33" s="103"/>
      <c r="DM33" s="103"/>
      <c r="DN33" s="103"/>
      <c r="DO33" s="103"/>
      <c r="DP33" s="103"/>
      <c r="DQ33" s="103"/>
      <c r="DR33" s="103"/>
      <c r="DS33" s="103"/>
      <c r="DT33" s="103"/>
      <c r="DU33" s="103"/>
      <c r="DV33" s="103"/>
      <c r="DW33" s="103"/>
      <c r="DX33" s="103"/>
      <c r="DY33" s="103"/>
      <c r="DZ33" s="103"/>
      <c r="EA33" s="103"/>
      <c r="EB33" s="103"/>
      <c r="EC33" s="103"/>
      <c r="ED33" s="103"/>
      <c r="EE33" s="103"/>
      <c r="EF33" s="103"/>
      <c r="EG33" s="103"/>
      <c r="EH33" s="103"/>
      <c r="EI33" s="103"/>
      <c r="EJ33" s="103"/>
      <c r="EK33" s="103"/>
      <c r="EL33" s="103"/>
      <c r="EM33" s="103"/>
      <c r="EN33" s="103"/>
      <c r="EO33" s="103"/>
      <c r="EP33" s="103"/>
      <c r="EQ33" s="103"/>
      <c r="ER33" s="103"/>
      <c r="ES33" s="103"/>
      <c r="ET33" s="103"/>
      <c r="EU33" s="103"/>
      <c r="EV33" s="103"/>
      <c r="EW33" s="103"/>
      <c r="EX33" s="103"/>
      <c r="EY33" s="103"/>
      <c r="EZ33" s="103"/>
      <c r="FA33" s="103"/>
      <c r="FB33" s="103"/>
      <c r="FC33" s="103"/>
      <c r="FD33" s="103"/>
      <c r="FE33" s="103"/>
      <c r="FF33" s="103"/>
      <c r="FG33" s="103"/>
      <c r="FH33" s="103"/>
      <c r="FI33" s="103"/>
      <c r="FJ33" s="103"/>
      <c r="FK33" s="103"/>
      <c r="FL33" s="103"/>
      <c r="FM33" s="103"/>
      <c r="FN33" s="103"/>
      <c r="FO33" s="103"/>
      <c r="FP33" s="103"/>
      <c r="FQ33" s="103"/>
      <c r="FR33" s="103"/>
      <c r="FS33" s="103"/>
      <c r="FT33" s="103"/>
      <c r="FU33" s="103"/>
      <c r="FV33" s="103"/>
      <c r="FW33" s="103"/>
      <c r="FX33" s="103"/>
      <c r="FY33" s="103"/>
      <c r="FZ33" s="103"/>
      <c r="GA33" s="103"/>
      <c r="GB33" s="103"/>
      <c r="GC33" s="103"/>
      <c r="GD33" s="103"/>
      <c r="GE33" s="103"/>
      <c r="GF33" s="103"/>
      <c r="GG33" s="103"/>
      <c r="GH33" s="103"/>
      <c r="GI33" s="103"/>
      <c r="GJ33" s="103"/>
      <c r="GK33" s="103"/>
      <c r="GL33" s="103"/>
      <c r="GM33" s="103"/>
      <c r="GN33" s="103"/>
      <c r="GO33" s="103"/>
      <c r="GP33" s="103"/>
      <c r="GQ33" s="103"/>
      <c r="GR33" s="103"/>
      <c r="GS33" s="103"/>
      <c r="GT33" s="103"/>
      <c r="GU33" s="103"/>
      <c r="GV33" s="103"/>
      <c r="GW33" s="103"/>
      <c r="GX33" s="103"/>
      <c r="GY33" s="103"/>
      <c r="GZ33" s="103"/>
      <c r="HA33" s="103"/>
      <c r="HB33" s="103"/>
      <c r="HC33" s="103"/>
      <c r="HD33" s="103"/>
      <c r="HE33" s="103"/>
      <c r="HF33" s="103"/>
      <c r="HG33" s="103"/>
      <c r="HH33" s="103"/>
      <c r="HI33" s="103"/>
      <c r="HJ33" s="103"/>
      <c r="HK33" s="103"/>
      <c r="HL33" s="103"/>
      <c r="HM33" s="103"/>
      <c r="HN33" s="103"/>
      <c r="HO33" s="103"/>
      <c r="HP33" s="103"/>
      <c r="HQ33" s="103"/>
      <c r="HR33" s="103"/>
      <c r="HS33" s="103"/>
      <c r="HT33" s="103"/>
      <c r="HU33" s="103"/>
      <c r="HV33" s="103"/>
      <c r="HW33" s="103"/>
      <c r="HX33" s="103"/>
      <c r="HY33" s="103"/>
      <c r="HZ33" s="103"/>
      <c r="IA33" s="103"/>
      <c r="IB33" s="103"/>
      <c r="IC33" s="103"/>
      <c r="ID33" s="103"/>
      <c r="IE33" s="103"/>
      <c r="IF33" s="103"/>
      <c r="IG33" s="103"/>
      <c r="IH33" s="103"/>
      <c r="II33" s="103"/>
      <c r="IJ33" s="103"/>
      <c r="IK33" s="103"/>
      <c r="IL33" s="103"/>
      <c r="IM33" s="103"/>
      <c r="IN33" s="103"/>
      <c r="IO33" s="103"/>
      <c r="IP33" s="103"/>
    </row>
    <row r="34" spans="1:250" ht="14.25" customHeight="1">
      <c r="A34" s="127"/>
      <c r="B34" s="127" t="s">
        <v>153</v>
      </c>
      <c r="C34" s="148"/>
      <c r="D34" s="148"/>
      <c r="E34" s="148"/>
      <c r="F34" s="148"/>
      <c r="G34" s="148"/>
      <c r="H34" s="148"/>
      <c r="I34" s="149"/>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3"/>
      <c r="BJ34" s="103"/>
      <c r="BK34" s="103"/>
      <c r="BL34" s="103"/>
      <c r="BM34" s="103"/>
      <c r="BN34" s="103"/>
      <c r="BO34" s="103"/>
      <c r="BP34" s="103"/>
      <c r="BQ34" s="103"/>
      <c r="BR34" s="103"/>
      <c r="BS34" s="103"/>
      <c r="BT34" s="103"/>
      <c r="BU34" s="103"/>
      <c r="BV34" s="103"/>
      <c r="BW34" s="103"/>
      <c r="BX34" s="103"/>
      <c r="BY34" s="103"/>
      <c r="BZ34" s="103"/>
      <c r="CA34" s="103"/>
      <c r="CB34" s="103"/>
      <c r="CC34" s="103"/>
      <c r="CD34" s="103"/>
      <c r="CE34" s="103"/>
      <c r="CF34" s="103"/>
      <c r="CG34" s="103"/>
      <c r="CH34" s="103"/>
      <c r="CI34" s="103"/>
      <c r="CJ34" s="103"/>
      <c r="CK34" s="103"/>
      <c r="CL34" s="103"/>
      <c r="CM34" s="103"/>
      <c r="CN34" s="103"/>
      <c r="CO34" s="103"/>
      <c r="CP34" s="103"/>
      <c r="CQ34" s="103"/>
      <c r="CR34" s="103"/>
      <c r="CS34" s="103"/>
      <c r="CT34" s="103"/>
      <c r="CU34" s="103"/>
      <c r="CV34" s="103"/>
      <c r="CW34" s="103"/>
      <c r="CX34" s="103"/>
      <c r="CY34" s="103"/>
      <c r="CZ34" s="103"/>
      <c r="DA34" s="103"/>
      <c r="DB34" s="103"/>
      <c r="DC34" s="103"/>
      <c r="DD34" s="103"/>
      <c r="DE34" s="103"/>
      <c r="DF34" s="103"/>
      <c r="DG34" s="103"/>
      <c r="DH34" s="103"/>
      <c r="DI34" s="103"/>
      <c r="DJ34" s="103"/>
      <c r="DK34" s="103"/>
      <c r="DL34" s="103"/>
      <c r="DM34" s="103"/>
      <c r="DN34" s="103"/>
      <c r="DO34" s="103"/>
      <c r="DP34" s="103"/>
      <c r="DQ34" s="103"/>
      <c r="DR34" s="103"/>
      <c r="DS34" s="103"/>
      <c r="DT34" s="103"/>
      <c r="DU34" s="103"/>
      <c r="DV34" s="103"/>
      <c r="DW34" s="103"/>
      <c r="DX34" s="103"/>
      <c r="DY34" s="103"/>
      <c r="DZ34" s="103"/>
      <c r="EA34" s="103"/>
      <c r="EB34" s="103"/>
      <c r="EC34" s="103"/>
      <c r="ED34" s="103"/>
      <c r="EE34" s="103"/>
      <c r="EF34" s="103"/>
      <c r="EG34" s="103"/>
      <c r="EH34" s="103"/>
      <c r="EI34" s="103"/>
      <c r="EJ34" s="103"/>
      <c r="EK34" s="103"/>
      <c r="EL34" s="103"/>
      <c r="EM34" s="103"/>
      <c r="EN34" s="103"/>
      <c r="EO34" s="103"/>
      <c r="EP34" s="103"/>
      <c r="EQ34" s="103"/>
      <c r="ER34" s="103"/>
      <c r="ES34" s="103"/>
      <c r="ET34" s="103"/>
      <c r="EU34" s="103"/>
      <c r="EV34" s="103"/>
      <c r="EW34" s="103"/>
      <c r="EX34" s="103"/>
      <c r="EY34" s="103"/>
      <c r="EZ34" s="103"/>
      <c r="FA34" s="103"/>
      <c r="FB34" s="103"/>
      <c r="FC34" s="103"/>
      <c r="FD34" s="103"/>
      <c r="FE34" s="103"/>
      <c r="FF34" s="103"/>
      <c r="FG34" s="103"/>
      <c r="FH34" s="103"/>
      <c r="FI34" s="103"/>
      <c r="FJ34" s="103"/>
      <c r="FK34" s="103"/>
      <c r="FL34" s="103"/>
      <c r="FM34" s="103"/>
      <c r="FN34" s="103"/>
      <c r="FO34" s="103"/>
      <c r="FP34" s="103"/>
      <c r="FQ34" s="103"/>
      <c r="FR34" s="103"/>
      <c r="FS34" s="103"/>
      <c r="FT34" s="103"/>
      <c r="FU34" s="103"/>
      <c r="FV34" s="103"/>
      <c r="FW34" s="103"/>
      <c r="FX34" s="103"/>
      <c r="FY34" s="103"/>
      <c r="FZ34" s="103"/>
      <c r="GA34" s="103"/>
      <c r="GB34" s="103"/>
      <c r="GC34" s="103"/>
      <c r="GD34" s="103"/>
      <c r="GE34" s="103"/>
      <c r="GF34" s="103"/>
      <c r="GG34" s="103"/>
      <c r="GH34" s="103"/>
      <c r="GI34" s="103"/>
      <c r="GJ34" s="103"/>
      <c r="GK34" s="103"/>
      <c r="GL34" s="103"/>
      <c r="GM34" s="103"/>
      <c r="GN34" s="103"/>
      <c r="GO34" s="103"/>
      <c r="GP34" s="103"/>
      <c r="GQ34" s="103"/>
      <c r="GR34" s="103"/>
      <c r="GS34" s="103"/>
      <c r="GT34" s="103"/>
      <c r="GU34" s="103"/>
      <c r="GV34" s="103"/>
      <c r="GW34" s="103"/>
      <c r="GX34" s="103"/>
      <c r="GY34" s="103"/>
      <c r="GZ34" s="103"/>
      <c r="HA34" s="103"/>
      <c r="HB34" s="103"/>
      <c r="HC34" s="103"/>
      <c r="HD34" s="103"/>
      <c r="HE34" s="103"/>
      <c r="HF34" s="103"/>
      <c r="HG34" s="103"/>
      <c r="HH34" s="103"/>
      <c r="HI34" s="103"/>
      <c r="HJ34" s="103"/>
      <c r="HK34" s="103"/>
      <c r="HL34" s="103"/>
      <c r="HM34" s="103"/>
      <c r="HN34" s="103"/>
      <c r="HO34" s="103"/>
      <c r="HP34" s="103"/>
      <c r="HQ34" s="103"/>
      <c r="HR34" s="103"/>
      <c r="HS34" s="103"/>
      <c r="HT34" s="103"/>
      <c r="HU34" s="103"/>
      <c r="HV34" s="103"/>
      <c r="HW34" s="103"/>
      <c r="HX34" s="103"/>
      <c r="HY34" s="103"/>
      <c r="HZ34" s="103"/>
      <c r="IA34" s="103"/>
      <c r="IB34" s="103"/>
      <c r="IC34" s="103"/>
      <c r="ID34" s="103"/>
      <c r="IE34" s="103"/>
      <c r="IF34" s="103"/>
      <c r="IG34" s="103"/>
      <c r="IH34" s="103"/>
      <c r="II34" s="103"/>
      <c r="IJ34" s="103"/>
      <c r="IK34" s="103"/>
      <c r="IL34" s="103"/>
      <c r="IM34" s="103"/>
      <c r="IN34" s="103"/>
      <c r="IO34" s="103"/>
      <c r="IP34" s="103"/>
    </row>
    <row r="35" spans="1:250" ht="115.5" customHeight="1">
      <c r="A35" s="150" t="str">
        <f>IF(OR(B35&lt;&gt;"",D35&lt;&gt;""),"["&amp;TEXT($B$2,"##")&amp;"-"&amp;TEXT(ROW()-10,"##")&amp;"]","")</f>
        <v>[User_login-25]</v>
      </c>
      <c r="B35" s="141" t="s">
        <v>154</v>
      </c>
      <c r="C35" s="153" t="s">
        <v>155</v>
      </c>
      <c r="D35" s="151" t="s">
        <v>156</v>
      </c>
      <c r="E35" s="151" t="s">
        <v>157</v>
      </c>
      <c r="F35" s="130"/>
      <c r="G35" s="141"/>
      <c r="H35" s="146"/>
      <c r="I35" s="154"/>
      <c r="J35" s="103"/>
      <c r="K35" s="103"/>
      <c r="L35" s="103"/>
      <c r="M35" s="103"/>
      <c r="N35" s="103"/>
      <c r="O35" s="103"/>
      <c r="P35" s="103"/>
      <c r="Q35" s="103"/>
      <c r="R35" s="103"/>
      <c r="S35" s="103"/>
      <c r="T35" s="103"/>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c r="BO35" s="103"/>
      <c r="BP35" s="103"/>
      <c r="BQ35" s="103"/>
      <c r="BR35" s="103"/>
      <c r="BS35" s="103"/>
      <c r="BT35" s="103"/>
      <c r="BU35" s="103"/>
      <c r="BV35" s="103"/>
      <c r="BW35" s="103"/>
      <c r="BX35" s="103"/>
      <c r="BY35" s="103"/>
      <c r="BZ35" s="103"/>
      <c r="CA35" s="103"/>
      <c r="CB35" s="103"/>
      <c r="CC35" s="103"/>
      <c r="CD35" s="103"/>
      <c r="CE35" s="103"/>
      <c r="CF35" s="103"/>
      <c r="CG35" s="103"/>
      <c r="CH35" s="103"/>
      <c r="CI35" s="103"/>
      <c r="CJ35" s="103"/>
      <c r="CK35" s="103"/>
      <c r="CL35" s="103"/>
      <c r="CM35" s="103"/>
      <c r="CN35" s="103"/>
      <c r="CO35" s="103"/>
      <c r="CP35" s="103"/>
      <c r="CQ35" s="103"/>
      <c r="CR35" s="103"/>
      <c r="CS35" s="103"/>
      <c r="CT35" s="103"/>
      <c r="CU35" s="103"/>
      <c r="CV35" s="103"/>
      <c r="CW35" s="103"/>
      <c r="CX35" s="103"/>
      <c r="CY35" s="103"/>
      <c r="CZ35" s="103"/>
      <c r="DA35" s="103"/>
      <c r="DB35" s="103"/>
      <c r="DC35" s="103"/>
      <c r="DD35" s="103"/>
      <c r="DE35" s="103"/>
      <c r="DF35" s="103"/>
      <c r="DG35" s="103"/>
      <c r="DH35" s="103"/>
      <c r="DI35" s="103"/>
      <c r="DJ35" s="103"/>
      <c r="DK35" s="103"/>
      <c r="DL35" s="103"/>
      <c r="DM35" s="103"/>
      <c r="DN35" s="103"/>
      <c r="DO35" s="103"/>
      <c r="DP35" s="103"/>
      <c r="DQ35" s="103"/>
      <c r="DR35" s="103"/>
      <c r="DS35" s="103"/>
      <c r="DT35" s="103"/>
      <c r="DU35" s="103"/>
      <c r="DV35" s="103"/>
      <c r="DW35" s="103"/>
      <c r="DX35" s="103"/>
      <c r="DY35" s="103"/>
      <c r="DZ35" s="103"/>
      <c r="EA35" s="103"/>
      <c r="EB35" s="103"/>
      <c r="EC35" s="103"/>
      <c r="ED35" s="103"/>
      <c r="EE35" s="103"/>
      <c r="EF35" s="103"/>
      <c r="EG35" s="103"/>
      <c r="EH35" s="103"/>
      <c r="EI35" s="103"/>
      <c r="EJ35" s="103"/>
      <c r="EK35" s="103"/>
      <c r="EL35" s="103"/>
      <c r="EM35" s="103"/>
      <c r="EN35" s="103"/>
      <c r="EO35" s="103"/>
      <c r="EP35" s="103"/>
      <c r="EQ35" s="103"/>
      <c r="ER35" s="103"/>
      <c r="ES35" s="103"/>
      <c r="ET35" s="103"/>
      <c r="EU35" s="103"/>
      <c r="EV35" s="103"/>
      <c r="EW35" s="103"/>
      <c r="EX35" s="103"/>
      <c r="EY35" s="103"/>
      <c r="EZ35" s="103"/>
      <c r="FA35" s="103"/>
      <c r="FB35" s="103"/>
      <c r="FC35" s="103"/>
      <c r="FD35" s="103"/>
      <c r="FE35" s="103"/>
      <c r="FF35" s="103"/>
      <c r="FG35" s="103"/>
      <c r="FH35" s="103"/>
      <c r="FI35" s="103"/>
      <c r="FJ35" s="103"/>
      <c r="FK35" s="103"/>
      <c r="FL35" s="103"/>
      <c r="FM35" s="103"/>
      <c r="FN35" s="103"/>
      <c r="FO35" s="103"/>
      <c r="FP35" s="103"/>
      <c r="FQ35" s="103"/>
      <c r="FR35" s="103"/>
      <c r="FS35" s="103"/>
      <c r="FT35" s="103"/>
      <c r="FU35" s="103"/>
      <c r="FV35" s="103"/>
      <c r="FW35" s="103"/>
      <c r="FX35" s="103"/>
      <c r="FY35" s="103"/>
      <c r="FZ35" s="103"/>
      <c r="GA35" s="103"/>
      <c r="GB35" s="103"/>
      <c r="GC35" s="103"/>
      <c r="GD35" s="103"/>
      <c r="GE35" s="103"/>
      <c r="GF35" s="103"/>
      <c r="GG35" s="103"/>
      <c r="GH35" s="103"/>
      <c r="GI35" s="103"/>
      <c r="GJ35" s="103"/>
      <c r="GK35" s="103"/>
      <c r="GL35" s="103"/>
      <c r="GM35" s="103"/>
      <c r="GN35" s="103"/>
      <c r="GO35" s="103"/>
      <c r="GP35" s="103"/>
      <c r="GQ35" s="103"/>
      <c r="GR35" s="103"/>
      <c r="GS35" s="103"/>
      <c r="GT35" s="103"/>
      <c r="GU35" s="103"/>
      <c r="GV35" s="103"/>
      <c r="GW35" s="103"/>
      <c r="GX35" s="103"/>
      <c r="GY35" s="103"/>
      <c r="GZ35" s="103"/>
      <c r="HA35" s="103"/>
      <c r="HB35" s="103"/>
      <c r="HC35" s="103"/>
      <c r="HD35" s="103"/>
      <c r="HE35" s="103"/>
      <c r="HF35" s="103"/>
      <c r="HG35" s="103"/>
      <c r="HH35" s="103"/>
      <c r="HI35" s="103"/>
      <c r="HJ35" s="103"/>
      <c r="HK35" s="103"/>
      <c r="HL35" s="103"/>
      <c r="HM35" s="103"/>
      <c r="HN35" s="103"/>
      <c r="HO35" s="103"/>
      <c r="HP35" s="103"/>
      <c r="HQ35" s="103"/>
      <c r="HR35" s="103"/>
      <c r="HS35" s="103"/>
      <c r="HT35" s="103"/>
      <c r="HU35" s="103"/>
      <c r="HV35" s="103"/>
      <c r="HW35" s="103"/>
      <c r="HX35" s="103"/>
      <c r="HY35" s="103"/>
      <c r="HZ35" s="103"/>
      <c r="IA35" s="103"/>
      <c r="IB35" s="103"/>
      <c r="IC35" s="103"/>
      <c r="ID35" s="103"/>
      <c r="IE35" s="103"/>
      <c r="IF35" s="103"/>
      <c r="IG35" s="103"/>
      <c r="IH35" s="103"/>
      <c r="II35" s="103"/>
      <c r="IJ35" s="103"/>
      <c r="IK35" s="103"/>
      <c r="IL35" s="103"/>
      <c r="IM35" s="103"/>
      <c r="IN35" s="103"/>
      <c r="IO35" s="103"/>
      <c r="IP35" s="103"/>
    </row>
    <row r="36" spans="1:250" ht="115.5" customHeight="1">
      <c r="A36" s="150" t="str">
        <f>IF(OR(B36&lt;&gt;"",D36&lt;&gt;""),"["&amp;TEXT($B$2,"##")&amp;"-"&amp;TEXT(ROW()-10,"##")&amp;"]","")</f>
        <v>[User_login-26]</v>
      </c>
      <c r="B36" s="141" t="s">
        <v>158</v>
      </c>
      <c r="C36" s="153" t="s">
        <v>159</v>
      </c>
      <c r="D36" s="151" t="s">
        <v>160</v>
      </c>
      <c r="E36" s="151" t="s">
        <v>157</v>
      </c>
      <c r="F36" s="130"/>
      <c r="G36" s="155"/>
      <c r="H36" s="132"/>
      <c r="I36" s="156"/>
      <c r="J36" s="10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3"/>
      <c r="BJ36" s="103"/>
      <c r="BK36" s="103"/>
      <c r="BL36" s="103"/>
      <c r="BM36" s="103"/>
      <c r="BN36" s="103"/>
      <c r="BO36" s="103"/>
      <c r="BP36" s="103"/>
      <c r="BQ36" s="103"/>
      <c r="BR36" s="103"/>
      <c r="BS36" s="103"/>
      <c r="BT36" s="103"/>
      <c r="BU36" s="103"/>
      <c r="BV36" s="103"/>
      <c r="BW36" s="103"/>
      <c r="BX36" s="103"/>
      <c r="BY36" s="103"/>
      <c r="BZ36" s="103"/>
      <c r="CA36" s="103"/>
      <c r="CB36" s="103"/>
      <c r="CC36" s="103"/>
      <c r="CD36" s="103"/>
      <c r="CE36" s="103"/>
      <c r="CF36" s="103"/>
      <c r="CG36" s="103"/>
      <c r="CH36" s="103"/>
      <c r="CI36" s="103"/>
      <c r="CJ36" s="103"/>
      <c r="CK36" s="103"/>
      <c r="CL36" s="103"/>
      <c r="CM36" s="103"/>
      <c r="CN36" s="103"/>
      <c r="CO36" s="103"/>
      <c r="CP36" s="103"/>
      <c r="CQ36" s="103"/>
      <c r="CR36" s="103"/>
      <c r="CS36" s="103"/>
      <c r="CT36" s="103"/>
      <c r="CU36" s="103"/>
      <c r="CV36" s="103"/>
      <c r="CW36" s="103"/>
      <c r="CX36" s="103"/>
      <c r="CY36" s="103"/>
      <c r="CZ36" s="103"/>
      <c r="DA36" s="103"/>
      <c r="DB36" s="103"/>
      <c r="DC36" s="103"/>
      <c r="DD36" s="103"/>
      <c r="DE36" s="103"/>
      <c r="DF36" s="103"/>
      <c r="DG36" s="103"/>
      <c r="DH36" s="103"/>
      <c r="DI36" s="103"/>
      <c r="DJ36" s="103"/>
      <c r="DK36" s="103"/>
      <c r="DL36" s="103"/>
      <c r="DM36" s="103"/>
      <c r="DN36" s="103"/>
      <c r="DO36" s="103"/>
      <c r="DP36" s="103"/>
      <c r="DQ36" s="103"/>
      <c r="DR36" s="103"/>
      <c r="DS36" s="103"/>
      <c r="DT36" s="103"/>
      <c r="DU36" s="103"/>
      <c r="DV36" s="103"/>
      <c r="DW36" s="103"/>
      <c r="DX36" s="103"/>
      <c r="DY36" s="103"/>
      <c r="DZ36" s="103"/>
      <c r="EA36" s="103"/>
      <c r="EB36" s="103"/>
      <c r="EC36" s="103"/>
      <c r="ED36" s="103"/>
      <c r="EE36" s="103"/>
      <c r="EF36" s="103"/>
      <c r="EG36" s="103"/>
      <c r="EH36" s="103"/>
      <c r="EI36" s="103"/>
      <c r="EJ36" s="103"/>
      <c r="EK36" s="103"/>
      <c r="EL36" s="103"/>
      <c r="EM36" s="103"/>
      <c r="EN36" s="103"/>
      <c r="EO36" s="103"/>
      <c r="EP36" s="103"/>
      <c r="EQ36" s="103"/>
      <c r="ER36" s="103"/>
      <c r="ES36" s="103"/>
      <c r="ET36" s="103"/>
      <c r="EU36" s="103"/>
      <c r="EV36" s="103"/>
      <c r="EW36" s="103"/>
      <c r="EX36" s="103"/>
      <c r="EY36" s="103"/>
      <c r="EZ36" s="103"/>
      <c r="FA36" s="103"/>
      <c r="FB36" s="103"/>
      <c r="FC36" s="103"/>
      <c r="FD36" s="103"/>
      <c r="FE36" s="103"/>
      <c r="FF36" s="103"/>
      <c r="FG36" s="103"/>
      <c r="FH36" s="103"/>
      <c r="FI36" s="103"/>
      <c r="FJ36" s="103"/>
      <c r="FK36" s="103"/>
      <c r="FL36" s="103"/>
      <c r="FM36" s="103"/>
      <c r="FN36" s="103"/>
      <c r="FO36" s="103"/>
      <c r="FP36" s="103"/>
      <c r="FQ36" s="103"/>
      <c r="FR36" s="103"/>
      <c r="FS36" s="103"/>
      <c r="FT36" s="103"/>
      <c r="FU36" s="103"/>
      <c r="FV36" s="103"/>
      <c r="FW36" s="103"/>
      <c r="FX36" s="103"/>
      <c r="FY36" s="103"/>
      <c r="FZ36" s="103"/>
      <c r="GA36" s="103"/>
      <c r="GB36" s="103"/>
      <c r="GC36" s="103"/>
      <c r="GD36" s="103"/>
      <c r="GE36" s="103"/>
      <c r="GF36" s="103"/>
      <c r="GG36" s="103"/>
      <c r="GH36" s="103"/>
      <c r="GI36" s="103"/>
      <c r="GJ36" s="103"/>
      <c r="GK36" s="103"/>
      <c r="GL36" s="103"/>
      <c r="GM36" s="103"/>
      <c r="GN36" s="103"/>
      <c r="GO36" s="103"/>
      <c r="GP36" s="103"/>
      <c r="GQ36" s="103"/>
      <c r="GR36" s="103"/>
      <c r="GS36" s="103"/>
      <c r="GT36" s="103"/>
      <c r="GU36" s="103"/>
      <c r="GV36" s="103"/>
      <c r="GW36" s="103"/>
      <c r="GX36" s="103"/>
      <c r="GY36" s="103"/>
      <c r="GZ36" s="103"/>
      <c r="HA36" s="103"/>
      <c r="HB36" s="103"/>
      <c r="HC36" s="103"/>
      <c r="HD36" s="103"/>
      <c r="HE36" s="103"/>
      <c r="HF36" s="103"/>
      <c r="HG36" s="103"/>
      <c r="HH36" s="103"/>
      <c r="HI36" s="103"/>
      <c r="HJ36" s="103"/>
      <c r="HK36" s="103"/>
      <c r="HL36" s="103"/>
      <c r="HM36" s="103"/>
      <c r="HN36" s="103"/>
      <c r="HO36" s="103"/>
      <c r="HP36" s="103"/>
      <c r="HQ36" s="103"/>
      <c r="HR36" s="103"/>
      <c r="HS36" s="103"/>
      <c r="HT36" s="103"/>
      <c r="HU36" s="103"/>
      <c r="HV36" s="103"/>
      <c r="HW36" s="103"/>
      <c r="HX36" s="103"/>
      <c r="HY36" s="103"/>
      <c r="HZ36" s="103"/>
      <c r="IA36" s="103"/>
      <c r="IB36" s="103"/>
      <c r="IC36" s="103"/>
      <c r="ID36" s="103"/>
      <c r="IE36" s="103"/>
      <c r="IF36" s="103"/>
      <c r="IG36" s="103"/>
      <c r="IH36" s="103"/>
      <c r="II36" s="103"/>
      <c r="IJ36" s="103"/>
      <c r="IK36" s="103"/>
      <c r="IL36" s="103"/>
      <c r="IM36" s="103"/>
      <c r="IN36" s="103"/>
      <c r="IO36" s="103"/>
      <c r="IP36" s="103"/>
    </row>
    <row r="37" spans="1:250" ht="14.25" customHeight="1">
      <c r="A37" s="157"/>
      <c r="B37" s="157" t="s">
        <v>161</v>
      </c>
      <c r="C37" s="158"/>
      <c r="D37" s="158"/>
      <c r="E37" s="158"/>
      <c r="F37" s="158"/>
      <c r="G37" s="158"/>
      <c r="H37" s="159"/>
      <c r="I37" s="160"/>
      <c r="J37" s="104"/>
    </row>
    <row r="38" spans="1:250" ht="60" customHeight="1">
      <c r="A38" s="150" t="str">
        <f>IF(OR(B38&lt;&gt;"",D38&lt;&gt;""),"["&amp;TEXT($B$2,"##")&amp;"-"&amp;TEXT(ROW()-10,"##")&amp;"]","")</f>
        <v>[User_login-28]</v>
      </c>
      <c r="B38" s="141" t="s">
        <v>162</v>
      </c>
      <c r="C38" s="153" t="s">
        <v>163</v>
      </c>
      <c r="D38" s="151" t="s">
        <v>164</v>
      </c>
      <c r="E38" s="151" t="s">
        <v>157</v>
      </c>
      <c r="F38" s="130"/>
      <c r="G38" s="155"/>
      <c r="H38" s="132"/>
      <c r="I38" s="156"/>
      <c r="J38" s="104"/>
    </row>
    <row r="39" spans="1:250" ht="60" customHeight="1">
      <c r="A39" s="161" t="str">
        <f t="shared" ref="A39:A40" si="1">IF(OR(B39&lt;&gt;"",D39&lt;E38&gt;""),"["&amp;TEXT($B$2,"##")&amp;"-"&amp;TEXT(ROW()-10,"##")&amp;"]","")</f>
        <v>[User_login-29]</v>
      </c>
      <c r="B39" s="141" t="s">
        <v>165</v>
      </c>
      <c r="C39" s="155" t="s">
        <v>166</v>
      </c>
      <c r="D39" s="130" t="s">
        <v>167</v>
      </c>
      <c r="E39" s="151" t="s">
        <v>157</v>
      </c>
      <c r="F39" s="130"/>
      <c r="G39" s="162"/>
      <c r="H39" s="163"/>
      <c r="I39" s="164"/>
      <c r="J39" s="104"/>
    </row>
    <row r="40" spans="1:250" ht="60" customHeight="1">
      <c r="A40" s="161" t="str">
        <f t="shared" si="1"/>
        <v>[User_login-30]</v>
      </c>
      <c r="B40" s="141" t="s">
        <v>168</v>
      </c>
      <c r="C40" s="155" t="s">
        <v>166</v>
      </c>
      <c r="D40" s="130" t="s">
        <v>169</v>
      </c>
      <c r="E40" s="165" t="s">
        <v>157</v>
      </c>
      <c r="F40" s="130"/>
      <c r="G40" s="130"/>
      <c r="H40" s="132"/>
      <c r="I40" s="156"/>
      <c r="J40" s="104"/>
    </row>
    <row r="41" spans="1:250" ht="14.25" customHeight="1">
      <c r="A41" s="166"/>
      <c r="B41" s="166" t="s">
        <v>170</v>
      </c>
      <c r="C41" s="159"/>
      <c r="D41" s="159"/>
      <c r="E41" s="159"/>
      <c r="F41" s="159"/>
      <c r="G41" s="159"/>
      <c r="H41" s="159"/>
      <c r="I41" s="160"/>
      <c r="J41" s="104"/>
    </row>
    <row r="42" spans="1:250" ht="105.75" customHeight="1">
      <c r="A42" s="167" t="str">
        <f t="shared" ref="A42:A44" si="2">IF(OR(B42&lt;&gt;"",D42&lt;E41&gt;""),"["&amp;TEXT($B$2,"##")&amp;"-"&amp;TEXT(ROW()-10,"##")&amp;"]","")</f>
        <v>[User_login-32]</v>
      </c>
      <c r="B42" s="130" t="s">
        <v>171</v>
      </c>
      <c r="C42" s="155" t="s">
        <v>172</v>
      </c>
      <c r="D42" s="130" t="s">
        <v>173</v>
      </c>
      <c r="E42" s="151" t="s">
        <v>157</v>
      </c>
      <c r="F42" s="130"/>
      <c r="G42" s="162"/>
      <c r="H42" s="163"/>
      <c r="I42" s="164"/>
      <c r="J42" s="104"/>
    </row>
    <row r="43" spans="1:250" ht="105.75" customHeight="1">
      <c r="A43" s="161" t="str">
        <f t="shared" si="2"/>
        <v>[User_login-33]</v>
      </c>
      <c r="B43" s="141" t="s">
        <v>174</v>
      </c>
      <c r="C43" s="155" t="s">
        <v>175</v>
      </c>
      <c r="D43" s="130" t="s">
        <v>176</v>
      </c>
      <c r="E43" s="165" t="s">
        <v>157</v>
      </c>
      <c r="F43" s="130"/>
      <c r="G43" s="130"/>
      <c r="H43" s="132"/>
      <c r="I43" s="156"/>
      <c r="J43" s="104"/>
    </row>
    <row r="44" spans="1:250" ht="105.75" customHeight="1">
      <c r="A44" s="161" t="str">
        <f t="shared" si="2"/>
        <v>[User_login-34]</v>
      </c>
      <c r="B44" s="141" t="s">
        <v>177</v>
      </c>
      <c r="C44" s="155" t="s">
        <v>178</v>
      </c>
      <c r="D44" s="130" t="s">
        <v>179</v>
      </c>
      <c r="E44" s="168"/>
      <c r="F44" s="130"/>
      <c r="G44" s="130"/>
      <c r="H44" s="132"/>
      <c r="I44" s="156"/>
      <c r="J44" s="104"/>
    </row>
    <row r="45" spans="1:250" ht="105.75" customHeight="1">
      <c r="A45" s="161" t="str">
        <f t="shared" ref="A45:A47" si="3">IF(OR(B45&lt;&gt;"",D45&lt;E40&gt;""),"["&amp;TEXT($B$2,"##")&amp;"-"&amp;TEXT(ROW()-10,"##")&amp;"]","")</f>
        <v>[User_login-35]</v>
      </c>
      <c r="B45" s="169" t="s">
        <v>180</v>
      </c>
      <c r="C45" s="170" t="s">
        <v>181</v>
      </c>
      <c r="D45" s="130" t="s">
        <v>182</v>
      </c>
      <c r="E45" s="168"/>
      <c r="F45" s="130"/>
      <c r="G45" s="130"/>
      <c r="H45" s="132"/>
      <c r="I45" s="156"/>
      <c r="J45" s="104"/>
    </row>
    <row r="46" spans="1:250" ht="105.75" customHeight="1">
      <c r="A46" s="161" t="str">
        <f t="shared" si="3"/>
        <v>[User_login-36]</v>
      </c>
      <c r="B46" s="169" t="s">
        <v>183</v>
      </c>
      <c r="C46" s="170" t="s">
        <v>184</v>
      </c>
      <c r="D46" s="130" t="s">
        <v>185</v>
      </c>
      <c r="E46" s="168"/>
      <c r="F46" s="130"/>
      <c r="G46" s="130"/>
      <c r="H46" s="132"/>
      <c r="I46" s="156"/>
      <c r="J46" s="104"/>
    </row>
    <row r="47" spans="1:250" ht="105.75" customHeight="1">
      <c r="A47" s="161" t="str">
        <f t="shared" si="3"/>
        <v>[User_login-37]</v>
      </c>
      <c r="B47" s="169" t="s">
        <v>186</v>
      </c>
      <c r="C47" s="170" t="s">
        <v>187</v>
      </c>
      <c r="D47" s="130" t="s">
        <v>188</v>
      </c>
      <c r="E47" s="168"/>
      <c r="F47" s="130"/>
      <c r="G47" s="130"/>
      <c r="H47" s="132"/>
      <c r="I47" s="156"/>
      <c r="J47" s="104"/>
    </row>
    <row r="48" spans="1:250" ht="105.75" customHeight="1">
      <c r="A48" s="161" t="str">
        <f>IF(OR(B48&lt;&gt;"",D48&lt;E44&gt;""),"["&amp;TEXT($B$2,"##")&amp;"-"&amp;TEXT(ROW()-10,"##")&amp;"]","")</f>
        <v>[User_login-38]</v>
      </c>
      <c r="B48" s="169" t="s">
        <v>189</v>
      </c>
      <c r="C48" s="170" t="s">
        <v>190</v>
      </c>
      <c r="D48" s="130" t="s">
        <v>191</v>
      </c>
      <c r="E48" s="168"/>
      <c r="F48" s="130"/>
      <c r="G48" s="130"/>
      <c r="H48" s="132"/>
      <c r="I48" s="156"/>
      <c r="J48" s="104"/>
    </row>
    <row r="49" spans="1:10" ht="105.75" customHeight="1">
      <c r="A49" s="161" t="str">
        <f>IF(OR(B49&lt;&gt;"",D49&lt;E45&gt;""),"["&amp;TEXT($B$2,"##")&amp;"-"&amp;TEXT(ROW()-10,"##")&amp;"]","")</f>
        <v>[User_login-39]</v>
      </c>
      <c r="B49" s="169" t="s">
        <v>192</v>
      </c>
      <c r="C49" s="170" t="s">
        <v>193</v>
      </c>
      <c r="D49" s="130" t="s">
        <v>194</v>
      </c>
      <c r="E49" s="168"/>
      <c r="F49" s="130"/>
      <c r="G49" s="130"/>
      <c r="H49" s="132"/>
      <c r="I49" s="156"/>
      <c r="J49" s="104"/>
    </row>
    <row r="50" spans="1:10" ht="105.75" customHeight="1">
      <c r="A50" s="161" t="str">
        <f>IF(OR(B50&lt;&gt;"",D50&lt;E46&gt;""),"["&amp;TEXT($B$2,"##")&amp;"-"&amp;TEXT(ROW()-10,"##")&amp;"]","")</f>
        <v>[User_login-40]</v>
      </c>
      <c r="B50" s="169" t="s">
        <v>195</v>
      </c>
      <c r="C50" s="170" t="s">
        <v>196</v>
      </c>
      <c r="D50" s="130" t="s">
        <v>197</v>
      </c>
      <c r="E50" s="168"/>
      <c r="F50" s="130"/>
      <c r="G50" s="130"/>
      <c r="H50" s="132"/>
      <c r="I50" s="156"/>
      <c r="J50" s="104"/>
    </row>
    <row r="51" spans="1:10" ht="105.75" customHeight="1">
      <c r="A51" s="161" t="str">
        <f>IF(OR(B51&lt;&gt;"",D51&lt;E47&gt;""),"["&amp;TEXT($B$2,"##")&amp;"-"&amp;TEXT(ROW()-10,"##")&amp;"]","")</f>
        <v>[User_login-41]</v>
      </c>
      <c r="B51" s="169" t="s">
        <v>198</v>
      </c>
      <c r="C51" s="170" t="s">
        <v>199</v>
      </c>
      <c r="D51" s="130" t="s">
        <v>200</v>
      </c>
      <c r="E51" s="168"/>
      <c r="F51" s="130"/>
      <c r="G51" s="130"/>
      <c r="H51" s="132"/>
      <c r="I51" s="156"/>
      <c r="J51" s="104"/>
    </row>
    <row r="52" spans="1:10" ht="14.25" customHeight="1">
      <c r="A52" s="171"/>
      <c r="B52" s="171" t="s">
        <v>201</v>
      </c>
      <c r="C52" s="171"/>
      <c r="D52" s="171"/>
      <c r="E52" s="171"/>
      <c r="F52" s="171"/>
      <c r="G52" s="171"/>
      <c r="H52" s="171"/>
      <c r="I52" s="171"/>
      <c r="J52" s="104"/>
    </row>
    <row r="53" spans="1:10" ht="112.5" customHeight="1">
      <c r="A53" s="161" t="str">
        <f>IF(OR(B53&lt;&gt;"",D53&lt;E48&gt;""),"["&amp;TEXT($B$2,"##")&amp;"-"&amp;TEXT(ROW()-10,"##")&amp;"]","")</f>
        <v>[User_login-43]</v>
      </c>
      <c r="B53" s="169" t="s">
        <v>202</v>
      </c>
      <c r="C53" s="170" t="s">
        <v>203</v>
      </c>
      <c r="D53" s="130" t="s">
        <v>204</v>
      </c>
      <c r="E53" s="168"/>
      <c r="F53" s="130"/>
      <c r="G53" s="130"/>
      <c r="H53" s="132"/>
      <c r="I53" s="156"/>
      <c r="J53" s="104"/>
    </row>
    <row r="54" spans="1:10" ht="112.5" customHeight="1">
      <c r="A54" s="161" t="str">
        <f>IF(OR(B54&lt;&gt;"",D54&lt;E49&gt;""),"["&amp;TEXT($B$2,"##")&amp;"-"&amp;TEXT(ROW()-10,"##")&amp;"]","")</f>
        <v>[User_login-44]</v>
      </c>
      <c r="B54" s="169" t="s">
        <v>205</v>
      </c>
      <c r="C54" s="170" t="s">
        <v>206</v>
      </c>
      <c r="D54" s="130" t="s">
        <v>207</v>
      </c>
      <c r="E54" s="168"/>
      <c r="F54" s="130"/>
      <c r="G54" s="130"/>
      <c r="H54" s="132"/>
      <c r="I54" s="156"/>
      <c r="J54" s="104"/>
    </row>
    <row r="55" spans="1:10" ht="112.5" customHeight="1">
      <c r="A55" s="161" t="str">
        <f>IF(OR(B55&lt;&gt;"",D55&lt;E50&gt;""),"["&amp;TEXT($B$2,"##")&amp;"-"&amp;TEXT(ROW()-10,"##")&amp;"]","")</f>
        <v>[User_login-45]</v>
      </c>
      <c r="B55" s="169" t="s">
        <v>208</v>
      </c>
      <c r="C55" s="170" t="s">
        <v>209</v>
      </c>
      <c r="D55" s="130" t="s">
        <v>210</v>
      </c>
      <c r="E55" s="168"/>
      <c r="F55" s="130"/>
      <c r="G55" s="130"/>
      <c r="H55" s="132"/>
      <c r="I55" s="156"/>
      <c r="J55" s="104"/>
    </row>
    <row r="56" spans="1:10" ht="112.5" customHeight="1">
      <c r="A56" s="161" t="str">
        <f>IF(OR(B56&lt;&gt;"",D56&lt;E51&gt;""),"["&amp;TEXT($B$2,"##")&amp;"-"&amp;TEXT(ROW()-10,"##")&amp;"]","")</f>
        <v>[User_login-46]</v>
      </c>
      <c r="B56" s="169" t="s">
        <v>211</v>
      </c>
      <c r="C56" s="170" t="s">
        <v>212</v>
      </c>
      <c r="D56" s="130" t="s">
        <v>213</v>
      </c>
      <c r="E56" s="168"/>
      <c r="F56" s="130"/>
      <c r="G56" s="130"/>
      <c r="H56" s="132"/>
      <c r="I56" s="156"/>
      <c r="J56" s="104"/>
    </row>
    <row r="57" spans="1:10" ht="112.5" customHeight="1">
      <c r="A57" s="161" t="str">
        <f>IF(OR(B57&lt;&gt;"",D57&lt;E49&gt;""),"["&amp;TEXT($B$2,"##")&amp;"-"&amp;TEXT(ROW()-10,"##")&amp;"]","")</f>
        <v>[User_login-47]</v>
      </c>
      <c r="B57" s="169" t="s">
        <v>214</v>
      </c>
      <c r="C57" s="170" t="s">
        <v>215</v>
      </c>
      <c r="D57" s="130" t="s">
        <v>210</v>
      </c>
      <c r="E57" s="168"/>
      <c r="F57" s="130"/>
      <c r="G57" s="130"/>
      <c r="H57" s="132"/>
      <c r="I57" s="156"/>
      <c r="J57" s="104"/>
    </row>
    <row r="58" spans="1:10" ht="112.5" customHeight="1">
      <c r="A58" s="161" t="str">
        <f>IF(OR(B58&lt;&gt;"",D58&lt;E50&gt;""),"["&amp;TEXT($B$2,"##")&amp;"-"&amp;TEXT(ROW()-10,"##")&amp;"]","")</f>
        <v>[User_login-48]</v>
      </c>
      <c r="B58" s="169" t="s">
        <v>216</v>
      </c>
      <c r="C58" s="170" t="s">
        <v>217</v>
      </c>
      <c r="D58" s="130" t="s">
        <v>218</v>
      </c>
      <c r="E58" s="168"/>
      <c r="F58" s="130"/>
      <c r="G58" s="130"/>
      <c r="H58" s="132"/>
      <c r="I58" s="156"/>
      <c r="J58" s="104"/>
    </row>
    <row r="59" spans="1:10" ht="112.5" customHeight="1">
      <c r="A59" s="161" t="str">
        <f t="shared" ref="A59:A60" si="4">IF(OR(B59&lt;&gt;"",D59&lt;E51&gt;""),"["&amp;TEXT($B$2,"##")&amp;"-"&amp;TEXT(ROW()-10,"##")&amp;"]","")</f>
        <v>[User_login-49]</v>
      </c>
      <c r="B59" s="169" t="s">
        <v>219</v>
      </c>
      <c r="C59" s="170" t="s">
        <v>220</v>
      </c>
      <c r="D59" s="130" t="s">
        <v>221</v>
      </c>
      <c r="E59" s="168"/>
      <c r="F59" s="130"/>
      <c r="G59" s="130"/>
      <c r="H59" s="132"/>
      <c r="I59" s="156"/>
      <c r="J59" s="104"/>
    </row>
    <row r="60" spans="1:10" ht="112.5" customHeight="1">
      <c r="A60" s="161" t="str">
        <f t="shared" si="4"/>
        <v>[User_login-50]</v>
      </c>
      <c r="B60" s="169" t="s">
        <v>189</v>
      </c>
      <c r="C60" s="170" t="s">
        <v>222</v>
      </c>
      <c r="D60" s="130" t="s">
        <v>223</v>
      </c>
      <c r="E60" s="168"/>
      <c r="F60" s="130"/>
      <c r="G60" s="130"/>
      <c r="H60" s="132"/>
      <c r="I60" s="156"/>
      <c r="J60" s="104"/>
    </row>
    <row r="61" spans="1:10" ht="112.5" customHeight="1">
      <c r="A61" s="161" t="str">
        <f>IF(OR(B61&lt;&gt;"",D61&lt;E53&gt;""),"["&amp;TEXT($B$2,"##")&amp;"-"&amp;TEXT(ROW()-10,"##")&amp;"]","")</f>
        <v>[User_login-51]</v>
      </c>
      <c r="B61" s="169" t="s">
        <v>224</v>
      </c>
      <c r="C61" s="170" t="s">
        <v>225</v>
      </c>
      <c r="D61" s="130" t="s">
        <v>226</v>
      </c>
      <c r="E61" s="168"/>
      <c r="F61" s="130"/>
      <c r="G61" s="130"/>
      <c r="H61" s="132"/>
      <c r="I61" s="156"/>
      <c r="J61" s="104"/>
    </row>
    <row r="62" spans="1:10" ht="112.5" customHeight="1">
      <c r="A62" s="161" t="str">
        <f>IF(OR(B62&lt;&gt;"",D62&lt;E55&gt;""),"["&amp;TEXT($B$2,"##")&amp;"-"&amp;TEXT(ROW()-10,"##")&amp;"]","")</f>
        <v>[User_login-52]</v>
      </c>
      <c r="B62" s="169" t="s">
        <v>227</v>
      </c>
      <c r="C62" s="170" t="s">
        <v>228</v>
      </c>
      <c r="D62" s="130" t="s">
        <v>229</v>
      </c>
      <c r="E62" s="168"/>
      <c r="F62" s="130"/>
      <c r="G62" s="130"/>
      <c r="H62" s="132"/>
      <c r="I62" s="156"/>
      <c r="J62" s="104"/>
    </row>
    <row r="63" spans="1:10" ht="112.5" customHeight="1">
      <c r="A63" s="161" t="str">
        <f t="shared" ref="A63:A68" si="5">IF(OR(B63&lt;&gt;"",D63&lt;E49&gt;""),"["&amp;TEXT($B$2,"##")&amp;"-"&amp;TEXT(ROW()-10,"##")&amp;"]","")</f>
        <v>[User_login-53]</v>
      </c>
      <c r="B63" s="169" t="s">
        <v>230</v>
      </c>
      <c r="C63" s="170" t="s">
        <v>231</v>
      </c>
      <c r="D63" s="130" t="s">
        <v>232</v>
      </c>
      <c r="E63" s="168"/>
      <c r="F63" s="130"/>
      <c r="G63" s="130"/>
      <c r="H63" s="132"/>
      <c r="I63" s="156"/>
      <c r="J63" s="104"/>
    </row>
    <row r="64" spans="1:10" ht="112.5" customHeight="1">
      <c r="A64" s="172" t="str">
        <f t="shared" si="5"/>
        <v>[User_login-54]</v>
      </c>
      <c r="B64" s="169" t="s">
        <v>233</v>
      </c>
      <c r="C64" s="173" t="s">
        <v>234</v>
      </c>
      <c r="D64" s="174" t="s">
        <v>235</v>
      </c>
      <c r="E64" s="168"/>
      <c r="F64" s="130"/>
      <c r="G64" s="130"/>
      <c r="H64" s="132"/>
      <c r="I64" s="156"/>
      <c r="J64" s="104"/>
    </row>
    <row r="65" spans="1:10" ht="112.5" customHeight="1">
      <c r="A65" s="161" t="str">
        <f t="shared" si="5"/>
        <v>[User_login-55]</v>
      </c>
      <c r="B65" s="169" t="s">
        <v>236</v>
      </c>
      <c r="C65" s="170" t="s">
        <v>237</v>
      </c>
      <c r="D65" s="130" t="s">
        <v>238</v>
      </c>
      <c r="E65" s="168"/>
      <c r="F65" s="130"/>
      <c r="G65" s="130"/>
      <c r="H65" s="132"/>
      <c r="I65" s="156"/>
      <c r="J65" s="104"/>
    </row>
    <row r="66" spans="1:10" ht="112.5" customHeight="1">
      <c r="A66" s="172" t="str">
        <f t="shared" si="5"/>
        <v>[User_login-56]</v>
      </c>
      <c r="B66" s="169" t="s">
        <v>239</v>
      </c>
      <c r="C66" s="173" t="s">
        <v>240</v>
      </c>
      <c r="D66" s="174" t="s">
        <v>241</v>
      </c>
      <c r="E66" s="175"/>
      <c r="F66" s="130"/>
      <c r="G66" s="174"/>
      <c r="H66" s="163"/>
      <c r="I66" s="164"/>
      <c r="J66" s="104"/>
    </row>
    <row r="67" spans="1:10" ht="112.5" customHeight="1">
      <c r="A67" s="161" t="str">
        <f t="shared" si="5"/>
        <v>[User_login-57]</v>
      </c>
      <c r="B67" s="169" t="s">
        <v>242</v>
      </c>
      <c r="C67" s="170" t="s">
        <v>243</v>
      </c>
      <c r="D67" s="130" t="s">
        <v>232</v>
      </c>
      <c r="E67" s="175"/>
      <c r="F67" s="130"/>
      <c r="G67" s="174"/>
      <c r="H67" s="163"/>
      <c r="I67" s="164"/>
      <c r="J67" s="104"/>
    </row>
    <row r="68" spans="1:10" ht="112.5" customHeight="1">
      <c r="A68" s="172" t="str">
        <f t="shared" si="5"/>
        <v>[User_login-58]</v>
      </c>
      <c r="B68" s="169" t="s">
        <v>244</v>
      </c>
      <c r="C68" s="173" t="s">
        <v>245</v>
      </c>
      <c r="D68" s="174" t="s">
        <v>246</v>
      </c>
      <c r="E68" s="175"/>
      <c r="F68" s="130"/>
      <c r="G68" s="174"/>
      <c r="H68" s="163"/>
      <c r="I68" s="164"/>
      <c r="J68" s="104"/>
    </row>
    <row r="69" spans="1:10" ht="112.5" customHeight="1">
      <c r="A69" s="172" t="str">
        <f>IF(OR(B69&lt;&gt;"",D69&lt;E53&gt;""),"["&amp;TEXT($B$2,"##")&amp;"-"&amp;TEXT(ROW()-10,"##")&amp;"]","")</f>
        <v>[User_login-59]</v>
      </c>
      <c r="B69" s="169" t="s">
        <v>247</v>
      </c>
      <c r="C69" s="170" t="s">
        <v>225</v>
      </c>
      <c r="D69" s="130" t="s">
        <v>248</v>
      </c>
      <c r="E69" s="175"/>
      <c r="F69" s="130"/>
      <c r="G69" s="174"/>
      <c r="H69" s="163"/>
      <c r="I69" s="164"/>
      <c r="J69" s="104"/>
    </row>
    <row r="70" spans="1:10" ht="112.5" customHeight="1">
      <c r="A70" s="172" t="str">
        <f>IF(OR(B70&lt;&gt;"",D70&lt;E54&gt;""),"["&amp;TEXT($B$2,"##")&amp;"-"&amp;TEXT(ROW()-10,"##")&amp;"]","")</f>
        <v>[User_login-60]</v>
      </c>
      <c r="B70" s="169" t="s">
        <v>249</v>
      </c>
      <c r="C70" s="173" t="s">
        <v>250</v>
      </c>
      <c r="D70" s="174" t="s">
        <v>251</v>
      </c>
      <c r="E70" s="175"/>
      <c r="F70" s="130"/>
      <c r="G70" s="174"/>
      <c r="H70" s="163"/>
      <c r="I70" s="164"/>
      <c r="J70" s="104"/>
    </row>
    <row r="71" spans="1:10" ht="14.25" customHeight="1">
      <c r="A71" s="176"/>
      <c r="B71" s="176" t="s">
        <v>252</v>
      </c>
      <c r="C71" s="177"/>
      <c r="D71" s="177"/>
      <c r="E71" s="177"/>
      <c r="F71" s="177"/>
      <c r="G71" s="177"/>
      <c r="H71" s="177"/>
      <c r="I71" s="178"/>
      <c r="J71" s="104"/>
    </row>
    <row r="72" spans="1:10" ht="117" customHeight="1">
      <c r="A72" s="172" t="str">
        <f>IF(OR(B72&lt;&gt;"",D72&lt;E56&gt;""),"["&amp;TEXT($B$2,"##")&amp;"-"&amp;TEXT(ROW()-10,"##")&amp;"]","")</f>
        <v>[User_login-62]</v>
      </c>
      <c r="B72" s="169" t="s">
        <v>253</v>
      </c>
      <c r="C72" s="170" t="s">
        <v>254</v>
      </c>
      <c r="D72" s="130" t="s">
        <v>255</v>
      </c>
      <c r="E72" s="168"/>
      <c r="F72" s="130"/>
      <c r="G72" s="130"/>
      <c r="H72" s="132"/>
      <c r="I72" s="156"/>
      <c r="J72" s="104"/>
    </row>
    <row r="73" spans="1:10" ht="117" customHeight="1">
      <c r="A73" s="172" t="str">
        <f>IF(OR(B73&lt;&gt;"",D73&lt;E57&gt;""),"["&amp;TEXT($B$2,"##")&amp;"-"&amp;TEXT(ROW()-10,"##")&amp;"]","")</f>
        <v>[User_login-63]</v>
      </c>
      <c r="B73" s="169" t="s">
        <v>253</v>
      </c>
      <c r="C73" s="170" t="s">
        <v>256</v>
      </c>
      <c r="D73" s="130" t="s">
        <v>257</v>
      </c>
      <c r="E73" s="168"/>
      <c r="F73" s="130"/>
      <c r="G73" s="130"/>
      <c r="H73" s="132"/>
      <c r="I73" s="156"/>
      <c r="J73" s="104"/>
    </row>
    <row r="74" spans="1:10" ht="117" customHeight="1">
      <c r="A74" s="172" t="str">
        <f>IF(OR(B74&lt;&gt;"",D74&lt;E58&gt;""),"["&amp;TEXT($B$2,"##")&amp;"-"&amp;TEXT(ROW()-10,"##")&amp;"]","")</f>
        <v>[User_login-64]</v>
      </c>
      <c r="B74" s="141" t="s">
        <v>258</v>
      </c>
      <c r="C74" s="141" t="s">
        <v>259</v>
      </c>
      <c r="D74" s="141" t="s">
        <v>260</v>
      </c>
      <c r="E74" s="168"/>
      <c r="F74" s="130"/>
      <c r="G74" s="130"/>
      <c r="H74" s="132"/>
      <c r="I74" s="156"/>
      <c r="J74" s="104"/>
    </row>
    <row r="75" spans="1:10" ht="117" customHeight="1">
      <c r="A75" s="172" t="str">
        <f>IF(OR(B75&lt;&gt;"",D75&lt;E59&gt;""),"["&amp;TEXT($B$2,"##")&amp;"-"&amp;TEXT(ROW()-10,"##")&amp;"]","")</f>
        <v>[User_login-65]</v>
      </c>
      <c r="B75" s="141" t="s">
        <v>261</v>
      </c>
      <c r="C75" s="141" t="s">
        <v>262</v>
      </c>
      <c r="D75" s="179" t="s">
        <v>263</v>
      </c>
      <c r="E75" s="168"/>
      <c r="F75" s="130"/>
      <c r="G75" s="130"/>
      <c r="H75" s="132"/>
      <c r="I75" s="156"/>
      <c r="J75" s="104"/>
    </row>
    <row r="76" spans="1:10" ht="117" customHeight="1">
      <c r="A76" s="161" t="str">
        <f t="shared" ref="A76:A108" si="6">IF(OR(B76&lt;&gt;"",D76&lt;E75&gt;""),"["&amp;TEXT($B$2,"##")&amp;"-"&amp;TEXT(ROW()-10,"##")&amp;"]","")</f>
        <v>[User_login-66]</v>
      </c>
      <c r="B76" s="141" t="s">
        <v>264</v>
      </c>
      <c r="C76" s="141" t="s">
        <v>265</v>
      </c>
      <c r="D76" s="141" t="s">
        <v>266</v>
      </c>
      <c r="E76" s="168"/>
      <c r="F76" s="130"/>
      <c r="G76" s="130"/>
      <c r="H76" s="132"/>
      <c r="I76" s="156"/>
      <c r="J76" s="104"/>
    </row>
    <row r="77" spans="1:10" ht="117" customHeight="1">
      <c r="A77" s="161" t="str">
        <f t="shared" si="6"/>
        <v>[User_login-67]</v>
      </c>
      <c r="B77" s="141" t="s">
        <v>267</v>
      </c>
      <c r="C77" s="141" t="s">
        <v>268</v>
      </c>
      <c r="D77" s="155" t="s">
        <v>266</v>
      </c>
      <c r="E77" s="168"/>
      <c r="F77" s="130"/>
      <c r="G77" s="130"/>
      <c r="H77" s="132"/>
      <c r="I77" s="156"/>
      <c r="J77" s="104"/>
    </row>
    <row r="78" spans="1:10" ht="117" customHeight="1">
      <c r="A78" s="161" t="str">
        <f t="shared" si="6"/>
        <v>[User_login-68]</v>
      </c>
      <c r="B78" s="141" t="s">
        <v>269</v>
      </c>
      <c r="C78" s="141" t="s">
        <v>270</v>
      </c>
      <c r="D78" s="155" t="s">
        <v>271</v>
      </c>
      <c r="E78" s="168"/>
      <c r="F78" s="130"/>
      <c r="G78" s="130"/>
      <c r="H78" s="132"/>
      <c r="I78" s="156"/>
      <c r="J78" s="104"/>
    </row>
    <row r="79" spans="1:10" ht="117" customHeight="1">
      <c r="A79" s="161" t="str">
        <f>IF(OR(B79&lt;&gt;"",D79&lt;E78&gt;""),"["&amp;TEXT($B$2,"##")&amp;"-"&amp;TEXT(ROW()-10,"##")&amp;"]","")</f>
        <v>[User_login-69]</v>
      </c>
      <c r="B79" s="141" t="s">
        <v>272</v>
      </c>
      <c r="C79" s="141" t="s">
        <v>273</v>
      </c>
      <c r="D79" s="180" t="s">
        <v>274</v>
      </c>
      <c r="E79" s="168"/>
      <c r="F79" s="130"/>
      <c r="G79" s="130"/>
      <c r="H79" s="132"/>
      <c r="I79" s="156"/>
      <c r="J79" s="104"/>
    </row>
    <row r="80" spans="1:10" ht="117" customHeight="1">
      <c r="A80" s="172" t="str">
        <f t="shared" si="6"/>
        <v>[User_login-70]</v>
      </c>
      <c r="B80" s="130" t="s">
        <v>275</v>
      </c>
      <c r="C80" s="156" t="s">
        <v>276</v>
      </c>
      <c r="D80" s="181" t="s">
        <v>277</v>
      </c>
      <c r="E80" s="168"/>
      <c r="F80" s="130"/>
      <c r="G80" s="130"/>
      <c r="H80" s="132"/>
      <c r="I80" s="156"/>
      <c r="J80" s="104"/>
    </row>
    <row r="81" spans="1:10" ht="117" customHeight="1">
      <c r="A81" s="172" t="str">
        <f t="shared" si="6"/>
        <v>[User_login-71]</v>
      </c>
      <c r="B81" s="137" t="s">
        <v>278</v>
      </c>
      <c r="C81" s="137" t="s">
        <v>279</v>
      </c>
      <c r="D81" s="162" t="s">
        <v>280</v>
      </c>
      <c r="E81" s="168"/>
      <c r="F81" s="130"/>
      <c r="G81" s="130"/>
      <c r="H81" s="132"/>
      <c r="I81" s="156"/>
      <c r="J81" s="104"/>
    </row>
    <row r="82" spans="1:10" ht="117" customHeight="1">
      <c r="A82" s="161" t="str">
        <f t="shared" si="6"/>
        <v>[User_login-72]</v>
      </c>
      <c r="B82" s="130" t="s">
        <v>281</v>
      </c>
      <c r="C82" s="130" t="s">
        <v>282</v>
      </c>
      <c r="D82" s="182" t="s">
        <v>283</v>
      </c>
      <c r="E82" s="168"/>
      <c r="F82" s="130"/>
      <c r="G82" s="130"/>
      <c r="H82" s="132"/>
      <c r="I82" s="156"/>
      <c r="J82" s="104"/>
    </row>
    <row r="83" spans="1:10" ht="14.25" customHeight="1">
      <c r="A83" s="166"/>
      <c r="B83" s="166" t="s">
        <v>284</v>
      </c>
      <c r="C83" s="159"/>
      <c r="D83" s="159"/>
      <c r="E83" s="159"/>
      <c r="F83" s="159"/>
      <c r="G83" s="159"/>
      <c r="H83" s="159"/>
      <c r="I83" s="160"/>
      <c r="J83" s="104"/>
    </row>
    <row r="84" spans="1:10" ht="126" customHeight="1">
      <c r="A84" s="161" t="str">
        <f t="shared" si="6"/>
        <v>[User_login-74]</v>
      </c>
      <c r="B84" s="130" t="s">
        <v>285</v>
      </c>
      <c r="C84" s="130" t="s">
        <v>286</v>
      </c>
      <c r="D84" s="130" t="s">
        <v>287</v>
      </c>
      <c r="E84" s="131"/>
      <c r="F84" s="130"/>
      <c r="G84" s="130"/>
      <c r="H84" s="132"/>
      <c r="I84" s="133"/>
      <c r="J84" s="104"/>
    </row>
    <row r="85" spans="1:10" ht="126" customHeight="1">
      <c r="A85" s="161" t="str">
        <f t="shared" si="6"/>
        <v>[User_login-75]</v>
      </c>
      <c r="B85" s="130" t="s">
        <v>288</v>
      </c>
      <c r="C85" s="130" t="s">
        <v>289</v>
      </c>
      <c r="D85" s="130" t="s">
        <v>290</v>
      </c>
      <c r="E85" s="131"/>
      <c r="F85" s="130"/>
      <c r="G85" s="130"/>
      <c r="H85" s="132"/>
      <c r="I85" s="133"/>
      <c r="J85" s="104"/>
    </row>
    <row r="86" spans="1:10" ht="126" customHeight="1">
      <c r="A86" s="161" t="str">
        <f t="shared" si="6"/>
        <v>[User_login-76]</v>
      </c>
      <c r="B86" s="130" t="s">
        <v>291</v>
      </c>
      <c r="C86" s="130" t="s">
        <v>292</v>
      </c>
      <c r="D86" s="130" t="s">
        <v>293</v>
      </c>
      <c r="E86" s="131"/>
      <c r="F86" s="130"/>
      <c r="G86" s="130"/>
      <c r="H86" s="132"/>
      <c r="I86" s="133"/>
      <c r="J86" s="104"/>
    </row>
    <row r="87" spans="1:10" ht="126" customHeight="1">
      <c r="A87" s="161" t="str">
        <f t="shared" si="6"/>
        <v>[User_login-77]</v>
      </c>
      <c r="B87" s="130" t="s">
        <v>294</v>
      </c>
      <c r="C87" s="130" t="s">
        <v>295</v>
      </c>
      <c r="D87" s="130" t="s">
        <v>296</v>
      </c>
      <c r="E87" s="131"/>
      <c r="F87" s="130"/>
      <c r="G87" s="130"/>
      <c r="H87" s="132"/>
      <c r="I87" s="133"/>
      <c r="J87" s="104"/>
    </row>
    <row r="88" spans="1:10" ht="126" customHeight="1">
      <c r="A88" s="161" t="str">
        <f t="shared" si="6"/>
        <v>[User_login-78]</v>
      </c>
      <c r="B88" s="130" t="s">
        <v>297</v>
      </c>
      <c r="C88" s="130" t="s">
        <v>289</v>
      </c>
      <c r="D88" s="130" t="s">
        <v>290</v>
      </c>
      <c r="E88" s="131"/>
      <c r="F88" s="130"/>
      <c r="G88" s="130"/>
      <c r="H88" s="132"/>
      <c r="I88" s="133"/>
      <c r="J88" s="104"/>
    </row>
    <row r="89" spans="1:10" ht="126" customHeight="1">
      <c r="A89" s="161" t="str">
        <f t="shared" si="6"/>
        <v>[User_login-79]</v>
      </c>
      <c r="B89" s="130" t="s">
        <v>297</v>
      </c>
      <c r="C89" s="130" t="s">
        <v>298</v>
      </c>
      <c r="D89" s="130" t="s">
        <v>299</v>
      </c>
      <c r="E89" s="131"/>
      <c r="F89" s="130"/>
      <c r="G89" s="130"/>
      <c r="H89" s="132"/>
      <c r="I89" s="133"/>
      <c r="J89" s="104"/>
    </row>
    <row r="90" spans="1:10" ht="126" customHeight="1">
      <c r="A90" s="161" t="str">
        <f t="shared" si="6"/>
        <v>[User_login-80]</v>
      </c>
      <c r="B90" s="130" t="s">
        <v>300</v>
      </c>
      <c r="C90" s="130" t="s">
        <v>301</v>
      </c>
      <c r="D90" s="130" t="s">
        <v>302</v>
      </c>
      <c r="E90" s="131"/>
      <c r="F90" s="130"/>
      <c r="G90" s="130"/>
      <c r="H90" s="132"/>
      <c r="I90" s="133"/>
      <c r="J90" s="104"/>
    </row>
    <row r="91" spans="1:10" ht="126" customHeight="1">
      <c r="A91" s="161" t="str">
        <f t="shared" si="6"/>
        <v>[User_login-81]</v>
      </c>
      <c r="B91" s="130" t="s">
        <v>303</v>
      </c>
      <c r="C91" s="130" t="s">
        <v>304</v>
      </c>
      <c r="D91" s="130" t="s">
        <v>305</v>
      </c>
      <c r="E91" s="131"/>
      <c r="F91" s="130"/>
      <c r="G91" s="130"/>
      <c r="H91" s="132"/>
      <c r="I91" s="133"/>
      <c r="J91" s="104"/>
    </row>
    <row r="92" spans="1:10" ht="126" customHeight="1">
      <c r="A92" s="161" t="str">
        <f t="shared" si="6"/>
        <v>[User_login-82]</v>
      </c>
      <c r="B92" s="130" t="s">
        <v>306</v>
      </c>
      <c r="C92" s="130" t="s">
        <v>307</v>
      </c>
      <c r="D92" s="130" t="s">
        <v>308</v>
      </c>
      <c r="E92" s="131"/>
      <c r="F92" s="130"/>
      <c r="G92" s="130"/>
      <c r="H92" s="132"/>
      <c r="I92" s="133"/>
      <c r="J92" s="104"/>
    </row>
    <row r="93" spans="1:10" ht="126" customHeight="1">
      <c r="A93" s="161" t="str">
        <f t="shared" si="6"/>
        <v>[User_login-83]</v>
      </c>
      <c r="B93" s="130" t="s">
        <v>309</v>
      </c>
      <c r="C93" s="130" t="s">
        <v>310</v>
      </c>
      <c r="D93" s="130" t="s">
        <v>311</v>
      </c>
      <c r="E93" s="131"/>
      <c r="F93" s="130"/>
      <c r="G93" s="130"/>
      <c r="H93" s="132"/>
      <c r="I93" s="133"/>
      <c r="J93" s="104"/>
    </row>
    <row r="94" spans="1:10" ht="126" customHeight="1">
      <c r="A94" s="161" t="str">
        <f t="shared" si="6"/>
        <v>[User_login-84]</v>
      </c>
      <c r="B94" s="130" t="s">
        <v>312</v>
      </c>
      <c r="C94" s="130" t="s">
        <v>313</v>
      </c>
      <c r="D94" s="130" t="s">
        <v>314</v>
      </c>
      <c r="E94" s="131"/>
      <c r="F94" s="130"/>
      <c r="G94" s="130"/>
      <c r="H94" s="132"/>
      <c r="I94" s="133"/>
      <c r="J94" s="104"/>
    </row>
    <row r="95" spans="1:10" ht="126" customHeight="1">
      <c r="A95" s="161" t="str">
        <f t="shared" si="6"/>
        <v>[User_login-85]</v>
      </c>
      <c r="B95" s="130" t="s">
        <v>315</v>
      </c>
      <c r="C95" s="130" t="s">
        <v>316</v>
      </c>
      <c r="D95" s="130" t="s">
        <v>317</v>
      </c>
      <c r="E95" s="131"/>
      <c r="F95" s="130"/>
      <c r="G95" s="130"/>
      <c r="H95" s="132"/>
      <c r="I95" s="133"/>
      <c r="J95" s="104"/>
    </row>
    <row r="96" spans="1:10" ht="126" customHeight="1">
      <c r="A96" s="161" t="str">
        <f t="shared" si="6"/>
        <v>[User_login-86]</v>
      </c>
      <c r="B96" s="130" t="s">
        <v>318</v>
      </c>
      <c r="C96" s="130" t="s">
        <v>319</v>
      </c>
      <c r="D96" s="130" t="s">
        <v>320</v>
      </c>
      <c r="E96" s="131"/>
      <c r="F96" s="130"/>
      <c r="G96" s="130"/>
      <c r="H96" s="132"/>
      <c r="I96" s="133"/>
      <c r="J96" s="104"/>
    </row>
    <row r="97" spans="1:250" s="185" customFormat="1" ht="126" customHeight="1">
      <c r="A97" s="161" t="str">
        <f t="shared" si="6"/>
        <v>[User_login-87]</v>
      </c>
      <c r="B97" s="130" t="s">
        <v>321</v>
      </c>
      <c r="C97" s="130" t="s">
        <v>322</v>
      </c>
      <c r="D97" s="130" t="s">
        <v>323</v>
      </c>
      <c r="E97" s="183"/>
      <c r="F97" s="130"/>
      <c r="G97" s="130"/>
      <c r="H97" s="184"/>
      <c r="I97" s="183"/>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c r="BR97" s="104"/>
      <c r="BS97" s="104"/>
      <c r="BT97" s="104"/>
      <c r="BU97" s="104"/>
      <c r="BV97" s="104"/>
      <c r="BW97" s="104"/>
      <c r="BX97" s="104"/>
      <c r="BY97" s="104"/>
      <c r="BZ97" s="104"/>
      <c r="CA97" s="104"/>
      <c r="CB97" s="104"/>
      <c r="CC97" s="104"/>
      <c r="CD97" s="104"/>
      <c r="CE97" s="104"/>
      <c r="CF97" s="104"/>
      <c r="CG97" s="104"/>
      <c r="CH97" s="104"/>
      <c r="CI97" s="104"/>
      <c r="CJ97" s="104"/>
      <c r="CK97" s="104"/>
      <c r="CL97" s="104"/>
      <c r="CM97" s="104"/>
      <c r="CN97" s="104"/>
      <c r="CO97" s="104"/>
      <c r="CP97" s="104"/>
      <c r="CQ97" s="104"/>
      <c r="CR97" s="104"/>
      <c r="CS97" s="104"/>
      <c r="CT97" s="104"/>
      <c r="CU97" s="104"/>
      <c r="CV97" s="104"/>
      <c r="CW97" s="104"/>
      <c r="CX97" s="104"/>
      <c r="CY97" s="104"/>
      <c r="CZ97" s="104"/>
      <c r="DA97" s="104"/>
      <c r="DB97" s="104"/>
      <c r="DC97" s="104"/>
      <c r="DD97" s="104"/>
      <c r="DE97" s="104"/>
      <c r="DF97" s="104"/>
      <c r="DG97" s="104"/>
      <c r="DH97" s="104"/>
      <c r="DI97" s="104"/>
      <c r="DJ97" s="104"/>
      <c r="DK97" s="104"/>
      <c r="DL97" s="104"/>
      <c r="DM97" s="104"/>
      <c r="DN97" s="104"/>
      <c r="DO97" s="104"/>
      <c r="DP97" s="104"/>
      <c r="DQ97" s="104"/>
      <c r="DR97" s="104"/>
      <c r="DS97" s="104"/>
      <c r="DT97" s="104"/>
      <c r="DU97" s="104"/>
      <c r="DV97" s="104"/>
      <c r="DW97" s="104"/>
      <c r="DX97" s="104"/>
      <c r="DY97" s="104"/>
      <c r="DZ97" s="104"/>
      <c r="EA97" s="104"/>
      <c r="EB97" s="104"/>
      <c r="EC97" s="104"/>
      <c r="ED97" s="104"/>
      <c r="EE97" s="104"/>
      <c r="EF97" s="104"/>
      <c r="EG97" s="104"/>
      <c r="EH97" s="104"/>
      <c r="EI97" s="104"/>
      <c r="EJ97" s="104"/>
      <c r="EK97" s="104"/>
      <c r="EL97" s="104"/>
      <c r="EM97" s="104"/>
      <c r="EN97" s="104"/>
      <c r="EO97" s="104"/>
      <c r="EP97" s="104"/>
      <c r="EQ97" s="104"/>
      <c r="ER97" s="104"/>
      <c r="ES97" s="104"/>
      <c r="ET97" s="104"/>
      <c r="EU97" s="104"/>
      <c r="EV97" s="104"/>
      <c r="EW97" s="104"/>
      <c r="EX97" s="104"/>
      <c r="EY97" s="104"/>
      <c r="EZ97" s="104"/>
      <c r="FA97" s="104"/>
      <c r="FB97" s="104"/>
      <c r="FC97" s="104"/>
      <c r="FD97" s="104"/>
      <c r="FE97" s="104"/>
      <c r="FF97" s="104"/>
      <c r="FG97" s="104"/>
      <c r="FH97" s="104"/>
      <c r="FI97" s="104"/>
      <c r="FJ97" s="104"/>
      <c r="FK97" s="104"/>
      <c r="FL97" s="104"/>
      <c r="FM97" s="104"/>
      <c r="FN97" s="104"/>
      <c r="FO97" s="104"/>
      <c r="FP97" s="104"/>
      <c r="FQ97" s="104"/>
      <c r="FR97" s="104"/>
      <c r="FS97" s="104"/>
      <c r="FT97" s="104"/>
      <c r="FU97" s="104"/>
      <c r="FV97" s="104"/>
      <c r="FW97" s="104"/>
      <c r="FX97" s="104"/>
      <c r="FY97" s="104"/>
      <c r="FZ97" s="104"/>
      <c r="GA97" s="104"/>
      <c r="GB97" s="104"/>
      <c r="GC97" s="104"/>
      <c r="GD97" s="104"/>
      <c r="GE97" s="104"/>
      <c r="GF97" s="104"/>
      <c r="GG97" s="104"/>
      <c r="GH97" s="104"/>
      <c r="GI97" s="104"/>
      <c r="GJ97" s="104"/>
      <c r="GK97" s="104"/>
      <c r="GL97" s="104"/>
      <c r="GM97" s="104"/>
      <c r="GN97" s="104"/>
      <c r="GO97" s="104"/>
      <c r="GP97" s="104"/>
      <c r="GQ97" s="104"/>
      <c r="GR97" s="104"/>
      <c r="GS97" s="104"/>
      <c r="GT97" s="104"/>
      <c r="GU97" s="104"/>
      <c r="GV97" s="104"/>
      <c r="GW97" s="104"/>
      <c r="GX97" s="104"/>
      <c r="GY97" s="104"/>
      <c r="GZ97" s="104"/>
      <c r="HA97" s="104"/>
      <c r="HB97" s="104"/>
      <c r="HC97" s="104"/>
      <c r="HD97" s="104"/>
      <c r="HE97" s="104"/>
      <c r="HF97" s="104"/>
      <c r="HG97" s="104"/>
      <c r="HH97" s="104"/>
      <c r="HI97" s="104"/>
      <c r="HJ97" s="104"/>
      <c r="HK97" s="104"/>
      <c r="HL97" s="104"/>
      <c r="HM97" s="104"/>
      <c r="HN97" s="104"/>
      <c r="HO97" s="104"/>
      <c r="HP97" s="104"/>
      <c r="HQ97" s="104"/>
      <c r="HR97" s="104"/>
      <c r="HS97" s="104"/>
      <c r="HT97" s="104"/>
      <c r="HU97" s="104"/>
      <c r="HV97" s="104"/>
      <c r="HW97" s="104"/>
      <c r="HX97" s="104"/>
      <c r="HY97" s="104"/>
      <c r="HZ97" s="104"/>
      <c r="IA97" s="104"/>
      <c r="IB97" s="104"/>
      <c r="IC97" s="104"/>
      <c r="ID97" s="104"/>
      <c r="IE97" s="104"/>
      <c r="IF97" s="104"/>
      <c r="IG97" s="104"/>
      <c r="IH97" s="104"/>
      <c r="II97" s="104"/>
      <c r="IJ97" s="104"/>
      <c r="IK97" s="104"/>
      <c r="IL97" s="104"/>
      <c r="IM97" s="104"/>
      <c r="IN97" s="104"/>
      <c r="IO97" s="104"/>
      <c r="IP97" s="104"/>
    </row>
    <row r="98" spans="1:250" s="185" customFormat="1" ht="126" customHeight="1">
      <c r="A98" s="161" t="str">
        <f t="shared" si="6"/>
        <v>[User_login-88]</v>
      </c>
      <c r="B98" s="130" t="s">
        <v>324</v>
      </c>
      <c r="C98" s="130" t="s">
        <v>325</v>
      </c>
      <c r="D98" s="130" t="s">
        <v>326</v>
      </c>
      <c r="E98" s="183"/>
      <c r="F98" s="130"/>
      <c r="G98" s="130"/>
      <c r="H98" s="184"/>
      <c r="I98" s="183"/>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c r="BQ98" s="104"/>
      <c r="BR98" s="104"/>
      <c r="BS98" s="104"/>
      <c r="BT98" s="104"/>
      <c r="BU98" s="104"/>
      <c r="BV98" s="104"/>
      <c r="BW98" s="104"/>
      <c r="BX98" s="104"/>
      <c r="BY98" s="104"/>
      <c r="BZ98" s="104"/>
      <c r="CA98" s="104"/>
      <c r="CB98" s="104"/>
      <c r="CC98" s="104"/>
      <c r="CD98" s="104"/>
      <c r="CE98" s="104"/>
      <c r="CF98" s="104"/>
      <c r="CG98" s="104"/>
      <c r="CH98" s="104"/>
      <c r="CI98" s="104"/>
      <c r="CJ98" s="104"/>
      <c r="CK98" s="104"/>
      <c r="CL98" s="104"/>
      <c r="CM98" s="104"/>
      <c r="CN98" s="104"/>
      <c r="CO98" s="104"/>
      <c r="CP98" s="104"/>
      <c r="CQ98" s="104"/>
      <c r="CR98" s="104"/>
      <c r="CS98" s="104"/>
      <c r="CT98" s="104"/>
      <c r="CU98" s="104"/>
      <c r="CV98" s="104"/>
      <c r="CW98" s="104"/>
      <c r="CX98" s="104"/>
      <c r="CY98" s="104"/>
      <c r="CZ98" s="104"/>
      <c r="DA98" s="104"/>
      <c r="DB98" s="104"/>
      <c r="DC98" s="104"/>
      <c r="DD98" s="104"/>
      <c r="DE98" s="104"/>
      <c r="DF98" s="104"/>
      <c r="DG98" s="104"/>
      <c r="DH98" s="104"/>
      <c r="DI98" s="104"/>
      <c r="DJ98" s="104"/>
      <c r="DK98" s="104"/>
      <c r="DL98" s="104"/>
      <c r="DM98" s="104"/>
      <c r="DN98" s="104"/>
      <c r="DO98" s="104"/>
      <c r="DP98" s="104"/>
      <c r="DQ98" s="104"/>
      <c r="DR98" s="104"/>
      <c r="DS98" s="104"/>
      <c r="DT98" s="104"/>
      <c r="DU98" s="104"/>
      <c r="DV98" s="104"/>
      <c r="DW98" s="104"/>
      <c r="DX98" s="104"/>
      <c r="DY98" s="104"/>
      <c r="DZ98" s="104"/>
      <c r="EA98" s="104"/>
      <c r="EB98" s="104"/>
      <c r="EC98" s="104"/>
      <c r="ED98" s="104"/>
      <c r="EE98" s="104"/>
      <c r="EF98" s="104"/>
      <c r="EG98" s="104"/>
      <c r="EH98" s="104"/>
      <c r="EI98" s="104"/>
      <c r="EJ98" s="104"/>
      <c r="EK98" s="104"/>
      <c r="EL98" s="104"/>
      <c r="EM98" s="104"/>
      <c r="EN98" s="104"/>
      <c r="EO98" s="104"/>
      <c r="EP98" s="104"/>
      <c r="EQ98" s="104"/>
      <c r="ER98" s="104"/>
      <c r="ES98" s="104"/>
      <c r="ET98" s="104"/>
      <c r="EU98" s="104"/>
      <c r="EV98" s="104"/>
      <c r="EW98" s="104"/>
      <c r="EX98" s="104"/>
      <c r="EY98" s="104"/>
      <c r="EZ98" s="104"/>
      <c r="FA98" s="104"/>
      <c r="FB98" s="104"/>
      <c r="FC98" s="104"/>
      <c r="FD98" s="104"/>
      <c r="FE98" s="104"/>
      <c r="FF98" s="104"/>
      <c r="FG98" s="104"/>
      <c r="FH98" s="104"/>
      <c r="FI98" s="104"/>
      <c r="FJ98" s="104"/>
      <c r="FK98" s="104"/>
      <c r="FL98" s="104"/>
      <c r="FM98" s="104"/>
      <c r="FN98" s="104"/>
      <c r="FO98" s="104"/>
      <c r="FP98" s="104"/>
      <c r="FQ98" s="104"/>
      <c r="FR98" s="104"/>
      <c r="FS98" s="104"/>
      <c r="FT98" s="104"/>
      <c r="FU98" s="104"/>
      <c r="FV98" s="104"/>
      <c r="FW98" s="104"/>
      <c r="FX98" s="104"/>
      <c r="FY98" s="104"/>
      <c r="FZ98" s="104"/>
      <c r="GA98" s="104"/>
      <c r="GB98" s="104"/>
      <c r="GC98" s="104"/>
      <c r="GD98" s="104"/>
      <c r="GE98" s="104"/>
      <c r="GF98" s="104"/>
      <c r="GG98" s="104"/>
      <c r="GH98" s="104"/>
      <c r="GI98" s="104"/>
      <c r="GJ98" s="104"/>
      <c r="GK98" s="104"/>
      <c r="GL98" s="104"/>
      <c r="GM98" s="104"/>
      <c r="GN98" s="104"/>
      <c r="GO98" s="104"/>
      <c r="GP98" s="104"/>
      <c r="GQ98" s="104"/>
      <c r="GR98" s="104"/>
      <c r="GS98" s="104"/>
      <c r="GT98" s="104"/>
      <c r="GU98" s="104"/>
      <c r="GV98" s="104"/>
      <c r="GW98" s="104"/>
      <c r="GX98" s="104"/>
      <c r="GY98" s="104"/>
      <c r="GZ98" s="104"/>
      <c r="HA98" s="104"/>
      <c r="HB98" s="104"/>
      <c r="HC98" s="104"/>
      <c r="HD98" s="104"/>
      <c r="HE98" s="104"/>
      <c r="HF98" s="104"/>
      <c r="HG98" s="104"/>
      <c r="HH98" s="104"/>
      <c r="HI98" s="104"/>
      <c r="HJ98" s="104"/>
      <c r="HK98" s="104"/>
      <c r="HL98" s="104"/>
      <c r="HM98" s="104"/>
      <c r="HN98" s="104"/>
      <c r="HO98" s="104"/>
      <c r="HP98" s="104"/>
      <c r="HQ98" s="104"/>
      <c r="HR98" s="104"/>
      <c r="HS98" s="104"/>
      <c r="HT98" s="104"/>
      <c r="HU98" s="104"/>
      <c r="HV98" s="104"/>
      <c r="HW98" s="104"/>
      <c r="HX98" s="104"/>
      <c r="HY98" s="104"/>
      <c r="HZ98" s="104"/>
      <c r="IA98" s="104"/>
      <c r="IB98" s="104"/>
      <c r="IC98" s="104"/>
      <c r="ID98" s="104"/>
      <c r="IE98" s="104"/>
      <c r="IF98" s="104"/>
      <c r="IG98" s="104"/>
      <c r="IH98" s="104"/>
      <c r="II98" s="104"/>
      <c r="IJ98" s="104"/>
      <c r="IK98" s="104"/>
      <c r="IL98" s="104"/>
      <c r="IM98" s="104"/>
      <c r="IN98" s="104"/>
      <c r="IO98" s="104"/>
      <c r="IP98" s="104"/>
    </row>
    <row r="99" spans="1:250" s="185" customFormat="1" ht="126" customHeight="1">
      <c r="A99" s="161" t="str">
        <f t="shared" si="6"/>
        <v>[User_login-89]</v>
      </c>
      <c r="B99" s="130" t="s">
        <v>327</v>
      </c>
      <c r="C99" s="130" t="s">
        <v>328</v>
      </c>
      <c r="D99" s="130" t="s">
        <v>329</v>
      </c>
      <c r="E99" s="183"/>
      <c r="F99" s="130"/>
      <c r="G99" s="130"/>
      <c r="H99" s="184"/>
      <c r="I99" s="183"/>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c r="BX99" s="104"/>
      <c r="BY99" s="104"/>
      <c r="BZ99" s="104"/>
      <c r="CA99" s="104"/>
      <c r="CB99" s="104"/>
      <c r="CC99" s="104"/>
      <c r="CD99" s="104"/>
      <c r="CE99" s="104"/>
      <c r="CF99" s="104"/>
      <c r="CG99" s="104"/>
      <c r="CH99" s="104"/>
      <c r="CI99" s="104"/>
      <c r="CJ99" s="104"/>
      <c r="CK99" s="104"/>
      <c r="CL99" s="104"/>
      <c r="CM99" s="104"/>
      <c r="CN99" s="104"/>
      <c r="CO99" s="104"/>
      <c r="CP99" s="104"/>
      <c r="CQ99" s="104"/>
      <c r="CR99" s="104"/>
      <c r="CS99" s="104"/>
      <c r="CT99" s="104"/>
      <c r="CU99" s="104"/>
      <c r="CV99" s="104"/>
      <c r="CW99" s="104"/>
      <c r="CX99" s="104"/>
      <c r="CY99" s="104"/>
      <c r="CZ99" s="104"/>
      <c r="DA99" s="104"/>
      <c r="DB99" s="104"/>
      <c r="DC99" s="104"/>
      <c r="DD99" s="104"/>
      <c r="DE99" s="104"/>
      <c r="DF99" s="104"/>
      <c r="DG99" s="104"/>
      <c r="DH99" s="104"/>
      <c r="DI99" s="104"/>
      <c r="DJ99" s="104"/>
      <c r="DK99" s="104"/>
      <c r="DL99" s="104"/>
      <c r="DM99" s="104"/>
      <c r="DN99" s="104"/>
      <c r="DO99" s="104"/>
      <c r="DP99" s="104"/>
      <c r="DQ99" s="104"/>
      <c r="DR99" s="104"/>
      <c r="DS99" s="104"/>
      <c r="DT99" s="104"/>
      <c r="DU99" s="104"/>
      <c r="DV99" s="104"/>
      <c r="DW99" s="104"/>
      <c r="DX99" s="104"/>
      <c r="DY99" s="104"/>
      <c r="DZ99" s="104"/>
      <c r="EA99" s="104"/>
      <c r="EB99" s="104"/>
      <c r="EC99" s="104"/>
      <c r="ED99" s="104"/>
      <c r="EE99" s="104"/>
      <c r="EF99" s="104"/>
      <c r="EG99" s="104"/>
      <c r="EH99" s="104"/>
      <c r="EI99" s="104"/>
      <c r="EJ99" s="104"/>
      <c r="EK99" s="104"/>
      <c r="EL99" s="104"/>
      <c r="EM99" s="104"/>
      <c r="EN99" s="104"/>
      <c r="EO99" s="104"/>
      <c r="EP99" s="104"/>
      <c r="EQ99" s="104"/>
      <c r="ER99" s="104"/>
      <c r="ES99" s="104"/>
      <c r="ET99" s="104"/>
      <c r="EU99" s="104"/>
      <c r="EV99" s="104"/>
      <c r="EW99" s="104"/>
      <c r="EX99" s="104"/>
      <c r="EY99" s="104"/>
      <c r="EZ99" s="104"/>
      <c r="FA99" s="104"/>
      <c r="FB99" s="104"/>
      <c r="FC99" s="104"/>
      <c r="FD99" s="104"/>
      <c r="FE99" s="104"/>
      <c r="FF99" s="104"/>
      <c r="FG99" s="104"/>
      <c r="FH99" s="104"/>
      <c r="FI99" s="104"/>
      <c r="FJ99" s="104"/>
      <c r="FK99" s="104"/>
      <c r="FL99" s="104"/>
      <c r="FM99" s="104"/>
      <c r="FN99" s="104"/>
      <c r="FO99" s="104"/>
      <c r="FP99" s="104"/>
      <c r="FQ99" s="104"/>
      <c r="FR99" s="104"/>
      <c r="FS99" s="104"/>
      <c r="FT99" s="104"/>
      <c r="FU99" s="104"/>
      <c r="FV99" s="104"/>
      <c r="FW99" s="104"/>
      <c r="FX99" s="104"/>
      <c r="FY99" s="104"/>
      <c r="FZ99" s="104"/>
      <c r="GA99" s="104"/>
      <c r="GB99" s="104"/>
      <c r="GC99" s="104"/>
      <c r="GD99" s="104"/>
      <c r="GE99" s="104"/>
      <c r="GF99" s="104"/>
      <c r="GG99" s="104"/>
      <c r="GH99" s="104"/>
      <c r="GI99" s="104"/>
      <c r="GJ99" s="104"/>
      <c r="GK99" s="104"/>
      <c r="GL99" s="104"/>
      <c r="GM99" s="104"/>
      <c r="GN99" s="104"/>
      <c r="GO99" s="104"/>
      <c r="GP99" s="104"/>
      <c r="GQ99" s="104"/>
      <c r="GR99" s="104"/>
      <c r="GS99" s="104"/>
      <c r="GT99" s="104"/>
      <c r="GU99" s="104"/>
      <c r="GV99" s="104"/>
      <c r="GW99" s="104"/>
      <c r="GX99" s="104"/>
      <c r="GY99" s="104"/>
      <c r="GZ99" s="104"/>
      <c r="HA99" s="104"/>
      <c r="HB99" s="104"/>
      <c r="HC99" s="104"/>
      <c r="HD99" s="104"/>
      <c r="HE99" s="104"/>
      <c r="HF99" s="104"/>
      <c r="HG99" s="104"/>
      <c r="HH99" s="104"/>
      <c r="HI99" s="104"/>
      <c r="HJ99" s="104"/>
      <c r="HK99" s="104"/>
      <c r="HL99" s="104"/>
      <c r="HM99" s="104"/>
      <c r="HN99" s="104"/>
      <c r="HO99" s="104"/>
      <c r="HP99" s="104"/>
      <c r="HQ99" s="104"/>
      <c r="HR99" s="104"/>
      <c r="HS99" s="104"/>
      <c r="HT99" s="104"/>
      <c r="HU99" s="104"/>
      <c r="HV99" s="104"/>
      <c r="HW99" s="104"/>
      <c r="HX99" s="104"/>
      <c r="HY99" s="104"/>
      <c r="HZ99" s="104"/>
      <c r="IA99" s="104"/>
      <c r="IB99" s="104"/>
      <c r="IC99" s="104"/>
      <c r="ID99" s="104"/>
      <c r="IE99" s="104"/>
      <c r="IF99" s="104"/>
      <c r="IG99" s="104"/>
      <c r="IH99" s="104"/>
      <c r="II99" s="104"/>
      <c r="IJ99" s="104"/>
      <c r="IK99" s="104"/>
      <c r="IL99" s="104"/>
      <c r="IM99" s="104"/>
      <c r="IN99" s="104"/>
      <c r="IO99" s="104"/>
      <c r="IP99" s="104"/>
    </row>
    <row r="100" spans="1:250" s="185" customFormat="1" ht="126" customHeight="1">
      <c r="A100" s="161" t="str">
        <f t="shared" si="6"/>
        <v>[User_login-90]</v>
      </c>
      <c r="B100" s="130" t="s">
        <v>330</v>
      </c>
      <c r="C100" s="130" t="s">
        <v>331</v>
      </c>
      <c r="D100" s="130" t="s">
        <v>332</v>
      </c>
      <c r="E100" s="183"/>
      <c r="F100" s="130"/>
      <c r="G100" s="130"/>
      <c r="H100" s="184"/>
      <c r="I100" s="183"/>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c r="BX100" s="104"/>
      <c r="BY100" s="104"/>
      <c r="BZ100" s="104"/>
      <c r="CA100" s="104"/>
      <c r="CB100" s="104"/>
      <c r="CC100" s="104"/>
      <c r="CD100" s="104"/>
      <c r="CE100" s="104"/>
      <c r="CF100" s="104"/>
      <c r="CG100" s="104"/>
      <c r="CH100" s="104"/>
      <c r="CI100" s="104"/>
      <c r="CJ100" s="104"/>
      <c r="CK100" s="104"/>
      <c r="CL100" s="104"/>
      <c r="CM100" s="104"/>
      <c r="CN100" s="104"/>
      <c r="CO100" s="104"/>
      <c r="CP100" s="104"/>
      <c r="CQ100" s="104"/>
      <c r="CR100" s="104"/>
      <c r="CS100" s="104"/>
      <c r="CT100" s="104"/>
      <c r="CU100" s="104"/>
      <c r="CV100" s="104"/>
      <c r="CW100" s="104"/>
      <c r="CX100" s="104"/>
      <c r="CY100" s="104"/>
      <c r="CZ100" s="104"/>
      <c r="DA100" s="104"/>
      <c r="DB100" s="104"/>
      <c r="DC100" s="104"/>
      <c r="DD100" s="104"/>
      <c r="DE100" s="104"/>
      <c r="DF100" s="104"/>
      <c r="DG100" s="104"/>
      <c r="DH100" s="104"/>
      <c r="DI100" s="104"/>
      <c r="DJ100" s="104"/>
      <c r="DK100" s="104"/>
      <c r="DL100" s="104"/>
      <c r="DM100" s="104"/>
      <c r="DN100" s="104"/>
      <c r="DO100" s="104"/>
      <c r="DP100" s="104"/>
      <c r="DQ100" s="104"/>
      <c r="DR100" s="104"/>
      <c r="DS100" s="104"/>
      <c r="DT100" s="104"/>
      <c r="DU100" s="104"/>
      <c r="DV100" s="104"/>
      <c r="DW100" s="104"/>
      <c r="DX100" s="104"/>
      <c r="DY100" s="104"/>
      <c r="DZ100" s="104"/>
      <c r="EA100" s="104"/>
      <c r="EB100" s="104"/>
      <c r="EC100" s="104"/>
      <c r="ED100" s="104"/>
      <c r="EE100" s="104"/>
      <c r="EF100" s="104"/>
      <c r="EG100" s="104"/>
      <c r="EH100" s="104"/>
      <c r="EI100" s="104"/>
      <c r="EJ100" s="104"/>
      <c r="EK100" s="104"/>
      <c r="EL100" s="104"/>
      <c r="EM100" s="104"/>
      <c r="EN100" s="104"/>
      <c r="EO100" s="104"/>
      <c r="EP100" s="104"/>
      <c r="EQ100" s="104"/>
      <c r="ER100" s="104"/>
      <c r="ES100" s="104"/>
      <c r="ET100" s="104"/>
      <c r="EU100" s="104"/>
      <c r="EV100" s="104"/>
      <c r="EW100" s="104"/>
      <c r="EX100" s="104"/>
      <c r="EY100" s="104"/>
      <c r="EZ100" s="104"/>
      <c r="FA100" s="104"/>
      <c r="FB100" s="104"/>
      <c r="FC100" s="104"/>
      <c r="FD100" s="104"/>
      <c r="FE100" s="104"/>
      <c r="FF100" s="104"/>
      <c r="FG100" s="104"/>
      <c r="FH100" s="104"/>
      <c r="FI100" s="104"/>
      <c r="FJ100" s="104"/>
      <c r="FK100" s="104"/>
      <c r="FL100" s="104"/>
      <c r="FM100" s="104"/>
      <c r="FN100" s="104"/>
      <c r="FO100" s="104"/>
      <c r="FP100" s="104"/>
      <c r="FQ100" s="104"/>
      <c r="FR100" s="104"/>
      <c r="FS100" s="104"/>
      <c r="FT100" s="104"/>
      <c r="FU100" s="104"/>
      <c r="FV100" s="104"/>
      <c r="FW100" s="104"/>
      <c r="FX100" s="104"/>
      <c r="FY100" s="104"/>
      <c r="FZ100" s="104"/>
      <c r="GA100" s="104"/>
      <c r="GB100" s="104"/>
      <c r="GC100" s="104"/>
      <c r="GD100" s="104"/>
      <c r="GE100" s="104"/>
      <c r="GF100" s="104"/>
      <c r="GG100" s="104"/>
      <c r="GH100" s="104"/>
      <c r="GI100" s="104"/>
      <c r="GJ100" s="104"/>
      <c r="GK100" s="104"/>
      <c r="GL100" s="104"/>
      <c r="GM100" s="104"/>
      <c r="GN100" s="104"/>
      <c r="GO100" s="104"/>
      <c r="GP100" s="104"/>
      <c r="GQ100" s="104"/>
      <c r="GR100" s="104"/>
      <c r="GS100" s="104"/>
      <c r="GT100" s="104"/>
      <c r="GU100" s="104"/>
      <c r="GV100" s="104"/>
      <c r="GW100" s="104"/>
      <c r="GX100" s="104"/>
      <c r="GY100" s="104"/>
      <c r="GZ100" s="104"/>
      <c r="HA100" s="104"/>
      <c r="HB100" s="104"/>
      <c r="HC100" s="104"/>
      <c r="HD100" s="104"/>
      <c r="HE100" s="104"/>
      <c r="HF100" s="104"/>
      <c r="HG100" s="104"/>
      <c r="HH100" s="104"/>
      <c r="HI100" s="104"/>
      <c r="HJ100" s="104"/>
      <c r="HK100" s="104"/>
      <c r="HL100" s="104"/>
      <c r="HM100" s="104"/>
      <c r="HN100" s="104"/>
      <c r="HO100" s="104"/>
      <c r="HP100" s="104"/>
      <c r="HQ100" s="104"/>
      <c r="HR100" s="104"/>
      <c r="HS100" s="104"/>
      <c r="HT100" s="104"/>
      <c r="HU100" s="104"/>
      <c r="HV100" s="104"/>
      <c r="HW100" s="104"/>
      <c r="HX100" s="104"/>
      <c r="HY100" s="104"/>
      <c r="HZ100" s="104"/>
      <c r="IA100" s="104"/>
      <c r="IB100" s="104"/>
      <c r="IC100" s="104"/>
      <c r="ID100" s="104"/>
      <c r="IE100" s="104"/>
      <c r="IF100" s="104"/>
      <c r="IG100" s="104"/>
      <c r="IH100" s="104"/>
      <c r="II100" s="104"/>
      <c r="IJ100" s="104"/>
      <c r="IK100" s="104"/>
      <c r="IL100" s="104"/>
      <c r="IM100" s="104"/>
      <c r="IN100" s="104"/>
      <c r="IO100" s="104"/>
      <c r="IP100" s="104"/>
    </row>
    <row r="101" spans="1:250" s="185" customFormat="1" ht="126" customHeight="1">
      <c r="A101" s="161" t="str">
        <f t="shared" si="6"/>
        <v>[User_login-91]</v>
      </c>
      <c r="B101" s="130" t="s">
        <v>333</v>
      </c>
      <c r="C101" s="130" t="s">
        <v>334</v>
      </c>
      <c r="D101" s="130" t="s">
        <v>335</v>
      </c>
      <c r="E101" s="183"/>
      <c r="F101" s="130"/>
      <c r="G101" s="130"/>
      <c r="H101" s="184"/>
      <c r="I101" s="183"/>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c r="BX101" s="104"/>
      <c r="BY101" s="104"/>
      <c r="BZ101" s="104"/>
      <c r="CA101" s="104"/>
      <c r="CB101" s="104"/>
      <c r="CC101" s="104"/>
      <c r="CD101" s="104"/>
      <c r="CE101" s="104"/>
      <c r="CF101" s="104"/>
      <c r="CG101" s="104"/>
      <c r="CH101" s="104"/>
      <c r="CI101" s="104"/>
      <c r="CJ101" s="104"/>
      <c r="CK101" s="104"/>
      <c r="CL101" s="104"/>
      <c r="CM101" s="104"/>
      <c r="CN101" s="104"/>
      <c r="CO101" s="104"/>
      <c r="CP101" s="104"/>
      <c r="CQ101" s="104"/>
      <c r="CR101" s="104"/>
      <c r="CS101" s="104"/>
      <c r="CT101" s="104"/>
      <c r="CU101" s="104"/>
      <c r="CV101" s="104"/>
      <c r="CW101" s="104"/>
      <c r="CX101" s="104"/>
      <c r="CY101" s="104"/>
      <c r="CZ101" s="104"/>
      <c r="DA101" s="104"/>
      <c r="DB101" s="104"/>
      <c r="DC101" s="104"/>
      <c r="DD101" s="104"/>
      <c r="DE101" s="104"/>
      <c r="DF101" s="104"/>
      <c r="DG101" s="104"/>
      <c r="DH101" s="104"/>
      <c r="DI101" s="104"/>
      <c r="DJ101" s="104"/>
      <c r="DK101" s="104"/>
      <c r="DL101" s="104"/>
      <c r="DM101" s="104"/>
      <c r="DN101" s="104"/>
      <c r="DO101" s="104"/>
      <c r="DP101" s="104"/>
      <c r="DQ101" s="104"/>
      <c r="DR101" s="104"/>
      <c r="DS101" s="104"/>
      <c r="DT101" s="104"/>
      <c r="DU101" s="104"/>
      <c r="DV101" s="104"/>
      <c r="DW101" s="104"/>
      <c r="DX101" s="104"/>
      <c r="DY101" s="104"/>
      <c r="DZ101" s="104"/>
      <c r="EA101" s="104"/>
      <c r="EB101" s="104"/>
      <c r="EC101" s="104"/>
      <c r="ED101" s="104"/>
      <c r="EE101" s="104"/>
      <c r="EF101" s="104"/>
      <c r="EG101" s="104"/>
      <c r="EH101" s="104"/>
      <c r="EI101" s="104"/>
      <c r="EJ101" s="104"/>
      <c r="EK101" s="104"/>
      <c r="EL101" s="104"/>
      <c r="EM101" s="104"/>
      <c r="EN101" s="104"/>
      <c r="EO101" s="104"/>
      <c r="EP101" s="104"/>
      <c r="EQ101" s="104"/>
      <c r="ER101" s="104"/>
      <c r="ES101" s="104"/>
      <c r="ET101" s="104"/>
      <c r="EU101" s="104"/>
      <c r="EV101" s="104"/>
      <c r="EW101" s="104"/>
      <c r="EX101" s="104"/>
      <c r="EY101" s="104"/>
      <c r="EZ101" s="104"/>
      <c r="FA101" s="104"/>
      <c r="FB101" s="104"/>
      <c r="FC101" s="104"/>
      <c r="FD101" s="104"/>
      <c r="FE101" s="104"/>
      <c r="FF101" s="104"/>
      <c r="FG101" s="104"/>
      <c r="FH101" s="104"/>
      <c r="FI101" s="104"/>
      <c r="FJ101" s="104"/>
      <c r="FK101" s="104"/>
      <c r="FL101" s="104"/>
      <c r="FM101" s="104"/>
      <c r="FN101" s="104"/>
      <c r="FO101" s="104"/>
      <c r="FP101" s="104"/>
      <c r="FQ101" s="104"/>
      <c r="FR101" s="104"/>
      <c r="FS101" s="104"/>
      <c r="FT101" s="104"/>
      <c r="FU101" s="104"/>
      <c r="FV101" s="104"/>
      <c r="FW101" s="104"/>
      <c r="FX101" s="104"/>
      <c r="FY101" s="104"/>
      <c r="FZ101" s="104"/>
      <c r="GA101" s="104"/>
      <c r="GB101" s="104"/>
      <c r="GC101" s="104"/>
      <c r="GD101" s="104"/>
      <c r="GE101" s="104"/>
      <c r="GF101" s="104"/>
      <c r="GG101" s="104"/>
      <c r="GH101" s="104"/>
      <c r="GI101" s="104"/>
      <c r="GJ101" s="104"/>
      <c r="GK101" s="104"/>
      <c r="GL101" s="104"/>
      <c r="GM101" s="104"/>
      <c r="GN101" s="104"/>
      <c r="GO101" s="104"/>
      <c r="GP101" s="104"/>
      <c r="GQ101" s="104"/>
      <c r="GR101" s="104"/>
      <c r="GS101" s="104"/>
      <c r="GT101" s="104"/>
      <c r="GU101" s="104"/>
      <c r="GV101" s="104"/>
      <c r="GW101" s="104"/>
      <c r="GX101" s="104"/>
      <c r="GY101" s="104"/>
      <c r="GZ101" s="104"/>
      <c r="HA101" s="104"/>
      <c r="HB101" s="104"/>
      <c r="HC101" s="104"/>
      <c r="HD101" s="104"/>
      <c r="HE101" s="104"/>
      <c r="HF101" s="104"/>
      <c r="HG101" s="104"/>
      <c r="HH101" s="104"/>
      <c r="HI101" s="104"/>
      <c r="HJ101" s="104"/>
      <c r="HK101" s="104"/>
      <c r="HL101" s="104"/>
      <c r="HM101" s="104"/>
      <c r="HN101" s="104"/>
      <c r="HO101" s="104"/>
      <c r="HP101" s="104"/>
      <c r="HQ101" s="104"/>
      <c r="HR101" s="104"/>
      <c r="HS101" s="104"/>
      <c r="HT101" s="104"/>
      <c r="HU101" s="104"/>
      <c r="HV101" s="104"/>
      <c r="HW101" s="104"/>
      <c r="HX101" s="104"/>
      <c r="HY101" s="104"/>
      <c r="HZ101" s="104"/>
      <c r="IA101" s="104"/>
      <c r="IB101" s="104"/>
      <c r="IC101" s="104"/>
      <c r="ID101" s="104"/>
      <c r="IE101" s="104"/>
      <c r="IF101" s="104"/>
      <c r="IG101" s="104"/>
      <c r="IH101" s="104"/>
      <c r="II101" s="104"/>
      <c r="IJ101" s="104"/>
      <c r="IK101" s="104"/>
      <c r="IL101" s="104"/>
      <c r="IM101" s="104"/>
      <c r="IN101" s="104"/>
      <c r="IO101" s="104"/>
      <c r="IP101" s="104"/>
    </row>
    <row r="102" spans="1:250" s="185" customFormat="1" ht="126" customHeight="1">
      <c r="A102" s="161" t="str">
        <f t="shared" si="6"/>
        <v>[User_login-92]</v>
      </c>
      <c r="B102" s="130" t="s">
        <v>336</v>
      </c>
      <c r="C102" s="130" t="s">
        <v>337</v>
      </c>
      <c r="D102" s="130" t="s">
        <v>338</v>
      </c>
      <c r="E102" s="183"/>
      <c r="F102" s="130"/>
      <c r="G102" s="130"/>
      <c r="H102" s="184"/>
      <c r="I102" s="183"/>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c r="BQ102" s="104"/>
      <c r="BR102" s="104"/>
      <c r="BS102" s="104"/>
      <c r="BT102" s="104"/>
      <c r="BU102" s="104"/>
      <c r="BV102" s="104"/>
      <c r="BW102" s="104"/>
      <c r="BX102" s="104"/>
      <c r="BY102" s="104"/>
      <c r="BZ102" s="104"/>
      <c r="CA102" s="104"/>
      <c r="CB102" s="104"/>
      <c r="CC102" s="104"/>
      <c r="CD102" s="104"/>
      <c r="CE102" s="104"/>
      <c r="CF102" s="104"/>
      <c r="CG102" s="104"/>
      <c r="CH102" s="104"/>
      <c r="CI102" s="104"/>
      <c r="CJ102" s="104"/>
      <c r="CK102" s="104"/>
      <c r="CL102" s="104"/>
      <c r="CM102" s="104"/>
      <c r="CN102" s="104"/>
      <c r="CO102" s="104"/>
      <c r="CP102" s="104"/>
      <c r="CQ102" s="104"/>
      <c r="CR102" s="104"/>
      <c r="CS102" s="104"/>
      <c r="CT102" s="104"/>
      <c r="CU102" s="104"/>
      <c r="CV102" s="104"/>
      <c r="CW102" s="104"/>
      <c r="CX102" s="104"/>
      <c r="CY102" s="104"/>
      <c r="CZ102" s="104"/>
      <c r="DA102" s="104"/>
      <c r="DB102" s="104"/>
      <c r="DC102" s="104"/>
      <c r="DD102" s="104"/>
      <c r="DE102" s="104"/>
      <c r="DF102" s="104"/>
      <c r="DG102" s="104"/>
      <c r="DH102" s="104"/>
      <c r="DI102" s="104"/>
      <c r="DJ102" s="104"/>
      <c r="DK102" s="104"/>
      <c r="DL102" s="104"/>
      <c r="DM102" s="104"/>
      <c r="DN102" s="104"/>
      <c r="DO102" s="104"/>
      <c r="DP102" s="104"/>
      <c r="DQ102" s="104"/>
      <c r="DR102" s="104"/>
      <c r="DS102" s="104"/>
      <c r="DT102" s="104"/>
      <c r="DU102" s="104"/>
      <c r="DV102" s="104"/>
      <c r="DW102" s="104"/>
      <c r="DX102" s="104"/>
      <c r="DY102" s="104"/>
      <c r="DZ102" s="104"/>
      <c r="EA102" s="104"/>
      <c r="EB102" s="104"/>
      <c r="EC102" s="104"/>
      <c r="ED102" s="104"/>
      <c r="EE102" s="104"/>
      <c r="EF102" s="104"/>
      <c r="EG102" s="104"/>
      <c r="EH102" s="104"/>
      <c r="EI102" s="104"/>
      <c r="EJ102" s="104"/>
      <c r="EK102" s="104"/>
      <c r="EL102" s="104"/>
      <c r="EM102" s="104"/>
      <c r="EN102" s="104"/>
      <c r="EO102" s="104"/>
      <c r="EP102" s="104"/>
      <c r="EQ102" s="104"/>
      <c r="ER102" s="104"/>
      <c r="ES102" s="104"/>
      <c r="ET102" s="104"/>
      <c r="EU102" s="104"/>
      <c r="EV102" s="104"/>
      <c r="EW102" s="104"/>
      <c r="EX102" s="104"/>
      <c r="EY102" s="104"/>
      <c r="EZ102" s="104"/>
      <c r="FA102" s="104"/>
      <c r="FB102" s="104"/>
      <c r="FC102" s="104"/>
      <c r="FD102" s="104"/>
      <c r="FE102" s="104"/>
      <c r="FF102" s="104"/>
      <c r="FG102" s="104"/>
      <c r="FH102" s="104"/>
      <c r="FI102" s="104"/>
      <c r="FJ102" s="104"/>
      <c r="FK102" s="104"/>
      <c r="FL102" s="104"/>
      <c r="FM102" s="104"/>
      <c r="FN102" s="104"/>
      <c r="FO102" s="104"/>
      <c r="FP102" s="104"/>
      <c r="FQ102" s="104"/>
      <c r="FR102" s="104"/>
      <c r="FS102" s="104"/>
      <c r="FT102" s="104"/>
      <c r="FU102" s="104"/>
      <c r="FV102" s="104"/>
      <c r="FW102" s="104"/>
      <c r="FX102" s="104"/>
      <c r="FY102" s="104"/>
      <c r="FZ102" s="104"/>
      <c r="GA102" s="104"/>
      <c r="GB102" s="104"/>
      <c r="GC102" s="104"/>
      <c r="GD102" s="104"/>
      <c r="GE102" s="104"/>
      <c r="GF102" s="104"/>
      <c r="GG102" s="104"/>
      <c r="GH102" s="104"/>
      <c r="GI102" s="104"/>
      <c r="GJ102" s="104"/>
      <c r="GK102" s="104"/>
      <c r="GL102" s="104"/>
      <c r="GM102" s="104"/>
      <c r="GN102" s="104"/>
      <c r="GO102" s="104"/>
      <c r="GP102" s="104"/>
      <c r="GQ102" s="104"/>
      <c r="GR102" s="104"/>
      <c r="GS102" s="104"/>
      <c r="GT102" s="104"/>
      <c r="GU102" s="104"/>
      <c r="GV102" s="104"/>
      <c r="GW102" s="104"/>
      <c r="GX102" s="104"/>
      <c r="GY102" s="104"/>
      <c r="GZ102" s="104"/>
      <c r="HA102" s="104"/>
      <c r="HB102" s="104"/>
      <c r="HC102" s="104"/>
      <c r="HD102" s="104"/>
      <c r="HE102" s="104"/>
      <c r="HF102" s="104"/>
      <c r="HG102" s="104"/>
      <c r="HH102" s="104"/>
      <c r="HI102" s="104"/>
      <c r="HJ102" s="104"/>
      <c r="HK102" s="104"/>
      <c r="HL102" s="104"/>
      <c r="HM102" s="104"/>
      <c r="HN102" s="104"/>
      <c r="HO102" s="104"/>
      <c r="HP102" s="104"/>
      <c r="HQ102" s="104"/>
      <c r="HR102" s="104"/>
      <c r="HS102" s="104"/>
      <c r="HT102" s="104"/>
      <c r="HU102" s="104"/>
      <c r="HV102" s="104"/>
      <c r="HW102" s="104"/>
      <c r="HX102" s="104"/>
      <c r="HY102" s="104"/>
      <c r="HZ102" s="104"/>
      <c r="IA102" s="104"/>
      <c r="IB102" s="104"/>
      <c r="IC102" s="104"/>
      <c r="ID102" s="104"/>
      <c r="IE102" s="104"/>
      <c r="IF102" s="104"/>
      <c r="IG102" s="104"/>
      <c r="IH102" s="104"/>
      <c r="II102" s="104"/>
      <c r="IJ102" s="104"/>
      <c r="IK102" s="104"/>
      <c r="IL102" s="104"/>
      <c r="IM102" s="104"/>
      <c r="IN102" s="104"/>
      <c r="IO102" s="104"/>
      <c r="IP102" s="104"/>
    </row>
    <row r="103" spans="1:250" ht="126" customHeight="1">
      <c r="A103" s="161" t="str">
        <f t="shared" si="6"/>
        <v>[User_login-93]</v>
      </c>
      <c r="B103" s="130" t="s">
        <v>339</v>
      </c>
      <c r="C103" s="130" t="s">
        <v>340</v>
      </c>
      <c r="D103" s="130" t="s">
        <v>341</v>
      </c>
      <c r="E103" s="183"/>
      <c r="F103" s="130"/>
      <c r="G103" s="130"/>
      <c r="H103" s="184"/>
      <c r="I103" s="183"/>
      <c r="J103" s="104"/>
    </row>
    <row r="104" spans="1:250" ht="126" customHeight="1">
      <c r="A104" s="161" t="str">
        <f t="shared" si="6"/>
        <v>[User_login-94]</v>
      </c>
      <c r="B104" s="130" t="s">
        <v>342</v>
      </c>
      <c r="C104" s="130" t="s">
        <v>343</v>
      </c>
      <c r="D104" s="130" t="s">
        <v>344</v>
      </c>
      <c r="E104" s="183"/>
      <c r="F104" s="130"/>
      <c r="G104" s="130"/>
      <c r="H104" s="184"/>
      <c r="I104" s="183"/>
      <c r="J104" s="104"/>
    </row>
    <row r="105" spans="1:250" ht="126" customHeight="1">
      <c r="A105" s="161" t="str">
        <f t="shared" si="6"/>
        <v>[User_login-95]</v>
      </c>
      <c r="B105" s="130" t="s">
        <v>345</v>
      </c>
      <c r="C105" s="130" t="s">
        <v>346</v>
      </c>
      <c r="D105" s="130" t="s">
        <v>347</v>
      </c>
      <c r="E105" s="183"/>
      <c r="F105" s="130"/>
      <c r="G105" s="130"/>
      <c r="H105" s="184"/>
      <c r="I105" s="183"/>
      <c r="J105" s="104"/>
    </row>
    <row r="106" spans="1:250" ht="126" customHeight="1">
      <c r="A106" s="161" t="str">
        <f t="shared" si="6"/>
        <v>[User_login-96]</v>
      </c>
      <c r="B106" s="130" t="s">
        <v>348</v>
      </c>
      <c r="C106" s="130" t="s">
        <v>349</v>
      </c>
      <c r="D106" s="130" t="s">
        <v>350</v>
      </c>
      <c r="E106" s="183"/>
      <c r="F106" s="130"/>
      <c r="G106" s="130"/>
      <c r="H106" s="184"/>
      <c r="I106" s="183"/>
      <c r="J106" s="104"/>
    </row>
    <row r="107" spans="1:250" ht="126" customHeight="1">
      <c r="A107" s="161" t="str">
        <f t="shared" si="6"/>
        <v>[User_login-97]</v>
      </c>
      <c r="B107" s="130" t="s">
        <v>351</v>
      </c>
      <c r="C107" s="130" t="s">
        <v>352</v>
      </c>
      <c r="D107" s="130" t="s">
        <v>353</v>
      </c>
      <c r="E107" s="183"/>
      <c r="F107" s="130"/>
      <c r="G107" s="130"/>
      <c r="H107" s="184"/>
      <c r="I107" s="183"/>
      <c r="J107" s="104"/>
    </row>
    <row r="108" spans="1:250" ht="126" customHeight="1">
      <c r="A108" s="161" t="str">
        <f t="shared" si="6"/>
        <v>[User_login-98]</v>
      </c>
      <c r="B108" s="130" t="s">
        <v>354</v>
      </c>
      <c r="C108" s="130" t="s">
        <v>355</v>
      </c>
      <c r="D108" s="130" t="s">
        <v>356</v>
      </c>
      <c r="E108" s="183"/>
      <c r="F108" s="130"/>
      <c r="G108" s="130"/>
      <c r="H108" s="184"/>
      <c r="I108" s="183"/>
      <c r="J108" s="104"/>
    </row>
    <row r="109" spans="1:250" ht="14.25" customHeight="1">
      <c r="A109" s="166"/>
      <c r="B109" s="166" t="s">
        <v>357</v>
      </c>
      <c r="C109" s="159"/>
      <c r="D109" s="159"/>
      <c r="E109" s="159"/>
      <c r="F109" s="159"/>
      <c r="G109" s="159"/>
      <c r="H109" s="159"/>
      <c r="I109" s="160"/>
      <c r="J109" s="104"/>
    </row>
    <row r="110" spans="1:250" ht="106.5" customHeight="1">
      <c r="A110" s="161" t="str">
        <f>IF(OR(B110&lt;&gt;"",D110&lt;E109&gt;""),"["&amp;TEXT($B$2,"##")&amp;"-"&amp;TEXT(ROW()-10,"##")&amp;"]","")</f>
        <v>[User_login-100]</v>
      </c>
      <c r="B110" s="130" t="s">
        <v>358</v>
      </c>
      <c r="C110" s="130" t="s">
        <v>359</v>
      </c>
      <c r="D110" s="130" t="s">
        <v>360</v>
      </c>
      <c r="E110" s="131"/>
      <c r="F110" s="130"/>
      <c r="G110" s="130"/>
      <c r="H110" s="132"/>
      <c r="I110" s="133"/>
      <c r="J110" s="104"/>
    </row>
    <row r="111" spans="1:250" ht="106.5" customHeight="1">
      <c r="A111" s="161" t="str">
        <f>IF(OR(B111&lt;&gt;"",D111&lt;E110&gt;""),"["&amp;TEXT($B$2,"##")&amp;"-"&amp;TEXT(ROW()-10,"##")&amp;"]","")</f>
        <v>[User_login-101]</v>
      </c>
      <c r="B111" s="130" t="s">
        <v>361</v>
      </c>
      <c r="C111" s="130" t="s">
        <v>362</v>
      </c>
      <c r="D111" s="130" t="s">
        <v>363</v>
      </c>
      <c r="E111" s="131"/>
      <c r="F111" s="130"/>
      <c r="G111" s="130"/>
      <c r="H111" s="132"/>
      <c r="I111" s="133"/>
      <c r="J111" s="104"/>
    </row>
    <row r="112" spans="1:250" ht="106.5" customHeight="1">
      <c r="A112" s="161" t="str">
        <f t="shared" ref="A112" si="7">IF(OR(B112&lt;&gt;"",D112&lt;E111&gt;""),"["&amp;TEXT($B$2,"##")&amp;"-"&amp;TEXT(ROW()-10,"##")&amp;"]","")</f>
        <v>[User_login-102]</v>
      </c>
      <c r="B112" s="130" t="s">
        <v>364</v>
      </c>
      <c r="C112" s="130" t="s">
        <v>365</v>
      </c>
      <c r="D112" s="130" t="s">
        <v>366</v>
      </c>
      <c r="E112" s="131"/>
      <c r="F112" s="130"/>
      <c r="G112" s="130"/>
      <c r="H112" s="132"/>
      <c r="I112" s="133"/>
      <c r="J112" s="104"/>
    </row>
    <row r="113" spans="1:10" ht="106.5" customHeight="1">
      <c r="A113" s="161" t="str">
        <f>IF(OR(B113&lt;&gt;"",D113&lt;E109&gt;""),"["&amp;TEXT($B$2,"##")&amp;"-"&amp;TEXT(ROW()-10,"##")&amp;"]","")</f>
        <v>[User_login-103]</v>
      </c>
      <c r="B113" s="130" t="s">
        <v>367</v>
      </c>
      <c r="C113" s="130" t="s">
        <v>368</v>
      </c>
      <c r="D113" s="130" t="s">
        <v>369</v>
      </c>
      <c r="E113" s="131"/>
      <c r="F113" s="130"/>
      <c r="G113" s="130"/>
      <c r="H113" s="132"/>
      <c r="I113" s="133"/>
      <c r="J113" s="104"/>
    </row>
    <row r="114" spans="1:10" ht="106.5" customHeight="1">
      <c r="A114" s="161" t="str">
        <f>IF(OR(B114&lt;&gt;"",D114&lt;E110&gt;""),"["&amp;TEXT($B$2,"##")&amp;"-"&amp;TEXT(ROW()-10,"##")&amp;"]","")</f>
        <v>[User_login-104]</v>
      </c>
      <c r="B114" s="130" t="s">
        <v>370</v>
      </c>
      <c r="C114" s="130" t="s">
        <v>371</v>
      </c>
      <c r="D114" s="130" t="s">
        <v>372</v>
      </c>
      <c r="E114" s="131"/>
      <c r="F114" s="130"/>
      <c r="G114" s="130"/>
      <c r="H114" s="132"/>
      <c r="I114" s="133"/>
      <c r="J114" s="104"/>
    </row>
    <row r="115" spans="1:10" ht="106.5" customHeight="1">
      <c r="A115" s="161" t="str">
        <f>IF(OR(B115&lt;&gt;"",D115&lt;E111&gt;""),"["&amp;TEXT($B$2,"##")&amp;"-"&amp;TEXT(ROW()-10,"##")&amp;"]","")</f>
        <v>[User_login-105]</v>
      </c>
      <c r="B115" s="130" t="s">
        <v>373</v>
      </c>
      <c r="C115" s="130" t="s">
        <v>371</v>
      </c>
      <c r="D115" s="130" t="s">
        <v>372</v>
      </c>
      <c r="E115" s="161"/>
      <c r="F115" s="130"/>
      <c r="G115" s="130"/>
      <c r="H115" s="132"/>
      <c r="I115" s="133"/>
      <c r="J115" s="104"/>
    </row>
    <row r="116" spans="1:10" ht="106.5" customHeight="1">
      <c r="A116" s="161" t="str">
        <f>IF(OR(B116&lt;&gt;"",D116&lt;E113&gt;""),"["&amp;TEXT($B$2,"##")&amp;"-"&amp;TEXT(ROW()-10,"##")&amp;"]","")</f>
        <v>[User_login-106]</v>
      </c>
      <c r="B116" s="130" t="s">
        <v>374</v>
      </c>
      <c r="C116" s="130" t="s">
        <v>375</v>
      </c>
      <c r="D116" s="130" t="s">
        <v>376</v>
      </c>
      <c r="E116" s="131"/>
      <c r="F116" s="130"/>
      <c r="G116" s="130"/>
      <c r="H116" s="132"/>
      <c r="I116" s="133"/>
      <c r="J116" s="104"/>
    </row>
    <row r="117" spans="1:10" ht="106.5" customHeight="1">
      <c r="A117" s="161" t="str">
        <f>IF(OR(B117&lt;&gt;"",D117&lt;E114&gt;""),"["&amp;TEXT($B$2,"##")&amp;"-"&amp;TEXT(ROW()-10,"##")&amp;"]","")</f>
        <v>[User_login-107]</v>
      </c>
      <c r="B117" s="130" t="s">
        <v>377</v>
      </c>
      <c r="C117" s="130" t="s">
        <v>362</v>
      </c>
      <c r="D117" s="130" t="s">
        <v>378</v>
      </c>
      <c r="E117" s="131"/>
      <c r="F117" s="130"/>
      <c r="G117" s="130"/>
      <c r="H117" s="132"/>
      <c r="I117" s="133"/>
      <c r="J117" s="104"/>
    </row>
    <row r="118" spans="1:10" ht="106.5" customHeight="1">
      <c r="A118" s="161" t="str">
        <f>IF(OR(B118&lt;&gt;"",D118&lt;E115&gt;""),"["&amp;TEXT($B$2,"##")&amp;"-"&amp;TEXT(ROW()-10,"##")&amp;"]","")</f>
        <v>[User_login-108]</v>
      </c>
      <c r="B118" s="130" t="s">
        <v>379</v>
      </c>
      <c r="C118" s="130" t="s">
        <v>380</v>
      </c>
      <c r="D118" s="130" t="s">
        <v>381</v>
      </c>
      <c r="E118" s="131"/>
      <c r="F118" s="130"/>
      <c r="G118" s="130"/>
      <c r="H118" s="132"/>
      <c r="I118" s="133"/>
      <c r="J118" s="104"/>
    </row>
    <row r="119" spans="1:10" ht="106.5" customHeight="1">
      <c r="A119" s="161" t="str">
        <f t="shared" ref="A119:A121" si="8">IF(OR(B119&lt;&gt;"",D119&lt;E116&gt;""),"["&amp;TEXT($B$2,"##")&amp;"-"&amp;TEXT(ROW()-10,"##")&amp;"]","")</f>
        <v>[User_login-109]</v>
      </c>
      <c r="B119" s="130" t="s">
        <v>382</v>
      </c>
      <c r="C119" s="130" t="s">
        <v>383</v>
      </c>
      <c r="D119" s="130" t="s">
        <v>384</v>
      </c>
      <c r="E119" s="183"/>
      <c r="F119" s="130"/>
      <c r="G119" s="183"/>
      <c r="H119" s="184"/>
      <c r="I119" s="183"/>
      <c r="J119" s="104"/>
    </row>
    <row r="120" spans="1:10" ht="106.5" customHeight="1">
      <c r="A120" s="161" t="str">
        <f t="shared" si="8"/>
        <v>[User_login-110]</v>
      </c>
      <c r="B120" s="130" t="s">
        <v>385</v>
      </c>
      <c r="C120" s="130" t="s">
        <v>386</v>
      </c>
      <c r="D120" s="130" t="s">
        <v>387</v>
      </c>
      <c r="E120" s="183"/>
      <c r="F120" s="130"/>
      <c r="G120" s="183"/>
      <c r="H120" s="184"/>
      <c r="I120" s="183"/>
      <c r="J120" s="104"/>
    </row>
    <row r="121" spans="1:10" ht="106.5" customHeight="1">
      <c r="A121" s="161" t="str">
        <f t="shared" si="8"/>
        <v>[User_login-111]</v>
      </c>
      <c r="B121" s="130" t="s">
        <v>388</v>
      </c>
      <c r="C121" s="130" t="s">
        <v>389</v>
      </c>
      <c r="D121" s="130" t="s">
        <v>390</v>
      </c>
      <c r="E121" s="183"/>
      <c r="F121" s="130"/>
      <c r="G121" s="183"/>
      <c r="H121" s="184"/>
      <c r="I121" s="183"/>
      <c r="J121" s="104"/>
    </row>
    <row r="122" spans="1:10" ht="106.5" customHeight="1">
      <c r="A122" s="161" t="str">
        <f>IF(OR(B122&lt;&gt;"",D122&lt;E117&gt;""),"["&amp;TEXT($B$2,"##")&amp;"-"&amp;TEXT(ROW()-10,"##")&amp;"]","")</f>
        <v>[User_login-112]</v>
      </c>
      <c r="B122" s="130" t="s">
        <v>391</v>
      </c>
      <c r="C122" s="130" t="s">
        <v>392</v>
      </c>
      <c r="D122" s="130" t="s">
        <v>393</v>
      </c>
      <c r="E122" s="183"/>
      <c r="F122" s="130"/>
      <c r="G122" s="183"/>
      <c r="H122" s="184"/>
      <c r="I122" s="183"/>
      <c r="J122" s="104"/>
    </row>
    <row r="123" spans="1:10" ht="14.25" customHeight="1">
      <c r="A123" s="166"/>
      <c r="B123" s="166" t="s">
        <v>394</v>
      </c>
      <c r="C123" s="159"/>
      <c r="D123" s="159"/>
      <c r="E123" s="159"/>
      <c r="F123" s="159"/>
      <c r="G123" s="159"/>
      <c r="H123" s="159"/>
      <c r="I123" s="160"/>
      <c r="J123" s="104"/>
    </row>
    <row r="124" spans="1:10" ht="14.25" customHeight="1">
      <c r="A124" s="161" t="str">
        <f>IF(OR(B124&lt;&gt;"",D124&lt;E123&gt;""),"["&amp;TEXT($B$2,"##")&amp;"-"&amp;TEXT(ROW()-10,"##")&amp;"]","")</f>
        <v>[User_login-114]</v>
      </c>
      <c r="B124" s="130" t="s">
        <v>395</v>
      </c>
      <c r="C124" s="130" t="s">
        <v>396</v>
      </c>
      <c r="D124" s="130" t="s">
        <v>397</v>
      </c>
      <c r="E124" s="131"/>
      <c r="F124" s="130"/>
      <c r="G124" s="130"/>
      <c r="H124" s="132"/>
      <c r="I124" s="133"/>
      <c r="J124" s="104"/>
    </row>
    <row r="125" spans="1:10" ht="14.25" customHeight="1">
      <c r="A125" s="161" t="str">
        <f>IF(OR(B125&lt;&gt;"",D125&lt;E124&gt;""),"["&amp;TEXT($B$2,"##")&amp;"-"&amp;TEXT(ROW()-10,"##")&amp;"]","")</f>
        <v>[User_login-115]</v>
      </c>
      <c r="B125" s="130" t="s">
        <v>398</v>
      </c>
      <c r="C125" s="130" t="s">
        <v>399</v>
      </c>
      <c r="D125" s="130" t="s">
        <v>400</v>
      </c>
      <c r="E125" s="131"/>
      <c r="F125" s="130"/>
      <c r="G125" s="130"/>
      <c r="H125" s="132"/>
      <c r="I125" s="133"/>
      <c r="J125" s="104"/>
    </row>
    <row r="126" spans="1:10" ht="14.25" customHeight="1">
      <c r="A126" s="161" t="str">
        <f t="shared" ref="A126" si="9">IF(OR(B126&lt;&gt;"",D126&lt;E125&gt;""),"["&amp;TEXT($B$2,"##")&amp;"-"&amp;TEXT(ROW()-10,"##")&amp;"]","")</f>
        <v>[User_login-116]</v>
      </c>
      <c r="B126" s="130" t="s">
        <v>401</v>
      </c>
      <c r="C126" s="130" t="s">
        <v>402</v>
      </c>
      <c r="D126" s="130" t="s">
        <v>403</v>
      </c>
      <c r="E126" s="131"/>
      <c r="F126" s="130"/>
      <c r="G126" s="130"/>
      <c r="H126" s="132"/>
      <c r="I126" s="133"/>
      <c r="J126" s="104"/>
    </row>
    <row r="127" spans="1:10" ht="14.25" customHeight="1">
      <c r="A127" s="161" t="str">
        <f>IF(OR(B127&lt;&gt;"",D127&lt;E123&gt;""),"["&amp;TEXT($B$2,"##")&amp;"-"&amp;TEXT(ROW()-10,"##")&amp;"]","")</f>
        <v>[User_login-117]</v>
      </c>
      <c r="B127" s="130" t="s">
        <v>404</v>
      </c>
      <c r="C127" s="130" t="s">
        <v>405</v>
      </c>
      <c r="D127" s="130" t="s">
        <v>406</v>
      </c>
      <c r="E127" s="131"/>
      <c r="F127" s="130"/>
      <c r="G127" s="130"/>
      <c r="H127" s="132"/>
      <c r="I127" s="133"/>
      <c r="J127" s="104"/>
    </row>
    <row r="128" spans="1:10" ht="14.25" customHeight="1">
      <c r="A128" s="161" t="str">
        <f>IF(OR(B128&lt;&gt;"",D128&lt;E124&gt;""),"["&amp;TEXT($B$2,"##")&amp;"-"&amp;TEXT(ROW()-10,"##")&amp;"]","")</f>
        <v>[User_login-118]</v>
      </c>
      <c r="B128" s="130" t="s">
        <v>407</v>
      </c>
      <c r="C128" s="130" t="s">
        <v>408</v>
      </c>
      <c r="D128" s="130" t="s">
        <v>409</v>
      </c>
      <c r="E128" s="131"/>
      <c r="F128" s="130"/>
      <c r="G128" s="130"/>
      <c r="H128" s="132"/>
      <c r="I128" s="133"/>
      <c r="J128" s="104"/>
    </row>
    <row r="129" spans="1:10" ht="14.25" customHeight="1">
      <c r="A129" s="161" t="str">
        <f>IF(OR(B129&lt;&gt;"",D129&lt;E125&gt;""),"["&amp;TEXT($B$2,"##")&amp;"-"&amp;TEXT(ROW()-10,"##")&amp;"]","")</f>
        <v>[User_login-119]</v>
      </c>
      <c r="B129" s="130" t="s">
        <v>410</v>
      </c>
      <c r="C129" s="130" t="s">
        <v>411</v>
      </c>
      <c r="D129" s="130" t="s">
        <v>412</v>
      </c>
      <c r="E129" s="161"/>
      <c r="F129" s="130"/>
      <c r="G129" s="130"/>
      <c r="H129" s="132"/>
      <c r="I129" s="133"/>
      <c r="J129" s="104"/>
    </row>
    <row r="130" spans="1:10" ht="14.25" customHeight="1">
      <c r="A130" s="186"/>
      <c r="B130" s="187"/>
      <c r="C130" s="187"/>
      <c r="D130" s="187"/>
      <c r="E130" s="186"/>
      <c r="F130" s="187"/>
      <c r="G130" s="187"/>
      <c r="H130" s="188"/>
      <c r="I130" s="189"/>
      <c r="J130" s="104"/>
    </row>
    <row r="131" spans="1:10" ht="14.25" customHeight="1">
      <c r="A131" s="186"/>
      <c r="B131" s="187"/>
      <c r="C131" s="187"/>
      <c r="D131" s="187"/>
      <c r="E131" s="186"/>
      <c r="F131" s="187"/>
      <c r="G131" s="187"/>
      <c r="H131" s="188"/>
      <c r="I131" s="189"/>
      <c r="J131" s="104"/>
    </row>
    <row r="132" spans="1:10" ht="14.25" customHeight="1">
      <c r="A132" s="186"/>
      <c r="B132" s="187"/>
      <c r="C132" s="187"/>
      <c r="D132" s="187"/>
      <c r="E132" s="186"/>
      <c r="F132" s="187"/>
      <c r="G132" s="187"/>
      <c r="H132" s="188"/>
      <c r="I132" s="189"/>
      <c r="J132" s="104"/>
    </row>
    <row r="133" spans="1:10" ht="14.25" customHeight="1">
      <c r="A133" s="186"/>
      <c r="B133" s="187"/>
      <c r="C133" s="187"/>
      <c r="D133" s="187"/>
      <c r="E133" s="186"/>
      <c r="F133" s="187"/>
      <c r="G133" s="187"/>
      <c r="H133" s="188"/>
      <c r="I133" s="189"/>
      <c r="J133" s="104"/>
    </row>
    <row r="134" spans="1:10" ht="14.25" customHeight="1">
      <c r="A134" s="186"/>
      <c r="B134" s="187"/>
      <c r="C134" s="187"/>
      <c r="D134" s="187"/>
      <c r="E134" s="186"/>
      <c r="F134" s="187"/>
      <c r="G134" s="187"/>
      <c r="H134" s="188"/>
      <c r="I134" s="189"/>
      <c r="J134" s="104"/>
    </row>
    <row r="135" spans="1:10" ht="14.25" customHeight="1">
      <c r="A135" s="186"/>
      <c r="B135" s="187"/>
      <c r="C135" s="187"/>
      <c r="D135" s="187"/>
      <c r="E135" s="186"/>
      <c r="F135" s="187"/>
      <c r="G135" s="187"/>
      <c r="H135" s="188"/>
      <c r="I135" s="189"/>
      <c r="J135" s="104"/>
    </row>
    <row r="136" spans="1:10" ht="14.25" customHeight="1">
      <c r="A136" s="186"/>
      <c r="B136" s="187"/>
      <c r="C136" s="187"/>
      <c r="D136" s="187"/>
      <c r="E136" s="186"/>
      <c r="F136" s="187"/>
      <c r="G136" s="187"/>
      <c r="H136" s="188"/>
      <c r="I136" s="189"/>
      <c r="J136" s="104"/>
    </row>
    <row r="137" spans="1:10" ht="14.25" customHeight="1">
      <c r="A137" s="186"/>
      <c r="B137" s="187"/>
      <c r="C137" s="187"/>
      <c r="D137" s="187"/>
      <c r="E137" s="186"/>
      <c r="F137" s="187"/>
      <c r="G137" s="187"/>
      <c r="H137" s="188"/>
      <c r="I137" s="189"/>
      <c r="J137" s="104"/>
    </row>
    <row r="138" spans="1:10" ht="14.25" customHeight="1">
      <c r="A138" s="186"/>
      <c r="B138" s="187"/>
      <c r="C138" s="187"/>
      <c r="D138" s="187"/>
      <c r="E138" s="186"/>
      <c r="F138" s="187"/>
      <c r="G138" s="187"/>
      <c r="H138" s="188"/>
      <c r="I138" s="189"/>
      <c r="J138" s="104"/>
    </row>
    <row r="139" spans="1:10" ht="14.25" customHeight="1">
      <c r="A139" s="186"/>
      <c r="B139" s="187"/>
      <c r="C139" s="187"/>
      <c r="D139" s="187"/>
      <c r="E139" s="186"/>
      <c r="F139" s="187"/>
      <c r="G139" s="187"/>
      <c r="H139" s="188"/>
      <c r="I139" s="189"/>
      <c r="J139" s="104"/>
    </row>
    <row r="140" spans="1:10" ht="14.25" customHeight="1">
      <c r="A140" s="186"/>
      <c r="B140" s="187"/>
      <c r="C140" s="187"/>
      <c r="D140" s="187"/>
      <c r="E140" s="186"/>
      <c r="F140" s="187"/>
      <c r="G140" s="187"/>
      <c r="H140" s="188"/>
      <c r="I140" s="189"/>
      <c r="J140" s="104"/>
    </row>
    <row r="141" spans="1:10" ht="14.25" customHeight="1">
      <c r="A141" s="186"/>
      <c r="B141" s="187"/>
      <c r="C141" s="187"/>
      <c r="D141" s="187"/>
      <c r="E141" s="186"/>
      <c r="F141" s="187"/>
      <c r="G141" s="187"/>
      <c r="H141" s="188"/>
      <c r="I141" s="189"/>
      <c r="J141" s="104"/>
    </row>
    <row r="142" spans="1:10" ht="14.25" customHeight="1">
      <c r="A142" s="186"/>
      <c r="B142" s="187"/>
      <c r="C142" s="187"/>
      <c r="D142" s="187"/>
      <c r="E142" s="186"/>
      <c r="F142" s="187"/>
      <c r="G142" s="187"/>
      <c r="H142" s="188"/>
      <c r="I142" s="189"/>
      <c r="J142" s="104"/>
    </row>
    <row r="143" spans="1:10" ht="14.25" customHeight="1">
      <c r="A143" s="186"/>
      <c r="B143" s="187"/>
      <c r="C143" s="187"/>
      <c r="D143" s="187"/>
      <c r="E143" s="186"/>
      <c r="F143" s="187"/>
      <c r="G143" s="187"/>
      <c r="H143" s="188"/>
      <c r="I143" s="189"/>
      <c r="J143" s="104"/>
    </row>
    <row r="144" spans="1:10" ht="14.25" customHeight="1">
      <c r="A144" s="186"/>
      <c r="B144" s="187"/>
      <c r="C144" s="187"/>
      <c r="D144" s="187"/>
      <c r="E144" s="186"/>
      <c r="F144" s="187"/>
      <c r="G144" s="187"/>
      <c r="H144" s="188"/>
      <c r="I144" s="189"/>
      <c r="J144" s="104"/>
    </row>
    <row r="145" spans="1:10" ht="14.25" customHeight="1">
      <c r="A145" s="186"/>
      <c r="B145" s="187"/>
      <c r="C145" s="187"/>
      <c r="D145" s="187"/>
      <c r="E145" s="186"/>
      <c r="F145" s="187"/>
      <c r="G145" s="187"/>
      <c r="H145" s="188"/>
      <c r="I145" s="189"/>
      <c r="J145" s="104"/>
    </row>
    <row r="146" spans="1:10" ht="14.25" customHeight="1">
      <c r="A146" s="186"/>
      <c r="B146" s="187"/>
      <c r="C146" s="187"/>
      <c r="D146" s="187"/>
      <c r="E146" s="186"/>
      <c r="F146" s="187"/>
      <c r="G146" s="187"/>
      <c r="H146" s="188"/>
      <c r="I146" s="189"/>
      <c r="J146" s="104"/>
    </row>
    <row r="147" spans="1:10" ht="14.25" customHeight="1">
      <c r="A147" s="186"/>
      <c r="B147" s="187"/>
      <c r="C147" s="187"/>
      <c r="D147" s="187"/>
      <c r="E147" s="186"/>
      <c r="F147" s="187"/>
      <c r="G147" s="187"/>
      <c r="H147" s="188"/>
      <c r="I147" s="189"/>
      <c r="J147" s="104"/>
    </row>
    <row r="148" spans="1:10" ht="14.25" customHeight="1">
      <c r="A148" s="186"/>
      <c r="B148" s="187"/>
      <c r="C148" s="187"/>
      <c r="D148" s="187"/>
      <c r="E148" s="186"/>
      <c r="F148" s="187"/>
      <c r="G148" s="187"/>
      <c r="H148" s="188"/>
      <c r="I148" s="189"/>
      <c r="J148" s="104"/>
    </row>
    <row r="149" spans="1:10" ht="14.25" customHeight="1">
      <c r="A149" s="186"/>
      <c r="B149" s="187"/>
      <c r="C149" s="187"/>
      <c r="D149" s="187"/>
      <c r="E149" s="186"/>
      <c r="F149" s="187"/>
      <c r="G149" s="187"/>
      <c r="H149" s="188"/>
      <c r="I149" s="189"/>
      <c r="J149" s="104"/>
    </row>
    <row r="150" spans="1:10" ht="14.25" customHeight="1">
      <c r="A150" s="186"/>
      <c r="B150" s="187"/>
      <c r="C150" s="187"/>
      <c r="D150" s="187"/>
      <c r="E150" s="186"/>
      <c r="F150" s="187"/>
      <c r="G150" s="187"/>
      <c r="H150" s="188"/>
      <c r="I150" s="189"/>
      <c r="J150" s="104"/>
    </row>
    <row r="151" spans="1:10" ht="14.25" customHeight="1">
      <c r="A151" s="186"/>
      <c r="B151" s="187"/>
      <c r="C151" s="187"/>
      <c r="D151" s="187"/>
      <c r="E151" s="186"/>
      <c r="F151" s="187"/>
      <c r="G151" s="187"/>
      <c r="H151" s="188"/>
      <c r="I151" s="189"/>
      <c r="J151" s="104"/>
    </row>
    <row r="152" spans="1:10" s="166" customFormat="1" ht="14.25" customHeight="1">
      <c r="B152" s="166" t="s">
        <v>413</v>
      </c>
    </row>
    <row r="153" spans="1:10" s="193" customFormat="1" ht="14.25" customHeight="1">
      <c r="A153" s="190"/>
      <c r="B153" s="191" t="s">
        <v>414</v>
      </c>
      <c r="C153" s="192"/>
      <c r="D153" s="192"/>
      <c r="E153" s="192"/>
      <c r="F153" s="192"/>
      <c r="G153" s="192"/>
      <c r="H153" s="192"/>
      <c r="I153" s="192"/>
    </row>
    <row r="154" spans="1:10" s="195" customFormat="1" ht="86.25" customHeight="1">
      <c r="A154" s="130" t="str">
        <f>"ID-" &amp; (COUNTA(A$9:A153)+1)</f>
        <v>ID-108</v>
      </c>
      <c r="B154" s="130" t="s">
        <v>415</v>
      </c>
      <c r="C154" s="130" t="s">
        <v>416</v>
      </c>
      <c r="D154" s="130" t="s">
        <v>417</v>
      </c>
      <c r="E154" s="130"/>
      <c r="F154" s="130"/>
      <c r="G154" s="130"/>
      <c r="H154" s="130"/>
      <c r="I154" s="194" t="s">
        <v>418</v>
      </c>
    </row>
    <row r="155" spans="1:10" s="195" customFormat="1" ht="86.25" customHeight="1">
      <c r="A155" s="130" t="str">
        <f>"ID-" &amp; (COUNTA(A$9:A154)+1)</f>
        <v>ID-109</v>
      </c>
      <c r="B155" s="130" t="s">
        <v>419</v>
      </c>
      <c r="C155" s="130" t="s">
        <v>420</v>
      </c>
      <c r="D155" s="130" t="s">
        <v>417</v>
      </c>
      <c r="E155" s="130"/>
      <c r="F155" s="130"/>
      <c r="G155" s="130"/>
      <c r="H155" s="130"/>
      <c r="I155" s="194" t="s">
        <v>418</v>
      </c>
    </row>
    <row r="156" spans="1:10" s="195" customFormat="1" ht="86.25" customHeight="1">
      <c r="A156" s="130" t="str">
        <f>"ID-" &amp; (COUNTA(A$9:A155)+1)</f>
        <v>ID-110</v>
      </c>
      <c r="B156" s="130" t="s">
        <v>421</v>
      </c>
      <c r="C156" s="130" t="s">
        <v>422</v>
      </c>
      <c r="D156" s="130" t="s">
        <v>417</v>
      </c>
      <c r="E156" s="130"/>
      <c r="F156" s="130"/>
      <c r="G156" s="130"/>
      <c r="H156" s="130"/>
      <c r="I156" s="194" t="s">
        <v>418</v>
      </c>
    </row>
    <row r="157" spans="1:10" s="195" customFormat="1" ht="86.25" customHeight="1">
      <c r="A157" s="130" t="str">
        <f>"ID-" &amp; (COUNTA(A$9:A156)+1)</f>
        <v>ID-111</v>
      </c>
      <c r="B157" s="130" t="s">
        <v>423</v>
      </c>
      <c r="C157" s="130" t="s">
        <v>424</v>
      </c>
      <c r="D157" s="130" t="s">
        <v>417</v>
      </c>
      <c r="E157" s="130"/>
      <c r="F157" s="130"/>
      <c r="G157" s="130"/>
      <c r="H157" s="130"/>
      <c r="I157" s="194" t="s">
        <v>418</v>
      </c>
    </row>
    <row r="158" spans="1:10" s="195" customFormat="1" ht="86.25" customHeight="1">
      <c r="A158" s="130" t="str">
        <f>"ID-" &amp; (COUNTA(A$9:A157)+1)</f>
        <v>ID-112</v>
      </c>
      <c r="B158" s="130" t="s">
        <v>425</v>
      </c>
      <c r="C158" s="130" t="s">
        <v>426</v>
      </c>
      <c r="D158" s="130" t="s">
        <v>417</v>
      </c>
      <c r="E158" s="130"/>
      <c r="F158" s="130"/>
      <c r="G158" s="130"/>
      <c r="H158" s="130"/>
      <c r="I158" s="194" t="s">
        <v>418</v>
      </c>
    </row>
    <row r="159" spans="1:10" s="195" customFormat="1" ht="86.25" customHeight="1">
      <c r="A159" s="130" t="str">
        <f>"ID-" &amp; (COUNTA(A$9:A158)+1)</f>
        <v>ID-113</v>
      </c>
      <c r="B159" s="130" t="s">
        <v>427</v>
      </c>
      <c r="C159" s="130" t="s">
        <v>428</v>
      </c>
      <c r="D159" s="130" t="s">
        <v>417</v>
      </c>
      <c r="E159" s="130"/>
      <c r="F159" s="130"/>
      <c r="G159" s="130"/>
      <c r="H159" s="130"/>
      <c r="I159" s="130" t="s">
        <v>418</v>
      </c>
    </row>
    <row r="160" spans="1:10" s="166" customFormat="1" ht="14.25" customHeight="1">
      <c r="B160" s="166" t="s">
        <v>429</v>
      </c>
    </row>
    <row r="161" spans="1:9" s="196" customFormat="1" ht="14.25" customHeight="1">
      <c r="A161" s="130" t="str">
        <f>"ID-" &amp; (COUNTA(A$9:A160)+1)</f>
        <v>ID-114</v>
      </c>
      <c r="B161" s="130" t="s">
        <v>430</v>
      </c>
      <c r="C161" s="130" t="s">
        <v>431</v>
      </c>
      <c r="D161" s="130" t="s">
        <v>432</v>
      </c>
      <c r="E161" s="130"/>
      <c r="F161" s="130"/>
      <c r="G161" s="130"/>
      <c r="H161" s="130"/>
      <c r="I161" s="130" t="s">
        <v>418</v>
      </c>
    </row>
    <row r="162" spans="1:9" s="196" customFormat="1" ht="14.25" customHeight="1">
      <c r="A162" s="130" t="str">
        <f>"ID-" &amp; (COUNTA(A$9:A161)+1)</f>
        <v>ID-115</v>
      </c>
      <c r="B162" s="130" t="s">
        <v>433</v>
      </c>
      <c r="C162" s="130" t="s">
        <v>434</v>
      </c>
      <c r="D162" s="130" t="s">
        <v>435</v>
      </c>
      <c r="E162" s="130"/>
      <c r="F162" s="130"/>
      <c r="G162" s="130"/>
      <c r="H162" s="130"/>
      <c r="I162" s="130" t="s">
        <v>418</v>
      </c>
    </row>
    <row r="163" spans="1:9" s="196" customFormat="1" ht="14.25" customHeight="1">
      <c r="A163" s="130" t="str">
        <f>"ID-" &amp; (COUNTA(A$9:A162)+1)</f>
        <v>ID-116</v>
      </c>
      <c r="B163" s="130" t="s">
        <v>436</v>
      </c>
      <c r="C163" s="130" t="s">
        <v>434</v>
      </c>
      <c r="D163" s="130" t="s">
        <v>437</v>
      </c>
      <c r="E163" s="130"/>
      <c r="F163" s="130"/>
      <c r="G163" s="130"/>
      <c r="H163" s="130"/>
      <c r="I163" s="130" t="s">
        <v>418</v>
      </c>
    </row>
    <row r="164" spans="1:9" s="195" customFormat="1" ht="14.25" customHeight="1">
      <c r="A164" s="130" t="str">
        <f>"ID-" &amp; (COUNTA(A$9:A163)+1)</f>
        <v>ID-117</v>
      </c>
      <c r="B164" s="130" t="s">
        <v>438</v>
      </c>
      <c r="C164" s="130" t="s">
        <v>439</v>
      </c>
      <c r="D164" s="130" t="s">
        <v>440</v>
      </c>
      <c r="E164" s="130"/>
      <c r="F164" s="130"/>
      <c r="G164" s="130"/>
      <c r="H164" s="130"/>
      <c r="I164" s="130" t="s">
        <v>418</v>
      </c>
    </row>
    <row r="165" spans="1:9" s="193" customFormat="1" ht="14.25" customHeight="1">
      <c r="A165" s="130" t="str">
        <f>"ID-" &amp; (COUNTA(A$9:A164)+1)</f>
        <v>ID-118</v>
      </c>
      <c r="B165" s="130" t="s">
        <v>441</v>
      </c>
      <c r="C165" s="130" t="s">
        <v>442</v>
      </c>
      <c r="D165" s="130" t="s">
        <v>443</v>
      </c>
      <c r="E165" s="130"/>
      <c r="F165" s="130"/>
      <c r="G165" s="130"/>
      <c r="H165" s="130"/>
      <c r="I165" s="130" t="s">
        <v>418</v>
      </c>
    </row>
    <row r="166" spans="1:9" s="193" customFormat="1" ht="14.25" customHeight="1">
      <c r="A166" s="130" t="str">
        <f>"ID-" &amp; (COUNTA(A$9:A165)+1)</f>
        <v>ID-119</v>
      </c>
      <c r="B166" s="130" t="s">
        <v>444</v>
      </c>
      <c r="C166" s="130" t="s">
        <v>445</v>
      </c>
      <c r="D166" s="130" t="s">
        <v>446</v>
      </c>
      <c r="E166" s="130"/>
      <c r="F166" s="130"/>
      <c r="G166" s="130"/>
      <c r="H166" s="130"/>
      <c r="I166" s="130" t="s">
        <v>418</v>
      </c>
    </row>
    <row r="167" spans="1:9" s="193" customFormat="1" ht="14.25" customHeight="1">
      <c r="A167" s="130" t="str">
        <f>"ID-" &amp; (COUNTA(A$9:A166)+1)</f>
        <v>ID-120</v>
      </c>
      <c r="B167" s="130" t="s">
        <v>447</v>
      </c>
      <c r="C167" s="130" t="s">
        <v>448</v>
      </c>
      <c r="D167" s="130" t="s">
        <v>449</v>
      </c>
      <c r="E167" s="130"/>
      <c r="F167" s="130"/>
      <c r="G167" s="130"/>
      <c r="H167" s="130"/>
      <c r="I167" s="130" t="s">
        <v>418</v>
      </c>
    </row>
    <row r="168" spans="1:9" s="193" customFormat="1" ht="14.25" customHeight="1">
      <c r="A168" s="130" t="str">
        <f>"ID-" &amp; (COUNTA(A$9:A167)+1)</f>
        <v>ID-121</v>
      </c>
      <c r="B168" s="130" t="s">
        <v>450</v>
      </c>
      <c r="C168" s="130" t="s">
        <v>451</v>
      </c>
      <c r="D168" s="130" t="s">
        <v>452</v>
      </c>
      <c r="E168" s="130"/>
      <c r="F168" s="130"/>
      <c r="G168" s="130"/>
      <c r="H168" s="130"/>
      <c r="I168" s="130" t="s">
        <v>418</v>
      </c>
    </row>
    <row r="169" spans="1:9" s="193" customFormat="1" ht="14.25" customHeight="1">
      <c r="A169" s="130" t="str">
        <f>"ID-" &amp; (COUNTA(A$9:A168)+1)</f>
        <v>ID-122</v>
      </c>
      <c r="B169" s="130" t="s">
        <v>453</v>
      </c>
      <c r="C169" s="130" t="s">
        <v>454</v>
      </c>
      <c r="D169" s="130" t="s">
        <v>455</v>
      </c>
      <c r="E169" s="130"/>
      <c r="F169" s="130"/>
      <c r="G169" s="130"/>
      <c r="H169" s="130"/>
      <c r="I169" s="130" t="s">
        <v>418</v>
      </c>
    </row>
    <row r="170" spans="1:9" s="193" customFormat="1" ht="14.25" customHeight="1">
      <c r="A170" s="130" t="str">
        <f>"ID-" &amp; (COUNTA(A$9:A169)+1)</f>
        <v>ID-123</v>
      </c>
      <c r="B170" s="130" t="s">
        <v>456</v>
      </c>
      <c r="C170" s="130" t="s">
        <v>457</v>
      </c>
      <c r="D170" s="130" t="s">
        <v>458</v>
      </c>
      <c r="E170" s="130"/>
      <c r="F170" s="130"/>
      <c r="G170" s="130"/>
      <c r="H170" s="130"/>
      <c r="I170" s="130" t="s">
        <v>418</v>
      </c>
    </row>
    <row r="171" spans="1:9" s="193" customFormat="1" ht="14.25" customHeight="1">
      <c r="A171" s="130" t="str">
        <f>"ID-" &amp; (COUNTA(A$9:A170)+1)</f>
        <v>ID-124</v>
      </c>
      <c r="B171" s="130" t="s">
        <v>459</v>
      </c>
      <c r="C171" s="130" t="s">
        <v>460</v>
      </c>
      <c r="D171" s="130" t="s">
        <v>461</v>
      </c>
      <c r="E171" s="130"/>
      <c r="F171" s="130"/>
      <c r="G171" s="130"/>
      <c r="H171" s="130"/>
      <c r="I171" s="130" t="s">
        <v>418</v>
      </c>
    </row>
    <row r="172" spans="1:9" s="193" customFormat="1" ht="14.25" customHeight="1">
      <c r="A172" s="130" t="str">
        <f>"ID-" &amp; (COUNTA(A$9:A171)+1)</f>
        <v>ID-125</v>
      </c>
      <c r="B172" s="130" t="s">
        <v>462</v>
      </c>
      <c r="C172" s="130" t="s">
        <v>463</v>
      </c>
      <c r="D172" s="130" t="s">
        <v>464</v>
      </c>
      <c r="E172" s="130"/>
      <c r="F172" s="130"/>
      <c r="G172" s="130"/>
      <c r="H172" s="130"/>
      <c r="I172" s="130" t="s">
        <v>418</v>
      </c>
    </row>
    <row r="173" spans="1:9" s="193" customFormat="1" ht="14.25" customHeight="1">
      <c r="A173" s="130" t="str">
        <f>"ID-" &amp; (COUNTA(A$9:A172)+1)</f>
        <v>ID-126</v>
      </c>
      <c r="B173" s="130" t="s">
        <v>465</v>
      </c>
      <c r="C173" s="130" t="s">
        <v>466</v>
      </c>
      <c r="D173" s="130" t="s">
        <v>467</v>
      </c>
      <c r="E173" s="130"/>
      <c r="F173" s="130"/>
      <c r="G173" s="130"/>
      <c r="H173" s="130"/>
      <c r="I173" s="130" t="s">
        <v>418</v>
      </c>
    </row>
  </sheetData>
  <dataConsolidate>
    <dataRefs count="1">
      <dataRef ref="K2:K6" sheet="User_Function" r:id="rId1"/>
    </dataRefs>
  </dataConsolidate>
  <mergeCells count="5">
    <mergeCell ref="B2:G2"/>
    <mergeCell ref="B3:G3"/>
    <mergeCell ref="B4:G4"/>
    <mergeCell ref="E5:G5"/>
    <mergeCell ref="E6:G6"/>
  </mergeCells>
  <dataValidations count="4">
    <dataValidation type="list" allowBlank="1" showInputMessage="1" showErrorMessage="1" sqref="G11:G23 G1:G9 F110:F122 F20:F23 G119:G122 G174:G65404 F25 F27:F29 F35:F36 F38:F40 F72:F82 F84:F108 F12:F18 F42:F51 F53:F70">
      <formula1>$H$2:$H$5</formula1>
    </dataValidation>
    <dataValidation type="list" allowBlank="1" showErrorMessage="1" sqref="G25 G72:G82 G38:G40 G31:G33 G27:G29 G35:G36 G42:G51 G53:G70">
      <formula1>$J$2:$J$6</formula1>
      <formula2>0</formula2>
    </dataValidation>
    <dataValidation type="list" allowBlank="1" showErrorMessage="1" sqref="F124:G151 G110:G118 G84:G108">
      <formula1>$J$2:$J$6</formula1>
    </dataValidation>
    <dataValidation type="list" allowBlank="1" showInputMessage="1" showErrorMessage="1" sqref="E154:I159 IT154:JA159 SP154:SW159 ACL154:ACS159 AMH154:AMO159 AWD154:AWK159 BFZ154:BGG159 BPV154:BQC159 BZR154:BZY159 CJN154:CJU159 CTJ154:CTQ159 DDF154:DDM159 DNB154:DNI159 DWX154:DXE159 EGT154:EHA159 EQP154:EQW159 FAL154:FAS159 FKH154:FKO159 FUD154:FUK159 GDZ154:GEG159 GNV154:GOC159 GXR154:GXY159 HHN154:HHU159 HRJ154:HRQ159 IBF154:IBM159 ILB154:ILI159 IUX154:IVE159 JET154:JFA159 JOP154:JOW159 JYL154:JYS159 KIH154:KIO159 KSD154:KSK159 LBZ154:LCG159 LLV154:LMC159 LVR154:LVY159 MFN154:MFU159 MPJ154:MPQ159 MZF154:MZM159 NJB154:NJI159 NSX154:NTE159 OCT154:ODA159 OMP154:OMW159 OWL154:OWS159 PGH154:PGO159 PQD154:PQK159 PZZ154:QAG159 QJV154:QKC159 QTR154:QTY159 RDN154:RDU159 RNJ154:RNQ159 RXF154:RXM159 SHB154:SHI159 SQX154:SRE159 TAT154:TBA159 TKP154:TKW159 TUL154:TUS159 UEH154:UEO159 UOD154:UOK159 UXZ154:UYG159 VHV154:VIC159 VRR154:VRY159 WBN154:WBU159 WLJ154:WLQ159 WVF154:WVM159 JD152:JD173 SZ152:SZ173 ACV152:ACV173 AMR152:AMR173 AWN152:AWN173 BGJ152:BGJ173 BQF152:BQF173 CAB152:CAB173 CJX152:CJX173 CTT152:CTT173 DDP152:DDP173 DNL152:DNL173 DXH152:DXH173 EHD152:EHD173 EQZ152:EQZ173 FAV152:FAV173 FKR152:FKR173 FUN152:FUN173 GEJ152:GEJ173 GOF152:GOF173 GYB152:GYB173 HHX152:HHX173 HRT152:HRT173 IBP152:IBP173 ILL152:ILL173 IVH152:IVH173 JFD152:JFD173 JOZ152:JOZ173 JYV152:JYV173 KIR152:KIR173 KSN152:KSN173 LCJ152:LCJ173 LMF152:LMF173 LWB152:LWB173 MFX152:MFX173 MPT152:MPT173 MZP152:MZP173 NJL152:NJL173 NTH152:NTH173 ODD152:ODD173 OMZ152:OMZ173 OWV152:OWV173 PGR152:PGR173 PQN152:PQN173 QAJ152:QAJ173 QKF152:QKF173 QUB152:QUB173 RDX152:RDX173 RNT152:RNT173 RXP152:RXP173 SHL152:SHL173 SRH152:SRH173 TBD152:TBD173 TKZ152:TKZ173 TUV152:TUV173 UER152:UER173 UON152:UON173 UYJ152:UYJ173 VIF152:VIF173 VSB152:VSB173 WBX152:WBX173 WLT152:WLT173 WVP152:WVP173 WLJ161:WLQ173 WBN161:WBU173 VRR161:VRY173 VHV161:VIC173 UXZ161:UYG173 UOD161:UOK173 UEH161:UEO173 TUL161:TUS173 TKP161:TKW173 TAT161:TBA173 SQX161:SRE173 SHB161:SHI173 RXF161:RXM173 RNJ161:RNQ173 RDN161:RDU173 QTR161:QTY173 QJV161:QKC173 PZZ161:QAG173 PQD161:PQK173 PGH161:PGO173 OWL161:OWS173 OMP161:OMW173 OCT161:ODA173 NSX161:NTE173 NJB161:NJI173 MZF161:MZM173 MPJ161:MPQ173 MFN161:MFU173 LVR161:LVY173 LLV161:LMC173 LBZ161:LCG173 KSD161:KSK173 KIH161:KIO173 JYL161:JYS173 JOP161:JOW173 JET161:JFA173 IUX161:IVE173 ILB161:ILI173 IBF161:IBM173 HRJ161:HRQ173 HHN161:HHU173 GXR161:GXY173 GNV161:GOC173 GDZ161:GEG173 FUD161:FUK173 FKH161:FKO173 FAL161:FAS173 EQP161:EQW173 EGT161:EHA173 DWX161:DXE173 DNB161:DNI173 DDF161:DDM173 CTJ161:CTQ173 CJN161:CJU173 BZR161:BZY173 BPV161:BQC173 BFZ161:BGG173 AWD161:AWK173 AMH161:AMO173 ACL161:ACS173 SP161:SW173 IT161:JA173 E161:I173 WVF161:WVM173">
      <formula1>"OK,NG,N/A"</formula1>
    </dataValidation>
  </dataValidations>
  <hyperlinks>
    <hyperlink ref="A1" location="'Test Report'!A1" display="Back to Test Report"/>
  </hyperlinks>
  <pageMargins left="0.7" right="0.7" top="0.75" bottom="0.75" header="0.3" footer="0.3"/>
  <pageSetup orientation="portrait"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
  <sheetViews>
    <sheetView topLeftCell="A14" zoomScale="85" zoomScaleNormal="85" workbookViewId="0">
      <selection activeCell="D14" sqref="D14"/>
    </sheetView>
  </sheetViews>
  <sheetFormatPr defaultColWidth="17.42578125" defaultRowHeight="12.75"/>
  <cols>
    <col min="1" max="1" width="20.85546875" style="197" customWidth="1"/>
    <col min="2" max="2" width="48.140625" style="104" customWidth="1"/>
    <col min="3" max="3" width="37.7109375" style="104" customWidth="1"/>
    <col min="4" max="4" width="35" style="104" customWidth="1"/>
    <col min="5" max="5" width="17.42578125" style="104" customWidth="1"/>
    <col min="6" max="6" width="10.5703125" style="104" customWidth="1"/>
    <col min="7" max="7" width="8.42578125" style="104" customWidth="1"/>
    <col min="8" max="8" width="17.42578125" style="198" customWidth="1"/>
    <col min="9" max="9" width="17.42578125" style="104" customWidth="1"/>
    <col min="10" max="10" width="17.42578125" style="185" hidden="1" customWidth="1"/>
    <col min="11" max="11" width="17.42578125" style="104" customWidth="1"/>
    <col min="12" max="16" width="17.42578125" style="104"/>
    <col min="17" max="17" width="0" style="104" hidden="1" customWidth="1"/>
    <col min="18" max="16384" width="17.42578125" style="104"/>
  </cols>
  <sheetData>
    <row r="1" spans="1:10" s="202" customFormat="1" ht="15" thickBot="1">
      <c r="A1" s="199" t="s">
        <v>468</v>
      </c>
      <c r="B1" s="200"/>
      <c r="C1" s="200"/>
      <c r="D1" s="200"/>
      <c r="E1" s="200"/>
      <c r="F1" s="200"/>
      <c r="G1" s="201"/>
    </row>
    <row r="2" spans="1:10" s="202" customFormat="1" ht="14.25">
      <c r="A2" s="203" t="s">
        <v>71</v>
      </c>
      <c r="B2" s="240" t="s">
        <v>469</v>
      </c>
      <c r="C2" s="240"/>
      <c r="D2" s="240"/>
      <c r="E2" s="240"/>
      <c r="F2" s="240"/>
      <c r="G2" s="240"/>
      <c r="J2" s="103" t="s">
        <v>31</v>
      </c>
    </row>
    <row r="3" spans="1:10" s="202" customFormat="1" ht="15" customHeight="1">
      <c r="A3" s="204" t="s">
        <v>470</v>
      </c>
      <c r="B3" s="240" t="s">
        <v>471</v>
      </c>
      <c r="C3" s="240"/>
      <c r="D3" s="240"/>
      <c r="E3" s="240"/>
      <c r="F3" s="240"/>
      <c r="G3" s="240"/>
      <c r="J3" s="103" t="s">
        <v>32</v>
      </c>
    </row>
    <row r="4" spans="1:10" s="202" customFormat="1" ht="14.25">
      <c r="A4" s="203" t="s">
        <v>472</v>
      </c>
      <c r="B4" s="241" t="s">
        <v>3</v>
      </c>
      <c r="C4" s="241"/>
      <c r="D4" s="241"/>
      <c r="E4" s="241"/>
      <c r="F4" s="241"/>
      <c r="G4" s="241"/>
      <c r="J4" s="108"/>
    </row>
    <row r="5" spans="1:10" s="202" customFormat="1" ht="14.25">
      <c r="A5" s="205" t="s">
        <v>31</v>
      </c>
      <c r="B5" s="206" t="s">
        <v>32</v>
      </c>
      <c r="C5" s="206" t="s">
        <v>473</v>
      </c>
      <c r="D5" s="207" t="s">
        <v>34</v>
      </c>
      <c r="E5" s="245" t="s">
        <v>474</v>
      </c>
      <c r="F5" s="245"/>
      <c r="G5" s="245"/>
      <c r="J5" s="103" t="s">
        <v>77</v>
      </c>
    </row>
    <row r="6" spans="1:10" s="202" customFormat="1" ht="15" thickBot="1">
      <c r="A6" s="113">
        <f>COUNTIF(F11:G309,"Pass")</f>
        <v>0</v>
      </c>
      <c r="B6" s="114">
        <f>COUNTIF(F11:G756,"Fail")</f>
        <v>0</v>
      </c>
      <c r="C6" s="114">
        <f>E6-D6-B6-A6</f>
        <v>112</v>
      </c>
      <c r="D6" s="115">
        <f>COUNTIF(F11:G756,"N/A")</f>
        <v>0</v>
      </c>
      <c r="E6" s="243">
        <f>COUNTA(A11:A313)*2</f>
        <v>112</v>
      </c>
      <c r="F6" s="243"/>
      <c r="G6" s="243"/>
      <c r="J6" s="103" t="s">
        <v>34</v>
      </c>
    </row>
    <row r="7" spans="1:10" s="202" customFormat="1" ht="14.25">
      <c r="A7" s="117"/>
      <c r="B7" s="118"/>
      <c r="C7" s="118"/>
      <c r="D7" s="118"/>
      <c r="E7" s="119"/>
      <c r="F7" s="119"/>
      <c r="G7" s="119"/>
      <c r="J7" s="103"/>
    </row>
    <row r="8" spans="1:10" s="202" customFormat="1" ht="14.25">
      <c r="A8" s="117"/>
      <c r="B8" s="118"/>
      <c r="C8" s="118"/>
      <c r="D8" s="118"/>
      <c r="E8" s="119"/>
      <c r="F8" s="119"/>
      <c r="G8" s="119"/>
      <c r="J8" s="103"/>
    </row>
    <row r="9" spans="1:10" s="202" customFormat="1" ht="13.5"/>
    <row r="10" spans="1:10" s="202" customFormat="1" ht="51.75" customHeight="1">
      <c r="A10" s="124" t="s">
        <v>78</v>
      </c>
      <c r="B10" s="124" t="s">
        <v>475</v>
      </c>
      <c r="C10" s="124" t="s">
        <v>476</v>
      </c>
      <c r="D10" s="124" t="s">
        <v>81</v>
      </c>
      <c r="E10" s="125" t="s">
        <v>477</v>
      </c>
      <c r="F10" s="125" t="s">
        <v>83</v>
      </c>
      <c r="G10" s="125" t="s">
        <v>84</v>
      </c>
      <c r="H10" s="125" t="s">
        <v>478</v>
      </c>
      <c r="I10" s="124" t="s">
        <v>86</v>
      </c>
    </row>
    <row r="11" spans="1:10" s="202" customFormat="1" ht="14.25" customHeight="1">
      <c r="A11" s="208"/>
      <c r="B11" s="244" t="s">
        <v>479</v>
      </c>
      <c r="C11" s="244"/>
      <c r="D11" s="244"/>
      <c r="E11" s="244"/>
      <c r="F11" s="244"/>
      <c r="G11" s="244"/>
      <c r="H11" s="244"/>
      <c r="I11" s="244"/>
    </row>
    <row r="12" spans="1:10" s="212" customFormat="1" ht="14.25" customHeight="1">
      <c r="A12" s="155" t="str">
        <f t="shared" ref="A12:A20" si="0">IF(OR(B12&lt;&gt;"",D12&lt;&gt;""),"["&amp;TEXT($B$2,"##")&amp;"-"&amp;TEXT(ROW()-10,"##")&amp;"]","")</f>
        <v>[Admin_login-2]</v>
      </c>
      <c r="B12" s="130" t="s">
        <v>480</v>
      </c>
      <c r="C12" s="130" t="s">
        <v>481</v>
      </c>
      <c r="D12" s="130" t="s">
        <v>482</v>
      </c>
      <c r="E12" s="209"/>
      <c r="F12" s="130"/>
      <c r="G12" s="130"/>
      <c r="H12" s="210"/>
      <c r="I12" s="211"/>
    </row>
    <row r="13" spans="1:10" s="212" customFormat="1" ht="14.25" customHeight="1">
      <c r="A13" s="155" t="str">
        <f t="shared" si="0"/>
        <v>[Admin_login-3]</v>
      </c>
      <c r="B13" s="130" t="s">
        <v>483</v>
      </c>
      <c r="C13" s="130" t="s">
        <v>484</v>
      </c>
      <c r="D13" s="130" t="s">
        <v>485</v>
      </c>
      <c r="E13" s="213" t="s">
        <v>486</v>
      </c>
      <c r="F13" s="130"/>
      <c r="G13" s="130"/>
      <c r="H13" s="210"/>
      <c r="I13" s="210"/>
    </row>
    <row r="14" spans="1:10" s="212" customFormat="1" ht="35.25" customHeight="1">
      <c r="A14" s="155" t="str">
        <f t="shared" si="0"/>
        <v>[Admin_login-4]</v>
      </c>
      <c r="B14" s="130" t="s">
        <v>487</v>
      </c>
      <c r="C14" s="130" t="s">
        <v>488</v>
      </c>
      <c r="D14" s="130" t="s">
        <v>489</v>
      </c>
      <c r="E14" s="213" t="s">
        <v>486</v>
      </c>
      <c r="F14" s="130"/>
      <c r="G14" s="130"/>
      <c r="H14" s="210"/>
      <c r="I14" s="210"/>
    </row>
    <row r="15" spans="1:10" s="212" customFormat="1" ht="14.25" customHeight="1">
      <c r="A15" s="155" t="str">
        <f t="shared" si="0"/>
        <v>[Admin_login-5]</v>
      </c>
      <c r="B15" s="130" t="s">
        <v>490</v>
      </c>
      <c r="C15" s="130" t="s">
        <v>491</v>
      </c>
      <c r="D15" s="130" t="s">
        <v>492</v>
      </c>
      <c r="E15" s="213" t="s">
        <v>486</v>
      </c>
      <c r="F15" s="130"/>
      <c r="G15" s="130"/>
      <c r="H15" s="210"/>
      <c r="I15" s="210"/>
    </row>
    <row r="16" spans="1:10" s="212" customFormat="1" ht="14.25" customHeight="1">
      <c r="A16" s="155" t="str">
        <f t="shared" si="0"/>
        <v>[Admin_login-6]</v>
      </c>
      <c r="B16" s="130" t="s">
        <v>493</v>
      </c>
      <c r="C16" s="130" t="s">
        <v>494</v>
      </c>
      <c r="D16" s="130" t="s">
        <v>495</v>
      </c>
      <c r="E16" s="213" t="s">
        <v>486</v>
      </c>
      <c r="F16" s="130"/>
      <c r="G16" s="130"/>
      <c r="H16" s="210"/>
      <c r="I16" s="210"/>
    </row>
    <row r="17" spans="1:10" s="212" customFormat="1" ht="14.25" customHeight="1">
      <c r="A17" s="155" t="str">
        <f t="shared" si="0"/>
        <v>[Admin_login-7]</v>
      </c>
      <c r="B17" s="130" t="s">
        <v>496</v>
      </c>
      <c r="C17" s="130" t="s">
        <v>497</v>
      </c>
      <c r="D17" s="130" t="s">
        <v>498</v>
      </c>
      <c r="E17" s="213" t="s">
        <v>486</v>
      </c>
      <c r="F17" s="130"/>
      <c r="G17" s="130"/>
      <c r="H17" s="210"/>
      <c r="I17" s="210"/>
    </row>
    <row r="18" spans="1:10" s="212" customFormat="1" ht="14.25" customHeight="1">
      <c r="A18" s="155" t="str">
        <f t="shared" si="0"/>
        <v>[Admin_login-8]</v>
      </c>
      <c r="B18" s="130" t="s">
        <v>499</v>
      </c>
      <c r="C18" s="130" t="s">
        <v>500</v>
      </c>
      <c r="D18" s="130" t="s">
        <v>501</v>
      </c>
      <c r="E18" s="213" t="s">
        <v>486</v>
      </c>
      <c r="F18" s="130"/>
      <c r="G18" s="130"/>
      <c r="H18" s="210"/>
      <c r="I18" s="210"/>
    </row>
    <row r="19" spans="1:10" s="212" customFormat="1" ht="14.25" customHeight="1">
      <c r="A19" s="155" t="str">
        <f t="shared" si="0"/>
        <v>[Admin_login-9]</v>
      </c>
      <c r="B19" s="130" t="s">
        <v>502</v>
      </c>
      <c r="C19" s="130" t="s">
        <v>503</v>
      </c>
      <c r="D19" s="130" t="s">
        <v>501</v>
      </c>
      <c r="E19" s="213" t="s">
        <v>486</v>
      </c>
      <c r="F19" s="130"/>
      <c r="G19" s="130"/>
      <c r="H19" s="210"/>
      <c r="I19" s="210"/>
    </row>
    <row r="20" spans="1:10" ht="14.25" customHeight="1">
      <c r="A20" s="155" t="str">
        <f t="shared" si="0"/>
        <v>[Admin_login-10]</v>
      </c>
      <c r="B20" s="130" t="s">
        <v>504</v>
      </c>
      <c r="C20" s="130" t="s">
        <v>505</v>
      </c>
      <c r="D20" s="130" t="s">
        <v>501</v>
      </c>
      <c r="E20" s="213" t="s">
        <v>486</v>
      </c>
      <c r="F20" s="130"/>
      <c r="G20" s="130"/>
      <c r="H20" s="210"/>
      <c r="I20" s="214"/>
      <c r="J20" s="104"/>
    </row>
    <row r="21" spans="1:10" ht="14.25" customHeight="1">
      <c r="A21" s="215"/>
      <c r="B21" s="216" t="s">
        <v>506</v>
      </c>
      <c r="C21" s="215"/>
      <c r="D21" s="215"/>
      <c r="E21" s="215"/>
      <c r="F21" s="215"/>
      <c r="G21" s="215"/>
      <c r="H21" s="215"/>
      <c r="I21" s="217"/>
      <c r="J21" s="104"/>
    </row>
    <row r="22" spans="1:10" ht="14.25" customHeight="1">
      <c r="A22" s="155" t="str">
        <f t="shared" ref="A22:A33" si="1">IF(OR(B22&lt;&gt;"",D22&lt;&gt;""),"["&amp;TEXT($B$2,"##")&amp;"-"&amp;TEXT(ROW()-10,"##")&amp;"]","")</f>
        <v>[Admin_login-12]</v>
      </c>
      <c r="B22" s="130" t="s">
        <v>507</v>
      </c>
      <c r="C22" s="130" t="s">
        <v>481</v>
      </c>
      <c r="D22" s="130" t="s">
        <v>508</v>
      </c>
      <c r="E22" s="218" t="s">
        <v>509</v>
      </c>
      <c r="F22" s="130"/>
      <c r="G22" s="130"/>
      <c r="H22" s="210"/>
      <c r="I22" s="214"/>
      <c r="J22" s="104"/>
    </row>
    <row r="23" spans="1:10" ht="14.25" customHeight="1">
      <c r="A23" s="155" t="str">
        <f t="shared" si="1"/>
        <v>[Admin_login-13]</v>
      </c>
      <c r="B23" s="130" t="s">
        <v>510</v>
      </c>
      <c r="C23" s="130" t="s">
        <v>511</v>
      </c>
      <c r="D23" s="219" t="s">
        <v>512</v>
      </c>
      <c r="E23" s="218" t="s">
        <v>509</v>
      </c>
      <c r="F23" s="130"/>
      <c r="G23" s="130"/>
      <c r="H23" s="210"/>
      <c r="I23" s="214"/>
      <c r="J23" s="104"/>
    </row>
    <row r="24" spans="1:10" ht="14.25" customHeight="1">
      <c r="A24" s="155" t="str">
        <f t="shared" si="1"/>
        <v>[Admin_login-14]</v>
      </c>
      <c r="B24" s="130" t="s">
        <v>513</v>
      </c>
      <c r="C24" s="130" t="s">
        <v>514</v>
      </c>
      <c r="D24" s="219" t="s">
        <v>515</v>
      </c>
      <c r="E24" s="218" t="s">
        <v>509</v>
      </c>
      <c r="F24" s="130"/>
      <c r="G24" s="130"/>
      <c r="H24" s="210"/>
      <c r="I24" s="214"/>
      <c r="J24" s="104"/>
    </row>
    <row r="25" spans="1:10" ht="14.25" customHeight="1">
      <c r="A25" s="215"/>
      <c r="B25" s="216" t="s">
        <v>516</v>
      </c>
      <c r="C25" s="215"/>
      <c r="D25" s="215"/>
      <c r="E25" s="215"/>
      <c r="F25" s="215"/>
      <c r="G25" s="215"/>
      <c r="H25" s="215"/>
      <c r="I25" s="217"/>
      <c r="J25" s="104"/>
    </row>
    <row r="26" spans="1:10" ht="14.25" customHeight="1">
      <c r="A26" s="155" t="str">
        <f t="shared" ref="A26" si="2">IF(OR(B26&lt;&gt;"",D26&lt;&gt;""),"["&amp;TEXT($B$2,"##")&amp;"-"&amp;TEXT(ROW()-10,"##")&amp;"]","")</f>
        <v>[Admin_login-16]</v>
      </c>
      <c r="B26" s="130" t="s">
        <v>517</v>
      </c>
      <c r="C26" s="130" t="s">
        <v>518</v>
      </c>
      <c r="D26" s="219" t="s">
        <v>519</v>
      </c>
      <c r="E26" s="218" t="s">
        <v>509</v>
      </c>
      <c r="F26" s="130"/>
      <c r="G26" s="130"/>
      <c r="H26" s="210"/>
      <c r="I26" s="214"/>
      <c r="J26" s="104"/>
    </row>
    <row r="27" spans="1:10" ht="14.25" customHeight="1">
      <c r="A27" s="215"/>
      <c r="B27" s="216" t="s">
        <v>520</v>
      </c>
      <c r="C27" s="215"/>
      <c r="D27" s="215"/>
      <c r="E27" s="215"/>
      <c r="F27" s="215"/>
      <c r="G27" s="215"/>
      <c r="H27" s="215"/>
      <c r="I27" s="217"/>
      <c r="J27" s="104"/>
    </row>
    <row r="28" spans="1:10" ht="14.25" customHeight="1">
      <c r="A28" s="155" t="str">
        <f t="shared" ref="A28" si="3">IF(OR(B28&lt;&gt;"",D28&lt;&gt;""),"["&amp;TEXT($B$2,"##")&amp;"-"&amp;TEXT(ROW()-10,"##")&amp;"]","")</f>
        <v>[Admin_login-18]</v>
      </c>
      <c r="B28" s="130" t="s">
        <v>521</v>
      </c>
      <c r="C28" s="130" t="s">
        <v>522</v>
      </c>
      <c r="D28" s="219" t="s">
        <v>523</v>
      </c>
      <c r="E28" s="218"/>
      <c r="F28" s="130"/>
      <c r="G28" s="130"/>
      <c r="H28" s="210"/>
      <c r="I28" s="214"/>
      <c r="J28" s="104"/>
    </row>
    <row r="29" spans="1:10" ht="14.25" customHeight="1">
      <c r="A29" s="155" t="str">
        <f t="shared" si="1"/>
        <v>[Admin_login-19]</v>
      </c>
      <c r="B29" s="130" t="s">
        <v>524</v>
      </c>
      <c r="C29" s="130" t="s">
        <v>525</v>
      </c>
      <c r="D29" s="219" t="s">
        <v>526</v>
      </c>
      <c r="E29" s="218"/>
      <c r="F29" s="130"/>
      <c r="G29" s="130"/>
      <c r="H29" s="210"/>
      <c r="I29" s="214"/>
      <c r="J29" s="104"/>
    </row>
    <row r="30" spans="1:10" ht="14.25" customHeight="1">
      <c r="A30" s="155" t="str">
        <f t="shared" si="1"/>
        <v>[Admin_login-20]</v>
      </c>
      <c r="B30" s="130" t="s">
        <v>527</v>
      </c>
      <c r="C30" s="130" t="s">
        <v>528</v>
      </c>
      <c r="D30" s="219" t="s">
        <v>529</v>
      </c>
      <c r="E30" s="218"/>
      <c r="F30" s="130"/>
      <c r="G30" s="130"/>
      <c r="H30" s="210"/>
      <c r="I30" s="214"/>
      <c r="J30" s="104"/>
    </row>
    <row r="31" spans="1:10" ht="14.25" customHeight="1">
      <c r="A31" s="155" t="str">
        <f t="shared" si="1"/>
        <v>[Admin_login-21]</v>
      </c>
      <c r="B31" s="130" t="s">
        <v>530</v>
      </c>
      <c r="C31" s="130" t="s">
        <v>531</v>
      </c>
      <c r="D31" s="219" t="s">
        <v>532</v>
      </c>
      <c r="E31" s="218"/>
      <c r="F31" s="130"/>
      <c r="G31" s="130"/>
      <c r="H31" s="210"/>
      <c r="I31" s="214"/>
      <c r="J31" s="104"/>
    </row>
    <row r="32" spans="1:10" ht="14.25" customHeight="1">
      <c r="A32" s="155" t="str">
        <f t="shared" si="1"/>
        <v>[Admin_login-22]</v>
      </c>
      <c r="B32" s="130" t="s">
        <v>533</v>
      </c>
      <c r="C32" s="130" t="s">
        <v>534</v>
      </c>
      <c r="D32" s="219" t="s">
        <v>535</v>
      </c>
      <c r="E32" s="218"/>
      <c r="F32" s="130"/>
      <c r="G32" s="130"/>
      <c r="H32" s="210"/>
      <c r="I32" s="220"/>
      <c r="J32" s="104"/>
    </row>
    <row r="33" spans="1:10" ht="14.25" customHeight="1">
      <c r="A33" s="155" t="str">
        <f t="shared" si="1"/>
        <v>[Admin_login-23]</v>
      </c>
      <c r="B33" s="130" t="s">
        <v>533</v>
      </c>
      <c r="C33" s="130" t="s">
        <v>536</v>
      </c>
      <c r="D33" s="219" t="s">
        <v>537</v>
      </c>
      <c r="E33" s="218"/>
      <c r="F33" s="130"/>
      <c r="G33" s="130"/>
      <c r="H33" s="210"/>
      <c r="I33" s="220"/>
      <c r="J33" s="104"/>
    </row>
    <row r="34" spans="1:10" ht="14.25" customHeight="1">
      <c r="A34" s="215"/>
      <c r="B34" s="216" t="s">
        <v>538</v>
      </c>
      <c r="C34" s="215"/>
      <c r="D34" s="215"/>
      <c r="E34" s="215"/>
      <c r="F34" s="215"/>
      <c r="G34" s="215"/>
      <c r="H34" s="215"/>
      <c r="I34" s="217"/>
      <c r="J34" s="104"/>
    </row>
    <row r="35" spans="1:10" ht="14.25" customHeight="1">
      <c r="A35" s="155" t="str">
        <f t="shared" ref="A35:A42" si="4">IF(OR(B35&lt;&gt;"",D35&lt;&gt;""),"["&amp;TEXT($B$2,"##")&amp;"-"&amp;TEXT(ROW()-10,"##")&amp;"]","")</f>
        <v>[Admin_login-25]</v>
      </c>
      <c r="B35" s="130" t="s">
        <v>539</v>
      </c>
      <c r="C35" s="130" t="s">
        <v>540</v>
      </c>
      <c r="D35" s="219" t="s">
        <v>541</v>
      </c>
      <c r="E35" s="218"/>
      <c r="F35" s="130"/>
      <c r="G35" s="130"/>
      <c r="H35" s="210"/>
      <c r="I35" s="220"/>
      <c r="J35" s="104"/>
    </row>
    <row r="36" spans="1:10" ht="14.25" customHeight="1">
      <c r="A36" s="155" t="str">
        <f t="shared" si="4"/>
        <v>[Admin_login-26]</v>
      </c>
      <c r="B36" s="130" t="s">
        <v>542</v>
      </c>
      <c r="C36" s="130" t="s">
        <v>543</v>
      </c>
      <c r="D36" s="219" t="s">
        <v>544</v>
      </c>
      <c r="E36" s="218"/>
      <c r="F36" s="130"/>
      <c r="G36" s="130"/>
      <c r="H36" s="210"/>
      <c r="I36" s="220"/>
      <c r="J36" s="104"/>
    </row>
    <row r="37" spans="1:10" ht="14.25" customHeight="1">
      <c r="A37" s="155" t="str">
        <f t="shared" si="4"/>
        <v>[Admin_login-27]</v>
      </c>
      <c r="B37" s="130" t="s">
        <v>545</v>
      </c>
      <c r="C37" s="130" t="s">
        <v>546</v>
      </c>
      <c r="D37" s="219" t="s">
        <v>547</v>
      </c>
      <c r="E37" s="218"/>
      <c r="F37" s="130"/>
      <c r="G37" s="130"/>
      <c r="H37" s="210"/>
      <c r="I37" s="220"/>
      <c r="J37" s="104"/>
    </row>
    <row r="38" spans="1:10" ht="14.25" customHeight="1">
      <c r="A38" s="155" t="str">
        <f t="shared" si="4"/>
        <v>[Admin_login-28]</v>
      </c>
      <c r="B38" s="130" t="s">
        <v>548</v>
      </c>
      <c r="C38" s="130" t="s">
        <v>549</v>
      </c>
      <c r="D38" s="219" t="s">
        <v>550</v>
      </c>
      <c r="E38" s="218"/>
      <c r="F38" s="130"/>
      <c r="G38" s="130"/>
      <c r="H38" s="210"/>
      <c r="I38" s="220"/>
      <c r="J38" s="104"/>
    </row>
    <row r="39" spans="1:10" ht="14.25" customHeight="1">
      <c r="A39" s="155" t="str">
        <f t="shared" si="4"/>
        <v>[Admin_login-29]</v>
      </c>
      <c r="B39" s="130" t="s">
        <v>551</v>
      </c>
      <c r="C39" s="130" t="s">
        <v>552</v>
      </c>
      <c r="D39" s="219" t="s">
        <v>553</v>
      </c>
      <c r="E39" s="218"/>
      <c r="F39" s="130"/>
      <c r="G39" s="130"/>
      <c r="H39" s="210"/>
      <c r="I39" s="220"/>
      <c r="J39" s="104"/>
    </row>
    <row r="40" spans="1:10" ht="14.25" customHeight="1">
      <c r="A40" s="155" t="str">
        <f t="shared" si="4"/>
        <v>[Admin_login-30]</v>
      </c>
      <c r="B40" s="130" t="s">
        <v>554</v>
      </c>
      <c r="C40" s="130" t="s">
        <v>555</v>
      </c>
      <c r="D40" s="219" t="s">
        <v>556</v>
      </c>
      <c r="E40" s="218"/>
      <c r="F40" s="130"/>
      <c r="G40" s="130"/>
      <c r="H40" s="210"/>
      <c r="I40" s="220"/>
      <c r="J40" s="104"/>
    </row>
    <row r="41" spans="1:10" ht="14.25" customHeight="1">
      <c r="A41" s="155" t="str">
        <f t="shared" si="4"/>
        <v>[Admin_login-31]</v>
      </c>
      <c r="B41" s="130" t="s">
        <v>557</v>
      </c>
      <c r="C41" s="130" t="s">
        <v>558</v>
      </c>
      <c r="D41" s="219" t="s">
        <v>559</v>
      </c>
      <c r="E41" s="218"/>
      <c r="F41" s="130"/>
      <c r="G41" s="130"/>
      <c r="H41" s="210"/>
      <c r="I41" s="220"/>
      <c r="J41" s="104"/>
    </row>
    <row r="42" spans="1:10" ht="14.25" customHeight="1">
      <c r="A42" s="155" t="str">
        <f t="shared" si="4"/>
        <v>[Admin_login-32]</v>
      </c>
      <c r="B42" s="130" t="s">
        <v>560</v>
      </c>
      <c r="C42" s="130" t="s">
        <v>561</v>
      </c>
      <c r="D42" s="219" t="s">
        <v>562</v>
      </c>
      <c r="E42" s="218"/>
      <c r="F42" s="130"/>
      <c r="G42" s="130"/>
      <c r="H42" s="210"/>
      <c r="I42" s="220"/>
      <c r="J42" s="104"/>
    </row>
    <row r="43" spans="1:10" ht="14.25" customHeight="1">
      <c r="A43" s="215"/>
      <c r="B43" s="216" t="s">
        <v>563</v>
      </c>
      <c r="C43" s="215"/>
      <c r="D43" s="215"/>
      <c r="E43" s="215"/>
      <c r="F43" s="215"/>
      <c r="G43" s="215"/>
      <c r="H43" s="215"/>
      <c r="I43" s="217"/>
      <c r="J43" s="104"/>
    </row>
    <row r="44" spans="1:10" ht="14.25" customHeight="1">
      <c r="A44" s="155" t="str">
        <f t="shared" ref="A44:A46" si="5">IF(OR(B44&lt;&gt;"",D44&lt;&gt;""),"["&amp;TEXT($B$2,"##")&amp;"-"&amp;TEXT(ROW()-10,"##")&amp;"]","")</f>
        <v>[Admin_login-34]</v>
      </c>
      <c r="B44" s="130" t="s">
        <v>564</v>
      </c>
      <c r="C44" s="130" t="s">
        <v>565</v>
      </c>
      <c r="D44" s="219" t="s">
        <v>566</v>
      </c>
      <c r="E44" s="218"/>
      <c r="F44" s="130"/>
      <c r="G44" s="130"/>
      <c r="H44" s="210"/>
      <c r="I44" s="221"/>
      <c r="J44" s="104"/>
    </row>
    <row r="45" spans="1:10" ht="14.25" customHeight="1">
      <c r="A45" s="155" t="str">
        <f t="shared" si="5"/>
        <v>[Admin_login-35]</v>
      </c>
      <c r="B45" s="130" t="s">
        <v>567</v>
      </c>
      <c r="C45" s="130" t="s">
        <v>568</v>
      </c>
      <c r="D45" s="219" t="s">
        <v>569</v>
      </c>
      <c r="E45" s="218"/>
      <c r="F45" s="130"/>
      <c r="G45" s="130"/>
      <c r="H45" s="210"/>
      <c r="I45" s="221"/>
      <c r="J45" s="104"/>
    </row>
    <row r="46" spans="1:10" ht="14.25" customHeight="1">
      <c r="A46" s="155" t="str">
        <f t="shared" si="5"/>
        <v>[Admin_login-36]</v>
      </c>
      <c r="B46" s="130" t="s">
        <v>570</v>
      </c>
      <c r="C46" s="130" t="s">
        <v>571</v>
      </c>
      <c r="D46" s="219" t="s">
        <v>572</v>
      </c>
      <c r="E46" s="218"/>
      <c r="F46" s="130"/>
      <c r="G46" s="130"/>
      <c r="H46" s="210"/>
      <c r="I46" s="221"/>
      <c r="J46" s="104"/>
    </row>
    <row r="47" spans="1:10" ht="14.25" customHeight="1">
      <c r="A47" s="215"/>
      <c r="B47" s="216" t="s">
        <v>573</v>
      </c>
      <c r="C47" s="215"/>
      <c r="D47" s="215"/>
      <c r="E47" s="215"/>
      <c r="F47" s="215"/>
      <c r="G47" s="215"/>
      <c r="H47" s="215"/>
      <c r="I47" s="217"/>
      <c r="J47" s="104"/>
    </row>
    <row r="48" spans="1:10" ht="14.25" customHeight="1">
      <c r="A48" s="155" t="str">
        <f t="shared" ref="A48:A50" si="6">IF(OR(B48&lt;&gt;"",D48&lt;&gt;""),"["&amp;TEXT($B$2,"##")&amp;"-"&amp;TEXT(ROW()-10,"##")&amp;"]","")</f>
        <v>[Admin_login-38]</v>
      </c>
      <c r="B48" s="130" t="s">
        <v>574</v>
      </c>
      <c r="C48" s="130" t="s">
        <v>575</v>
      </c>
      <c r="D48" s="219" t="s">
        <v>576</v>
      </c>
      <c r="E48" s="218"/>
      <c r="F48" s="130"/>
      <c r="G48" s="130"/>
      <c r="H48" s="210"/>
      <c r="I48" s="221"/>
      <c r="J48" s="104"/>
    </row>
    <row r="49" spans="1:10" ht="14.25" customHeight="1">
      <c r="A49" s="155" t="str">
        <f t="shared" si="6"/>
        <v>[Admin_login-39]</v>
      </c>
      <c r="B49" s="130" t="s">
        <v>577</v>
      </c>
      <c r="C49" s="130" t="s">
        <v>578</v>
      </c>
      <c r="D49" s="219" t="s">
        <v>579</v>
      </c>
      <c r="E49" s="218"/>
      <c r="F49" s="130"/>
      <c r="G49" s="130"/>
      <c r="H49" s="210"/>
      <c r="I49" s="221"/>
      <c r="J49" s="104"/>
    </row>
    <row r="50" spans="1:10" ht="14.25" customHeight="1">
      <c r="A50" s="155" t="str">
        <f t="shared" si="6"/>
        <v>[Admin_login-40]</v>
      </c>
      <c r="B50" s="130" t="s">
        <v>580</v>
      </c>
      <c r="C50" s="130" t="s">
        <v>581</v>
      </c>
      <c r="D50" s="219" t="s">
        <v>582</v>
      </c>
      <c r="E50" s="218"/>
      <c r="F50" s="130"/>
      <c r="G50" s="130"/>
      <c r="H50" s="210"/>
      <c r="I50" s="221"/>
      <c r="J50" s="104"/>
    </row>
    <row r="51" spans="1:10" ht="14.25" customHeight="1">
      <c r="A51" s="215"/>
      <c r="B51" s="216" t="s">
        <v>583</v>
      </c>
      <c r="C51" s="215"/>
      <c r="D51" s="215"/>
      <c r="E51" s="215"/>
      <c r="F51" s="215"/>
      <c r="G51" s="215"/>
      <c r="H51" s="215"/>
      <c r="I51" s="217"/>
      <c r="J51" s="104"/>
    </row>
    <row r="52" spans="1:10" ht="14.25" customHeight="1">
      <c r="A52" s="161" t="str">
        <f t="shared" ref="A52:A66" si="7">IF(OR(B52&lt;&gt;"",D52&lt;E51&gt;""),"["&amp;TEXT($B$2,"##")&amp;"-"&amp;TEXT(ROW()-10,"##")&amp;"]","")</f>
        <v>[Admin_login-42]</v>
      </c>
      <c r="B52" s="130" t="s">
        <v>584</v>
      </c>
      <c r="C52" s="130" t="s">
        <v>362</v>
      </c>
      <c r="D52" s="130" t="s">
        <v>363</v>
      </c>
      <c r="E52" s="218"/>
      <c r="F52" s="130"/>
      <c r="G52" s="130"/>
      <c r="H52" s="210"/>
      <c r="I52" s="221"/>
      <c r="J52" s="104"/>
    </row>
    <row r="53" spans="1:10" ht="14.25" customHeight="1">
      <c r="A53" s="161" t="str">
        <f t="shared" si="7"/>
        <v>[Admin_login-43]</v>
      </c>
      <c r="B53" s="130" t="s">
        <v>364</v>
      </c>
      <c r="C53" s="130" t="s">
        <v>365</v>
      </c>
      <c r="D53" s="130" t="s">
        <v>366</v>
      </c>
      <c r="E53" s="218"/>
      <c r="F53" s="130"/>
      <c r="G53" s="130"/>
      <c r="H53" s="210"/>
      <c r="I53" s="221"/>
      <c r="J53" s="104"/>
    </row>
    <row r="54" spans="1:10" ht="14.25" customHeight="1">
      <c r="A54" s="161" t="str">
        <f t="shared" si="7"/>
        <v>[Admin_login-44]</v>
      </c>
      <c r="B54" s="130" t="s">
        <v>585</v>
      </c>
      <c r="C54" s="130" t="s">
        <v>586</v>
      </c>
      <c r="D54" s="130" t="s">
        <v>587</v>
      </c>
      <c r="E54" s="218"/>
      <c r="F54" s="130"/>
      <c r="G54" s="130"/>
      <c r="H54" s="210"/>
      <c r="I54" s="221"/>
      <c r="J54" s="104"/>
    </row>
    <row r="55" spans="1:10" ht="14.25" customHeight="1">
      <c r="A55" s="161" t="str">
        <f t="shared" si="7"/>
        <v>[Admin_login-45]</v>
      </c>
      <c r="B55" s="130" t="s">
        <v>367</v>
      </c>
      <c r="C55" s="130" t="s">
        <v>368</v>
      </c>
      <c r="D55" s="130" t="s">
        <v>588</v>
      </c>
      <c r="E55" s="218"/>
      <c r="F55" s="130"/>
      <c r="G55" s="130"/>
      <c r="H55" s="210"/>
      <c r="I55" s="221"/>
      <c r="J55" s="104"/>
    </row>
    <row r="56" spans="1:10" ht="14.25" customHeight="1">
      <c r="A56" s="161" t="str">
        <f t="shared" si="7"/>
        <v>[Admin_login-46]</v>
      </c>
      <c r="B56" s="130" t="s">
        <v>589</v>
      </c>
      <c r="C56" s="130" t="s">
        <v>371</v>
      </c>
      <c r="D56" s="130" t="s">
        <v>372</v>
      </c>
      <c r="E56" s="218"/>
      <c r="F56" s="130"/>
      <c r="G56" s="130"/>
      <c r="H56" s="210"/>
      <c r="I56" s="221"/>
      <c r="J56" s="104"/>
    </row>
    <row r="57" spans="1:10" ht="14.25" customHeight="1">
      <c r="A57" s="161" t="str">
        <f t="shared" si="7"/>
        <v>[Admin_login-47]</v>
      </c>
      <c r="B57" s="130" t="s">
        <v>590</v>
      </c>
      <c r="C57" s="130" t="s">
        <v>371</v>
      </c>
      <c r="D57" s="130" t="s">
        <v>372</v>
      </c>
      <c r="E57" s="218"/>
      <c r="F57" s="130"/>
      <c r="G57" s="130"/>
      <c r="H57" s="210"/>
      <c r="I57" s="221"/>
      <c r="J57" s="104"/>
    </row>
    <row r="58" spans="1:10" ht="14.25" customHeight="1">
      <c r="A58" s="161" t="str">
        <f t="shared" si="7"/>
        <v>[Admin_login-48]</v>
      </c>
      <c r="B58" s="130" t="s">
        <v>591</v>
      </c>
      <c r="C58" s="130" t="s">
        <v>592</v>
      </c>
      <c r="D58" s="130" t="s">
        <v>593</v>
      </c>
      <c r="E58" s="218"/>
      <c r="F58" s="130"/>
      <c r="G58" s="130"/>
      <c r="H58" s="210"/>
      <c r="I58" s="221"/>
      <c r="J58" s="104"/>
    </row>
    <row r="59" spans="1:10" ht="14.25" customHeight="1">
      <c r="A59" s="161" t="str">
        <f t="shared" si="7"/>
        <v>[Admin_login-49]</v>
      </c>
      <c r="B59" s="130" t="s">
        <v>594</v>
      </c>
      <c r="C59" s="130" t="s">
        <v>595</v>
      </c>
      <c r="D59" s="130" t="s">
        <v>593</v>
      </c>
      <c r="E59" s="218"/>
      <c r="F59" s="130"/>
      <c r="G59" s="130"/>
      <c r="H59" s="210"/>
      <c r="I59" s="221"/>
      <c r="J59" s="104"/>
    </row>
    <row r="60" spans="1:10" ht="14.25" customHeight="1">
      <c r="A60" s="161" t="str">
        <f t="shared" si="7"/>
        <v>[Admin_login-50]</v>
      </c>
      <c r="B60" s="130" t="s">
        <v>596</v>
      </c>
      <c r="C60" s="130" t="s">
        <v>375</v>
      </c>
      <c r="D60" s="130" t="s">
        <v>376</v>
      </c>
      <c r="E60" s="218"/>
      <c r="F60" s="130"/>
      <c r="G60" s="130"/>
      <c r="H60" s="210"/>
      <c r="I60" s="221"/>
      <c r="J60" s="104"/>
    </row>
    <row r="61" spans="1:10" ht="14.25" customHeight="1">
      <c r="A61" s="161" t="str">
        <f t="shared" si="7"/>
        <v>[Admin_login-51]</v>
      </c>
      <c r="B61" s="130" t="s">
        <v>377</v>
      </c>
      <c r="C61" s="130" t="s">
        <v>362</v>
      </c>
      <c r="D61" s="130" t="s">
        <v>378</v>
      </c>
      <c r="E61" s="218"/>
      <c r="F61" s="130"/>
      <c r="G61" s="130"/>
      <c r="H61" s="210"/>
      <c r="I61" s="221"/>
      <c r="J61" s="104"/>
    </row>
    <row r="62" spans="1:10" ht="14.25" customHeight="1">
      <c r="A62" s="161" t="str">
        <f t="shared" si="7"/>
        <v>[Admin_login-52]</v>
      </c>
      <c r="B62" s="130" t="s">
        <v>597</v>
      </c>
      <c r="C62" s="130" t="s">
        <v>380</v>
      </c>
      <c r="D62" s="130" t="s">
        <v>598</v>
      </c>
      <c r="E62" s="218"/>
      <c r="F62" s="130"/>
      <c r="G62" s="130"/>
      <c r="H62" s="210"/>
      <c r="I62" s="221"/>
      <c r="J62" s="104"/>
    </row>
    <row r="63" spans="1:10" ht="14.25" customHeight="1">
      <c r="A63" s="161" t="str">
        <f t="shared" si="7"/>
        <v>[Admin_login-53]</v>
      </c>
      <c r="B63" s="130" t="s">
        <v>599</v>
      </c>
      <c r="C63" s="130" t="s">
        <v>389</v>
      </c>
      <c r="D63" s="130" t="s">
        <v>390</v>
      </c>
      <c r="E63" s="218"/>
      <c r="F63" s="130"/>
      <c r="G63" s="130"/>
      <c r="H63" s="210"/>
      <c r="I63" s="221"/>
      <c r="J63" s="104"/>
    </row>
    <row r="64" spans="1:10" ht="14.25" customHeight="1">
      <c r="A64" s="161" t="str">
        <f t="shared" si="7"/>
        <v>[Admin_login-54]</v>
      </c>
      <c r="B64" s="130" t="s">
        <v>600</v>
      </c>
      <c r="C64" s="130" t="s">
        <v>392</v>
      </c>
      <c r="D64" s="130" t="s">
        <v>393</v>
      </c>
      <c r="E64" s="183"/>
      <c r="F64" s="130"/>
      <c r="G64" s="130"/>
      <c r="H64" s="210"/>
      <c r="I64" s="183"/>
      <c r="J64" s="104"/>
    </row>
    <row r="65" spans="1:10" ht="14.25" customHeight="1">
      <c r="A65" s="161" t="str">
        <f t="shared" si="7"/>
        <v>[Admin_login-55]</v>
      </c>
      <c r="B65" s="130" t="s">
        <v>601</v>
      </c>
      <c r="C65" s="130" t="s">
        <v>602</v>
      </c>
      <c r="D65" s="130" t="s">
        <v>603</v>
      </c>
      <c r="E65" s="183"/>
      <c r="F65" s="130"/>
      <c r="G65" s="130"/>
      <c r="H65" s="210"/>
      <c r="I65" s="183"/>
      <c r="J65" s="104"/>
    </row>
    <row r="66" spans="1:10" ht="14.25" customHeight="1">
      <c r="A66" s="161" t="str">
        <f t="shared" si="7"/>
        <v>[Admin_login-56]</v>
      </c>
      <c r="B66" s="130" t="s">
        <v>604</v>
      </c>
      <c r="C66" s="130" t="s">
        <v>605</v>
      </c>
      <c r="D66" s="130" t="s">
        <v>606</v>
      </c>
      <c r="E66" s="183"/>
      <c r="F66" s="130"/>
      <c r="G66" s="130"/>
      <c r="H66" s="210"/>
      <c r="I66" s="183"/>
      <c r="J66" s="104"/>
    </row>
    <row r="67" spans="1:10" ht="14.25" customHeight="1">
      <c r="A67" s="215"/>
      <c r="B67" s="216" t="s">
        <v>607</v>
      </c>
      <c r="C67" s="215"/>
      <c r="D67" s="215"/>
      <c r="E67" s="215"/>
      <c r="F67" s="215"/>
      <c r="G67" s="215"/>
      <c r="H67" s="215"/>
      <c r="I67" s="217"/>
      <c r="J67" s="104"/>
    </row>
    <row r="68" spans="1:10" ht="14.25" customHeight="1">
      <c r="A68" s="155" t="str">
        <f t="shared" ref="A68:A75" si="8">IF(OR(B68&lt;&gt;"",D68&lt;&gt;""),"["&amp;TEXT($B$2,"##")&amp;"-"&amp;TEXT(ROW()-10,"##")&amp;"]","")</f>
        <v>[Admin_login-58]</v>
      </c>
      <c r="B68" s="130" t="s">
        <v>608</v>
      </c>
      <c r="C68" s="130" t="s">
        <v>609</v>
      </c>
      <c r="D68" s="219" t="s">
        <v>610</v>
      </c>
      <c r="E68" s="183"/>
      <c r="F68" s="130"/>
      <c r="G68" s="130"/>
      <c r="H68" s="210"/>
      <c r="I68" s="183"/>
      <c r="J68" s="104"/>
    </row>
    <row r="69" spans="1:10" ht="14.25" customHeight="1">
      <c r="A69" s="155" t="str">
        <f t="shared" si="8"/>
        <v>[Admin_login-59]</v>
      </c>
      <c r="B69" s="130" t="s">
        <v>608</v>
      </c>
      <c r="C69" s="130" t="s">
        <v>611</v>
      </c>
      <c r="D69" s="219" t="s">
        <v>612</v>
      </c>
      <c r="E69" s="183"/>
      <c r="F69" s="130"/>
      <c r="G69" s="130"/>
      <c r="H69" s="210"/>
      <c r="I69" s="183"/>
      <c r="J69" s="104"/>
    </row>
    <row r="70" spans="1:10" ht="14.25" customHeight="1">
      <c r="A70" s="155" t="str">
        <f t="shared" si="8"/>
        <v>[Admin_login-60]</v>
      </c>
      <c r="B70" s="130" t="s">
        <v>613</v>
      </c>
      <c r="C70" s="130" t="s">
        <v>614</v>
      </c>
      <c r="D70" s="219" t="s">
        <v>615</v>
      </c>
      <c r="E70" s="183"/>
      <c r="F70" s="130"/>
      <c r="G70" s="130"/>
      <c r="H70" s="210"/>
      <c r="I70" s="183"/>
      <c r="J70" s="104"/>
    </row>
    <row r="71" spans="1:10" ht="14.25" customHeight="1">
      <c r="A71" s="155" t="str">
        <f t="shared" si="8"/>
        <v>[Admin_login-61]</v>
      </c>
      <c r="B71" s="130" t="s">
        <v>616</v>
      </c>
      <c r="C71" s="130" t="s">
        <v>617</v>
      </c>
      <c r="D71" s="219" t="s">
        <v>618</v>
      </c>
      <c r="E71" s="183"/>
      <c r="F71" s="130"/>
      <c r="G71" s="130"/>
      <c r="H71" s="210"/>
      <c r="I71" s="183"/>
      <c r="J71" s="104"/>
    </row>
    <row r="72" spans="1:10" ht="14.25" customHeight="1">
      <c r="A72" s="155" t="str">
        <f t="shared" si="8"/>
        <v>[Admin_login-62]</v>
      </c>
      <c r="B72" s="130" t="s">
        <v>619</v>
      </c>
      <c r="C72" s="130" t="s">
        <v>620</v>
      </c>
      <c r="D72" s="219" t="s">
        <v>621</v>
      </c>
      <c r="E72" s="183"/>
      <c r="F72" s="130"/>
      <c r="G72" s="130"/>
      <c r="H72" s="210"/>
      <c r="I72" s="183"/>
      <c r="J72" s="104"/>
    </row>
    <row r="73" spans="1:10" ht="14.25" customHeight="1">
      <c r="A73" s="155" t="str">
        <f t="shared" si="8"/>
        <v>[Admin_login-63]</v>
      </c>
      <c r="B73" s="130" t="s">
        <v>622</v>
      </c>
      <c r="C73" s="130" t="s">
        <v>623</v>
      </c>
      <c r="D73" s="219" t="s">
        <v>624</v>
      </c>
      <c r="E73" s="183"/>
      <c r="F73" s="130"/>
      <c r="G73" s="130"/>
      <c r="H73" s="210"/>
      <c r="I73" s="183"/>
      <c r="J73" s="104"/>
    </row>
    <row r="74" spans="1:10" ht="14.25" customHeight="1">
      <c r="A74" s="162" t="str">
        <f t="shared" si="8"/>
        <v>[Admin_login-64]</v>
      </c>
      <c r="B74" s="130" t="s">
        <v>625</v>
      </c>
      <c r="C74" s="130" t="s">
        <v>626</v>
      </c>
      <c r="D74" s="219" t="s">
        <v>627</v>
      </c>
      <c r="E74" s="183"/>
      <c r="F74" s="130"/>
      <c r="G74" s="130"/>
      <c r="H74" s="210"/>
      <c r="I74" s="183"/>
      <c r="J74" s="104"/>
    </row>
    <row r="75" spans="1:10" ht="14.25" customHeight="1">
      <c r="A75" s="130" t="str">
        <f t="shared" si="8"/>
        <v>[Admin_login-65]</v>
      </c>
      <c r="B75" s="130" t="s">
        <v>628</v>
      </c>
      <c r="C75" s="130" t="s">
        <v>629</v>
      </c>
      <c r="D75" s="219" t="s">
        <v>630</v>
      </c>
      <c r="E75" s="183"/>
      <c r="F75" s="130"/>
      <c r="G75" s="130"/>
      <c r="H75" s="210"/>
      <c r="I75" s="183"/>
      <c r="J75" s="104"/>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68:G75 F28:G33 F26:G26 F35:G42 F44:G46 F52:G66 F48:G50 F12:G20 F22:G24">
      <formula1>$J$2:$J$6</formula1>
    </dataValidation>
  </dataValidations>
  <hyperlinks>
    <hyperlink ref="A1" location="'Test Report'!A1" display="Back to Test 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4" workbookViewId="0">
      <selection activeCell="D14" sqref="D14"/>
    </sheetView>
  </sheetViews>
  <sheetFormatPr defaultRowHeight="12.75"/>
  <cols>
    <col min="1" max="1" width="1.5703125" style="7" customWidth="1"/>
    <col min="2" max="2" width="13.42578125" style="60" customWidth="1"/>
    <col min="3" max="3" width="30.28515625" style="35" customWidth="1"/>
    <col min="4" max="4" width="25.7109375" style="35" customWidth="1"/>
    <col min="5" max="5" width="32.140625" style="35" customWidth="1"/>
    <col min="6" max="6" width="35" style="35" customWidth="1"/>
    <col min="7" max="16384" width="9.140625" style="7"/>
  </cols>
  <sheetData>
    <row r="1" spans="2:6" ht="25.5">
      <c r="B1" s="34"/>
      <c r="D1" s="36" t="s">
        <v>18</v>
      </c>
      <c r="E1" s="37"/>
    </row>
    <row r="2" spans="2:6" ht="13.5" customHeight="1">
      <c r="B2" s="34"/>
      <c r="D2" s="38"/>
      <c r="E2" s="38"/>
    </row>
    <row r="3" spans="2:6">
      <c r="B3" s="232" t="s">
        <v>1</v>
      </c>
      <c r="C3" s="232"/>
      <c r="D3" s="233" t="str">
        <f>Cover!C4</f>
        <v>Outsourcing Human Resource Management</v>
      </c>
      <c r="E3" s="233"/>
      <c r="F3" s="233"/>
    </row>
    <row r="4" spans="2:6">
      <c r="B4" s="232" t="s">
        <v>4</v>
      </c>
      <c r="C4" s="232"/>
      <c r="D4" s="233" t="str">
        <f>Cover!C5</f>
        <v>OHRM</v>
      </c>
      <c r="E4" s="233"/>
      <c r="F4" s="233"/>
    </row>
    <row r="5" spans="2:6" s="39" customFormat="1" ht="72" customHeight="1">
      <c r="B5" s="234" t="s">
        <v>19</v>
      </c>
      <c r="C5" s="234"/>
      <c r="D5" s="235" t="s">
        <v>20</v>
      </c>
      <c r="E5" s="235"/>
      <c r="F5" s="235"/>
    </row>
    <row r="6" spans="2:6">
      <c r="B6" s="40"/>
      <c r="C6" s="41"/>
      <c r="D6" s="41"/>
      <c r="E6" s="41"/>
      <c r="F6" s="41"/>
    </row>
    <row r="7" spans="2:6" s="44" customFormat="1">
      <c r="B7" s="42"/>
      <c r="C7" s="43"/>
      <c r="D7" s="43"/>
      <c r="E7" s="43"/>
      <c r="F7" s="43"/>
    </row>
    <row r="8" spans="2:6" s="49" customFormat="1" ht="21" customHeight="1">
      <c r="B8" s="45" t="s">
        <v>21</v>
      </c>
      <c r="C8" s="46" t="s">
        <v>22</v>
      </c>
      <c r="D8" s="46" t="s">
        <v>23</v>
      </c>
      <c r="E8" s="47" t="s">
        <v>24</v>
      </c>
      <c r="F8" s="48" t="s">
        <v>25</v>
      </c>
    </row>
    <row r="9" spans="2:6" ht="25.5">
      <c r="B9" s="222">
        <v>1</v>
      </c>
      <c r="C9" s="223" t="s">
        <v>636</v>
      </c>
      <c r="D9" t="s">
        <v>637</v>
      </c>
      <c r="E9" s="53" t="s">
        <v>638</v>
      </c>
      <c r="F9" s="224" t="s">
        <v>639</v>
      </c>
    </row>
    <row r="10" spans="2:6" ht="38.25">
      <c r="B10" s="222">
        <v>2</v>
      </c>
      <c r="C10" s="223" t="s">
        <v>640</v>
      </c>
      <c r="D10" t="s">
        <v>641</v>
      </c>
      <c r="E10" s="53" t="s">
        <v>642</v>
      </c>
      <c r="F10" s="224" t="s">
        <v>643</v>
      </c>
    </row>
    <row r="11" spans="2:6" ht="38.25">
      <c r="B11" s="222">
        <v>3</v>
      </c>
      <c r="C11" s="223" t="s">
        <v>644</v>
      </c>
      <c r="D11" t="s">
        <v>645</v>
      </c>
      <c r="E11" s="53" t="s">
        <v>646</v>
      </c>
      <c r="F11" s="224" t="s">
        <v>647</v>
      </c>
    </row>
    <row r="12" spans="2:6" ht="25.5">
      <c r="B12" s="222">
        <v>4</v>
      </c>
      <c r="C12" s="223" t="s">
        <v>648</v>
      </c>
      <c r="D12" t="s">
        <v>649</v>
      </c>
      <c r="E12" s="53" t="s">
        <v>650</v>
      </c>
      <c r="F12" s="224" t="s">
        <v>651</v>
      </c>
    </row>
    <row r="13" spans="2:6" ht="25.5">
      <c r="B13" s="222">
        <v>5</v>
      </c>
      <c r="C13" s="223" t="s">
        <v>652</v>
      </c>
      <c r="D13" t="s">
        <v>653</v>
      </c>
      <c r="E13" s="53" t="s">
        <v>654</v>
      </c>
      <c r="F13" s="224" t="s">
        <v>655</v>
      </c>
    </row>
    <row r="14" spans="2:6" ht="25.5">
      <c r="B14" s="222">
        <v>6</v>
      </c>
      <c r="C14" s="223" t="s">
        <v>656</v>
      </c>
      <c r="D14" t="s">
        <v>26</v>
      </c>
      <c r="E14" s="53" t="s">
        <v>27</v>
      </c>
      <c r="F14" s="224" t="s">
        <v>657</v>
      </c>
    </row>
    <row r="15" spans="2:6">
      <c r="B15" s="50"/>
      <c r="C15" s="51"/>
      <c r="D15" s="55"/>
      <c r="E15" s="55"/>
      <c r="F15" s="54"/>
    </row>
    <row r="16" spans="2:6">
      <c r="B16" s="50"/>
      <c r="C16" s="51"/>
      <c r="D16" s="55"/>
      <c r="E16" s="55"/>
      <c r="F16" s="54"/>
    </row>
    <row r="17" spans="2:6">
      <c r="B17" s="50"/>
      <c r="C17" s="51"/>
      <c r="D17" s="55"/>
      <c r="E17" s="55"/>
      <c r="F17" s="54"/>
    </row>
    <row r="18" spans="2:6">
      <c r="B18" s="50"/>
      <c r="C18" s="51"/>
      <c r="D18" s="55"/>
      <c r="E18" s="55"/>
      <c r="F18" s="54"/>
    </row>
    <row r="19" spans="2:6">
      <c r="B19" s="50"/>
      <c r="C19" s="51"/>
      <c r="D19" s="55"/>
      <c r="E19" s="55"/>
      <c r="F19" s="54"/>
    </row>
    <row r="20" spans="2:6">
      <c r="B20" s="56"/>
      <c r="C20" s="57"/>
      <c r="D20" s="58"/>
      <c r="E20" s="58"/>
      <c r="F20" s="59"/>
    </row>
  </sheetData>
  <mergeCells count="6">
    <mergeCell ref="B3:C3"/>
    <mergeCell ref="D3:F3"/>
    <mergeCell ref="B4:C4"/>
    <mergeCell ref="D4:F4"/>
    <mergeCell ref="B5:C5"/>
    <mergeCell ref="D5:F5"/>
  </mergeCells>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A4" sqref="A4"/>
    </sheetView>
  </sheetViews>
  <sheetFormatPr defaultRowHeight="12.75"/>
  <cols>
    <col min="1" max="1" width="9.140625" style="7"/>
    <col min="2" max="2" width="15.42578125" style="7" customWidth="1"/>
    <col min="3" max="3" width="26.5703125" style="7" customWidth="1"/>
    <col min="4" max="7" width="9.140625" style="7"/>
    <col min="8" max="9" width="37.85546875" style="7" customWidth="1"/>
    <col min="10" max="16384" width="9.140625" style="7"/>
  </cols>
  <sheetData>
    <row r="1" spans="1:8" ht="25.5" customHeight="1">
      <c r="B1" s="237" t="s">
        <v>28</v>
      </c>
      <c r="C1" s="237"/>
      <c r="D1" s="237"/>
      <c r="E1" s="237"/>
      <c r="F1" s="237"/>
      <c r="G1" s="237"/>
      <c r="H1" s="237"/>
    </row>
    <row r="2" spans="1:8" ht="14.25" customHeight="1">
      <c r="A2" s="61"/>
      <c r="B2" s="61"/>
      <c r="C2" s="62"/>
      <c r="D2" s="62"/>
      <c r="E2" s="62"/>
      <c r="F2" s="62"/>
      <c r="G2" s="62"/>
      <c r="H2" s="63"/>
    </row>
    <row r="3" spans="1:8" ht="12" customHeight="1">
      <c r="B3" s="64" t="s">
        <v>1</v>
      </c>
      <c r="C3" s="233" t="str">
        <f>Cover!C4</f>
        <v>Outsourcing Human Resource Management</v>
      </c>
      <c r="D3" s="233"/>
      <c r="E3" s="238" t="s">
        <v>2</v>
      </c>
      <c r="F3" s="238"/>
      <c r="G3" s="9" t="s">
        <v>634</v>
      </c>
      <c r="H3" s="65"/>
    </row>
    <row r="4" spans="1:8" ht="12" customHeight="1">
      <c r="B4" s="64" t="s">
        <v>4</v>
      </c>
      <c r="C4" s="233" t="str">
        <f>Cover!C5</f>
        <v>OHRM</v>
      </c>
      <c r="D4" s="233"/>
      <c r="E4" s="238" t="s">
        <v>5</v>
      </c>
      <c r="F4" s="238"/>
      <c r="G4" s="9" t="s">
        <v>635</v>
      </c>
      <c r="H4" s="65"/>
    </row>
    <row r="5" spans="1:8" ht="12" customHeight="1">
      <c r="B5" s="66" t="s">
        <v>6</v>
      </c>
      <c r="C5" s="233" t="str">
        <f>C4&amp;"_"&amp;"Integration Test Report"&amp;"_"&amp;"v1.0"</f>
        <v>OHRM_Integration Test Report_v1.0</v>
      </c>
      <c r="D5" s="233"/>
      <c r="E5" s="238" t="s">
        <v>7</v>
      </c>
      <c r="F5" s="238"/>
      <c r="G5" s="67"/>
      <c r="H5" s="68"/>
    </row>
    <row r="6" spans="1:8" ht="21.75" customHeight="1">
      <c r="A6" s="61"/>
      <c r="B6" s="66" t="s">
        <v>29</v>
      </c>
      <c r="C6" s="236"/>
      <c r="D6" s="236"/>
      <c r="E6" s="236"/>
      <c r="F6" s="236"/>
      <c r="G6" s="236"/>
      <c r="H6" s="236"/>
    </row>
    <row r="7" spans="1:8" ht="14.25" customHeight="1">
      <c r="A7" s="61"/>
      <c r="B7" s="69"/>
      <c r="C7" s="70"/>
      <c r="D7" s="62"/>
      <c r="E7" s="62"/>
      <c r="F7" s="62"/>
      <c r="G7" s="62"/>
      <c r="H7" s="63"/>
    </row>
    <row r="8" spans="1:8">
      <c r="B8" s="69"/>
      <c r="C8" s="70"/>
      <c r="D8" s="62"/>
      <c r="E8" s="62"/>
      <c r="F8" s="62"/>
      <c r="G8" s="62"/>
      <c r="H8" s="63"/>
    </row>
    <row r="9" spans="1:8">
      <c r="A9" s="71"/>
      <c r="B9" s="71"/>
      <c r="C9" s="71"/>
      <c r="D9" s="71"/>
      <c r="E9" s="71"/>
      <c r="F9" s="71"/>
      <c r="G9" s="71"/>
      <c r="H9" s="71"/>
    </row>
    <row r="10" spans="1:8">
      <c r="A10" s="72"/>
      <c r="B10" s="73" t="s">
        <v>21</v>
      </c>
      <c r="C10" s="74" t="s">
        <v>30</v>
      </c>
      <c r="D10" s="75" t="s">
        <v>31</v>
      </c>
      <c r="E10" s="74" t="s">
        <v>32</v>
      </c>
      <c r="F10" s="74" t="s">
        <v>33</v>
      </c>
      <c r="G10" s="74" t="s">
        <v>34</v>
      </c>
      <c r="H10" s="76" t="s">
        <v>35</v>
      </c>
    </row>
    <row r="11" spans="1:8">
      <c r="A11" s="72"/>
      <c r="B11" s="77">
        <v>1</v>
      </c>
      <c r="C11" s="52" t="s">
        <v>36</v>
      </c>
      <c r="D11" s="78">
        <f>Guest_function!A6</f>
        <v>0</v>
      </c>
      <c r="E11" s="78">
        <f>Guest_function!B6</f>
        <v>0</v>
      </c>
      <c r="F11" s="78">
        <f>Guest_function!C6</f>
        <v>50</v>
      </c>
      <c r="G11" s="78">
        <f>Guest_function!D6</f>
        <v>0</v>
      </c>
      <c r="H11" s="79">
        <f>Guest_function!E6</f>
        <v>50</v>
      </c>
    </row>
    <row r="12" spans="1:8">
      <c r="A12" s="80"/>
      <c r="B12" s="77">
        <v>2</v>
      </c>
      <c r="C12" s="52" t="s">
        <v>37</v>
      </c>
      <c r="D12" s="78">
        <f>RecruitmentStaff_function!A6</f>
        <v>0</v>
      </c>
      <c r="E12" s="78">
        <f>RecruitmentStaff_function!B6</f>
        <v>0</v>
      </c>
      <c r="F12" s="78">
        <f>RecruitmentStaff_function!C6</f>
        <v>44</v>
      </c>
      <c r="G12" s="78">
        <f>RecruitmentStaff_function!D6</f>
        <v>0</v>
      </c>
      <c r="H12" s="79">
        <f>RecruitmentStaff_function!E6</f>
        <v>44</v>
      </c>
    </row>
    <row r="13" spans="1:8">
      <c r="A13" s="80"/>
      <c r="B13" s="81"/>
      <c r="C13" s="82" t="s">
        <v>38</v>
      </c>
      <c r="D13" s="83">
        <f>SUM(D9:D12)</f>
        <v>0</v>
      </c>
      <c r="E13" s="83">
        <f>SUM(E9:E12)</f>
        <v>0</v>
      </c>
      <c r="F13" s="83">
        <f>SUM(F9:F12)</f>
        <v>94</v>
      </c>
      <c r="G13" s="83">
        <f>SUM(G9:G12)</f>
        <v>0</v>
      </c>
      <c r="H13" s="84">
        <f>SUM(H9:H12)</f>
        <v>94</v>
      </c>
    </row>
    <row r="14" spans="1:8">
      <c r="A14" s="71"/>
      <c r="B14" s="85"/>
      <c r="C14" s="71"/>
      <c r="D14" s="86"/>
      <c r="E14" s="87"/>
      <c r="F14" s="87"/>
      <c r="G14" s="87"/>
      <c r="H14" s="87"/>
    </row>
    <row r="15" spans="1:8">
      <c r="A15" s="71"/>
      <c r="B15" s="71"/>
      <c r="C15" s="88" t="s">
        <v>39</v>
      </c>
      <c r="D15" s="71"/>
      <c r="E15" s="89">
        <f>(D13+E13)*100/(H13-G13)</f>
        <v>0</v>
      </c>
      <c r="F15" s="71" t="s">
        <v>40</v>
      </c>
      <c r="G15" s="71"/>
      <c r="H15" s="90"/>
    </row>
    <row r="16" spans="1:8">
      <c r="A16" s="71"/>
      <c r="B16" s="71"/>
      <c r="C16" s="88" t="s">
        <v>41</v>
      </c>
      <c r="D16" s="71"/>
      <c r="E16" s="89">
        <f>D13*100/(H13-G13)</f>
        <v>0</v>
      </c>
      <c r="F16" s="71" t="s">
        <v>40</v>
      </c>
      <c r="G16" s="71"/>
      <c r="H16" s="90"/>
    </row>
    <row r="17" spans="3:4">
      <c r="C17" s="71"/>
      <c r="D17" s="71"/>
    </row>
  </sheetData>
  <mergeCells count="8">
    <mergeCell ref="C6:H6"/>
    <mergeCell ref="B1:H1"/>
    <mergeCell ref="C3:D3"/>
    <mergeCell ref="E3:F3"/>
    <mergeCell ref="C4:D4"/>
    <mergeCell ref="E4:F4"/>
    <mergeCell ref="C5:D5"/>
    <mergeCell ref="E5:F5"/>
  </mergeCells>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21" sqref="C21"/>
    </sheetView>
  </sheetViews>
  <sheetFormatPr defaultRowHeight="14.25" customHeight="1"/>
  <cols>
    <col min="1" max="1" width="16.28515625" style="91" customWidth="1"/>
    <col min="2" max="2" width="60.42578125" style="91" customWidth="1"/>
    <col min="3" max="3" width="51.140625" style="91" customWidth="1"/>
    <col min="4" max="16384" width="9.140625" style="91"/>
  </cols>
  <sheetData>
    <row r="1" spans="1:3" ht="14.25" customHeight="1">
      <c r="A1" s="239" t="s">
        <v>42</v>
      </c>
      <c r="B1" s="239"/>
      <c r="C1" s="239"/>
    </row>
    <row r="2" spans="1:3" ht="14.25" customHeight="1" thickBot="1"/>
    <row r="3" spans="1:3" ht="15">
      <c r="A3" s="92" t="s">
        <v>21</v>
      </c>
      <c r="B3" s="93" t="s">
        <v>43</v>
      </c>
      <c r="C3" s="94" t="s">
        <v>44</v>
      </c>
    </row>
    <row r="4" spans="1:3" ht="15">
      <c r="A4" s="95" t="s">
        <v>45</v>
      </c>
      <c r="B4" s="96" t="s">
        <v>676</v>
      </c>
      <c r="C4" s="96" t="s">
        <v>658</v>
      </c>
    </row>
    <row r="5" spans="1:3" ht="15">
      <c r="A5" s="95" t="s">
        <v>46</v>
      </c>
      <c r="B5" s="96" t="s">
        <v>677</v>
      </c>
      <c r="C5" s="96" t="s">
        <v>659</v>
      </c>
    </row>
    <row r="6" spans="1:3" ht="15">
      <c r="A6" s="95" t="s">
        <v>47</v>
      </c>
      <c r="B6" s="96" t="s">
        <v>678</v>
      </c>
      <c r="C6" s="96" t="s">
        <v>660</v>
      </c>
    </row>
    <row r="7" spans="1:3" ht="15">
      <c r="A7" s="95" t="s">
        <v>48</v>
      </c>
      <c r="B7" s="96" t="s">
        <v>679</v>
      </c>
      <c r="C7" s="96" t="s">
        <v>661</v>
      </c>
    </row>
    <row r="8" spans="1:3" ht="15">
      <c r="A8" s="95" t="s">
        <v>49</v>
      </c>
      <c r="B8" s="96" t="s">
        <v>50</v>
      </c>
      <c r="C8" s="96" t="s">
        <v>662</v>
      </c>
    </row>
    <row r="9" spans="1:3" ht="15">
      <c r="A9" s="95" t="s">
        <v>51</v>
      </c>
      <c r="B9" s="96" t="s">
        <v>52</v>
      </c>
      <c r="C9" s="96" t="s">
        <v>663</v>
      </c>
    </row>
    <row r="10" spans="1:3" ht="15">
      <c r="A10" s="95" t="s">
        <v>53</v>
      </c>
      <c r="B10" s="96" t="s">
        <v>54</v>
      </c>
      <c r="C10" s="96" t="s">
        <v>665</v>
      </c>
    </row>
    <row r="11" spans="1:3" ht="15">
      <c r="A11" s="95" t="s">
        <v>55</v>
      </c>
      <c r="B11" s="96" t="s">
        <v>56</v>
      </c>
      <c r="C11" s="96" t="s">
        <v>664</v>
      </c>
    </row>
    <row r="12" spans="1:3" ht="15">
      <c r="A12" s="95" t="s">
        <v>57</v>
      </c>
      <c r="B12" s="96" t="s">
        <v>58</v>
      </c>
      <c r="C12" s="96" t="s">
        <v>666</v>
      </c>
    </row>
    <row r="13" spans="1:3" ht="15">
      <c r="A13" s="95" t="s">
        <v>59</v>
      </c>
      <c r="B13" s="96" t="s">
        <v>680</v>
      </c>
      <c r="C13" s="96" t="s">
        <v>667</v>
      </c>
    </row>
    <row r="14" spans="1:3" ht="15">
      <c r="A14" s="95" t="s">
        <v>60</v>
      </c>
      <c r="B14" s="97" t="s">
        <v>61</v>
      </c>
      <c r="C14" s="96" t="s">
        <v>668</v>
      </c>
    </row>
    <row r="15" spans="1:3" ht="15">
      <c r="A15" s="95" t="s">
        <v>62</v>
      </c>
      <c r="B15" s="96" t="s">
        <v>63</v>
      </c>
      <c r="C15" s="96" t="s">
        <v>669</v>
      </c>
    </row>
    <row r="16" spans="1:3" ht="15">
      <c r="A16" s="95" t="s">
        <v>64</v>
      </c>
      <c r="B16" s="96" t="s">
        <v>65</v>
      </c>
      <c r="C16" s="96" t="s">
        <v>670</v>
      </c>
    </row>
    <row r="17" spans="1:3" ht="15">
      <c r="A17" s="95" t="s">
        <v>66</v>
      </c>
      <c r="B17" s="96" t="s">
        <v>672</v>
      </c>
      <c r="C17" s="96" t="s">
        <v>671</v>
      </c>
    </row>
    <row r="18" spans="1:3" ht="15">
      <c r="A18" s="95" t="s">
        <v>705</v>
      </c>
      <c r="B18" s="97" t="s">
        <v>68</v>
      </c>
      <c r="C18" s="96" t="s">
        <v>673</v>
      </c>
    </row>
    <row r="19" spans="1:3" ht="15">
      <c r="A19" s="95" t="s">
        <v>67</v>
      </c>
      <c r="B19" s="96" t="s">
        <v>674</v>
      </c>
      <c r="C19" s="96" t="s">
        <v>675</v>
      </c>
    </row>
    <row r="20" spans="1:3" ht="15">
      <c r="A20" s="95" t="s">
        <v>706</v>
      </c>
      <c r="B20" s="96" t="s">
        <v>703</v>
      </c>
      <c r="C20" s="96" t="s">
        <v>704</v>
      </c>
    </row>
    <row r="21" spans="1:3" ht="15">
      <c r="A21" s="95" t="s">
        <v>69</v>
      </c>
      <c r="B21" s="96" t="s">
        <v>761</v>
      </c>
      <c r="C21" s="96" t="s">
        <v>762</v>
      </c>
    </row>
    <row r="22" spans="1:3" ht="15">
      <c r="A22" s="98"/>
      <c r="B22" s="96"/>
      <c r="C22" s="96"/>
    </row>
    <row r="23" spans="1:3" ht="15">
      <c r="A23" s="98"/>
      <c r="B23" s="96"/>
      <c r="C23" s="96"/>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0"/>
  <sheetViews>
    <sheetView zoomScale="80" zoomScaleNormal="80" workbookViewId="0">
      <selection activeCell="B4" sqref="B4:G4"/>
    </sheetView>
  </sheetViews>
  <sheetFormatPr defaultColWidth="17.42578125" defaultRowHeight="13.5" customHeight="1"/>
  <cols>
    <col min="1" max="1" width="17.28515625" style="197" customWidth="1"/>
    <col min="2" max="2" width="48.140625" style="104" customWidth="1"/>
    <col min="3" max="3" width="37.7109375" style="104" customWidth="1"/>
    <col min="4" max="4" width="35" style="104" customWidth="1"/>
    <col min="5" max="5" width="17.42578125" style="104" customWidth="1"/>
    <col min="6" max="6" width="9.42578125" style="104" customWidth="1"/>
    <col min="7" max="7" width="8.42578125" style="104" customWidth="1"/>
    <col min="8" max="8" width="17.42578125" style="198" customWidth="1"/>
    <col min="9" max="9" width="17.42578125" style="104" customWidth="1"/>
    <col min="10" max="10" width="15.85546875" style="185" hidden="1" customWidth="1"/>
    <col min="11" max="11" width="17.42578125" style="104" customWidth="1"/>
    <col min="12" max="16" width="17.42578125" style="104"/>
    <col min="17" max="17" width="0" style="104" hidden="1" customWidth="1"/>
    <col min="18" max="16384" width="17.42578125" style="104"/>
  </cols>
  <sheetData>
    <row r="1" spans="1:257" ht="13.5" customHeight="1" thickBot="1">
      <c r="A1" s="99" t="s">
        <v>70</v>
      </c>
      <c r="B1" s="100"/>
      <c r="C1" s="100"/>
      <c r="D1" s="100"/>
      <c r="E1" s="100"/>
      <c r="F1" s="100"/>
      <c r="G1" s="101"/>
      <c r="H1" s="102"/>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c r="CE1" s="103"/>
      <c r="CF1" s="103"/>
      <c r="CG1" s="103"/>
      <c r="CH1" s="103"/>
      <c r="CI1" s="103"/>
      <c r="CJ1" s="103"/>
      <c r="CK1" s="103"/>
      <c r="CL1" s="103"/>
      <c r="CM1" s="103"/>
      <c r="CN1" s="103"/>
      <c r="CO1" s="103"/>
      <c r="CP1" s="103"/>
      <c r="CQ1" s="103"/>
      <c r="CR1" s="103"/>
      <c r="CS1" s="103"/>
      <c r="CT1" s="103"/>
      <c r="CU1" s="103"/>
      <c r="CV1" s="103"/>
      <c r="CW1" s="103"/>
      <c r="CX1" s="103"/>
      <c r="CY1" s="103"/>
      <c r="CZ1" s="103"/>
      <c r="DA1" s="103"/>
      <c r="DB1" s="103"/>
      <c r="DC1" s="103"/>
      <c r="DD1" s="103"/>
      <c r="DE1" s="103"/>
      <c r="DF1" s="103"/>
      <c r="DG1" s="103"/>
      <c r="DH1" s="103"/>
      <c r="DI1" s="103"/>
      <c r="DJ1" s="103"/>
      <c r="DK1" s="103"/>
      <c r="DL1" s="103"/>
      <c r="DM1" s="103"/>
      <c r="DN1" s="103"/>
      <c r="DO1" s="103"/>
      <c r="DP1" s="103"/>
      <c r="DQ1" s="103"/>
      <c r="DR1" s="103"/>
      <c r="DS1" s="103"/>
      <c r="DT1" s="103"/>
      <c r="DU1" s="103"/>
      <c r="DV1" s="103"/>
      <c r="DW1" s="103"/>
      <c r="DX1" s="103"/>
      <c r="DY1" s="103"/>
      <c r="DZ1" s="103"/>
      <c r="EA1" s="103"/>
      <c r="EB1" s="103"/>
      <c r="EC1" s="103"/>
      <c r="ED1" s="103"/>
      <c r="EE1" s="103"/>
      <c r="EF1" s="103"/>
      <c r="EG1" s="103"/>
      <c r="EH1" s="103"/>
      <c r="EI1" s="103"/>
      <c r="EJ1" s="103"/>
      <c r="EK1" s="103"/>
      <c r="EL1" s="103"/>
      <c r="EM1" s="103"/>
      <c r="EN1" s="103"/>
      <c r="EO1" s="103"/>
      <c r="EP1" s="103"/>
      <c r="EQ1" s="103"/>
      <c r="ER1" s="103"/>
      <c r="ES1" s="103"/>
      <c r="ET1" s="103"/>
      <c r="EU1" s="103"/>
      <c r="EV1" s="103"/>
      <c r="EW1" s="103"/>
      <c r="EX1" s="103"/>
      <c r="EY1" s="103"/>
      <c r="EZ1" s="103"/>
      <c r="FA1" s="103"/>
      <c r="FB1" s="103"/>
      <c r="FC1" s="103"/>
      <c r="FD1" s="103"/>
      <c r="FE1" s="103"/>
      <c r="FF1" s="103"/>
      <c r="FG1" s="103"/>
      <c r="FH1" s="103"/>
      <c r="FI1" s="103"/>
      <c r="FJ1" s="103"/>
      <c r="FK1" s="103"/>
      <c r="FL1" s="103"/>
      <c r="FM1" s="103"/>
      <c r="FN1" s="103"/>
      <c r="FO1" s="103"/>
      <c r="FP1" s="103"/>
      <c r="FQ1" s="103"/>
      <c r="FR1" s="103"/>
      <c r="FS1" s="103"/>
      <c r="FT1" s="103"/>
      <c r="FU1" s="103"/>
      <c r="FV1" s="103"/>
      <c r="FW1" s="103"/>
      <c r="FX1" s="103"/>
      <c r="FY1" s="103"/>
      <c r="FZ1" s="103"/>
      <c r="GA1" s="103"/>
      <c r="GB1" s="103"/>
      <c r="GC1" s="103"/>
      <c r="GD1" s="103"/>
      <c r="GE1" s="103"/>
      <c r="GF1" s="103"/>
      <c r="GG1" s="103"/>
      <c r="GH1" s="103"/>
      <c r="GI1" s="103"/>
      <c r="GJ1" s="103"/>
      <c r="GK1" s="103"/>
      <c r="GL1" s="103"/>
      <c r="GM1" s="103"/>
      <c r="GN1" s="103"/>
      <c r="GO1" s="103"/>
      <c r="GP1" s="103"/>
      <c r="GQ1" s="103"/>
      <c r="GR1" s="103"/>
      <c r="GS1" s="103"/>
      <c r="GT1" s="103"/>
      <c r="GU1" s="103"/>
      <c r="GV1" s="103"/>
      <c r="GW1" s="103"/>
      <c r="GX1" s="103"/>
      <c r="GY1" s="103"/>
      <c r="GZ1" s="103"/>
      <c r="HA1" s="103"/>
      <c r="HB1" s="103"/>
      <c r="HC1" s="103"/>
      <c r="HD1" s="103"/>
      <c r="HE1" s="103"/>
      <c r="HF1" s="103"/>
      <c r="HG1" s="103"/>
      <c r="HH1" s="103"/>
      <c r="HI1" s="103"/>
      <c r="HJ1" s="103"/>
      <c r="HK1" s="103"/>
      <c r="HL1" s="103"/>
      <c r="HM1" s="103"/>
      <c r="HN1" s="103"/>
      <c r="HO1" s="103"/>
      <c r="HP1" s="103"/>
      <c r="HQ1" s="103"/>
      <c r="HR1" s="103"/>
      <c r="HS1" s="103"/>
      <c r="HT1" s="103"/>
      <c r="HU1" s="103"/>
      <c r="HV1" s="103"/>
      <c r="HW1" s="103"/>
      <c r="HX1" s="103"/>
      <c r="HY1" s="103"/>
      <c r="HZ1" s="103"/>
      <c r="IA1" s="103"/>
      <c r="IB1" s="103"/>
      <c r="IC1" s="103"/>
      <c r="ID1" s="103"/>
      <c r="IE1" s="103"/>
      <c r="IF1" s="103"/>
      <c r="IG1" s="103"/>
      <c r="IH1" s="103"/>
      <c r="II1" s="103"/>
      <c r="IJ1" s="103"/>
      <c r="IK1" s="103"/>
      <c r="IL1" s="103"/>
      <c r="IM1" s="103"/>
      <c r="IN1" s="103"/>
      <c r="IO1" s="103"/>
      <c r="IP1" s="103"/>
    </row>
    <row r="2" spans="1:257" ht="13.5" customHeight="1">
      <c r="A2" s="105" t="s">
        <v>71</v>
      </c>
      <c r="B2" s="240" t="s">
        <v>688</v>
      </c>
      <c r="C2" s="240"/>
      <c r="D2" s="240"/>
      <c r="E2" s="240"/>
      <c r="F2" s="240"/>
      <c r="G2" s="240"/>
      <c r="H2" s="106" t="s">
        <v>31</v>
      </c>
      <c r="I2" s="103"/>
      <c r="J2" s="103" t="s">
        <v>31</v>
      </c>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c r="BY2" s="103"/>
      <c r="BZ2" s="103"/>
      <c r="CA2" s="103"/>
      <c r="CB2" s="103"/>
      <c r="CC2" s="103"/>
      <c r="CD2" s="103"/>
      <c r="CE2" s="103"/>
      <c r="CF2" s="103"/>
      <c r="CG2" s="103"/>
      <c r="CH2" s="103"/>
      <c r="CI2" s="103"/>
      <c r="CJ2" s="103"/>
      <c r="CK2" s="103"/>
      <c r="CL2" s="103"/>
      <c r="CM2" s="103"/>
      <c r="CN2" s="103"/>
      <c r="CO2" s="103"/>
      <c r="CP2" s="103"/>
      <c r="CQ2" s="103"/>
      <c r="CR2" s="103"/>
      <c r="CS2" s="103"/>
      <c r="CT2" s="103"/>
      <c r="CU2" s="103"/>
      <c r="CV2" s="103"/>
      <c r="CW2" s="103"/>
      <c r="CX2" s="103"/>
      <c r="CY2" s="103"/>
      <c r="CZ2" s="103"/>
      <c r="DA2" s="103"/>
      <c r="DB2" s="103"/>
      <c r="DC2" s="103"/>
      <c r="DD2" s="103"/>
      <c r="DE2" s="103"/>
      <c r="DF2" s="103"/>
      <c r="DG2" s="103"/>
      <c r="DH2" s="103"/>
      <c r="DI2" s="103"/>
      <c r="DJ2" s="103"/>
      <c r="DK2" s="103"/>
      <c r="DL2" s="103"/>
      <c r="DM2" s="103"/>
      <c r="DN2" s="103"/>
      <c r="DO2" s="103"/>
      <c r="DP2" s="103"/>
      <c r="DQ2" s="103"/>
      <c r="DR2" s="103"/>
      <c r="DS2" s="103"/>
      <c r="DT2" s="103"/>
      <c r="DU2" s="103"/>
      <c r="DV2" s="103"/>
      <c r="DW2" s="103"/>
      <c r="DX2" s="103"/>
      <c r="DY2" s="103"/>
      <c r="DZ2" s="103"/>
      <c r="EA2" s="103"/>
      <c r="EB2" s="103"/>
      <c r="EC2" s="103"/>
      <c r="ED2" s="103"/>
      <c r="EE2" s="103"/>
      <c r="EF2" s="103"/>
      <c r="EG2" s="103"/>
      <c r="EH2" s="103"/>
      <c r="EI2" s="103"/>
      <c r="EJ2" s="103"/>
      <c r="EK2" s="103"/>
      <c r="EL2" s="103"/>
      <c r="EM2" s="103"/>
      <c r="EN2" s="103"/>
      <c r="EO2" s="103"/>
      <c r="EP2" s="103"/>
      <c r="EQ2" s="103"/>
      <c r="ER2" s="103"/>
      <c r="ES2" s="103"/>
      <c r="ET2" s="103"/>
      <c r="EU2" s="103"/>
      <c r="EV2" s="103"/>
      <c r="EW2" s="103"/>
      <c r="EX2" s="103"/>
      <c r="EY2" s="103"/>
      <c r="EZ2" s="103"/>
      <c r="FA2" s="103"/>
      <c r="FB2" s="103"/>
      <c r="FC2" s="103"/>
      <c r="FD2" s="103"/>
      <c r="FE2" s="103"/>
      <c r="FF2" s="103"/>
      <c r="FG2" s="103"/>
      <c r="FH2" s="103"/>
      <c r="FI2" s="103"/>
      <c r="FJ2" s="103"/>
      <c r="FK2" s="103"/>
      <c r="FL2" s="103"/>
      <c r="FM2" s="103"/>
      <c r="FN2" s="103"/>
      <c r="FO2" s="103"/>
      <c r="FP2" s="103"/>
      <c r="FQ2" s="103"/>
      <c r="FR2" s="103"/>
      <c r="FS2" s="103"/>
      <c r="FT2" s="103"/>
      <c r="FU2" s="103"/>
      <c r="FV2" s="103"/>
      <c r="FW2" s="103"/>
      <c r="FX2" s="103"/>
      <c r="FY2" s="103"/>
      <c r="FZ2" s="103"/>
      <c r="GA2" s="103"/>
      <c r="GB2" s="103"/>
      <c r="GC2" s="103"/>
      <c r="GD2" s="103"/>
      <c r="GE2" s="103"/>
      <c r="GF2" s="103"/>
      <c r="GG2" s="103"/>
      <c r="GH2" s="103"/>
      <c r="GI2" s="103"/>
      <c r="GJ2" s="103"/>
      <c r="GK2" s="103"/>
      <c r="GL2" s="103"/>
      <c r="GM2" s="103"/>
      <c r="GN2" s="103"/>
      <c r="GO2" s="103"/>
      <c r="GP2" s="103"/>
      <c r="GQ2" s="103"/>
      <c r="GR2" s="103"/>
      <c r="GS2" s="103"/>
      <c r="GT2" s="103"/>
      <c r="GU2" s="103"/>
      <c r="GV2" s="103"/>
      <c r="GW2" s="103"/>
      <c r="GX2" s="103"/>
      <c r="GY2" s="103"/>
      <c r="GZ2" s="103"/>
      <c r="HA2" s="103"/>
      <c r="HB2" s="103"/>
      <c r="HC2" s="103"/>
      <c r="HD2" s="103"/>
      <c r="HE2" s="103"/>
      <c r="HF2" s="103"/>
      <c r="HG2" s="103"/>
      <c r="HH2" s="103"/>
      <c r="HI2" s="103"/>
      <c r="HJ2" s="103"/>
      <c r="HK2" s="103"/>
      <c r="HL2" s="103"/>
      <c r="HM2" s="103"/>
      <c r="HN2" s="103"/>
      <c r="HO2" s="103"/>
      <c r="HP2" s="103"/>
      <c r="HQ2" s="103"/>
      <c r="HR2" s="103"/>
      <c r="HS2" s="103"/>
      <c r="HT2" s="103"/>
      <c r="HU2" s="103"/>
      <c r="HV2" s="103"/>
      <c r="HW2" s="103"/>
      <c r="HX2" s="103"/>
      <c r="HY2" s="103"/>
      <c r="HZ2" s="103"/>
      <c r="IA2" s="103"/>
      <c r="IB2" s="103"/>
      <c r="IC2" s="103"/>
      <c r="ID2" s="103"/>
      <c r="IE2" s="103"/>
      <c r="IF2" s="103"/>
      <c r="IG2" s="103"/>
      <c r="IH2" s="103"/>
      <c r="II2" s="103"/>
      <c r="IJ2" s="103"/>
      <c r="IK2" s="103"/>
      <c r="IL2" s="103"/>
      <c r="IM2" s="103"/>
      <c r="IN2" s="103"/>
      <c r="IO2" s="103"/>
      <c r="IP2" s="103"/>
    </row>
    <row r="3" spans="1:257" ht="13.5" customHeight="1">
      <c r="A3" s="107" t="s">
        <v>73</v>
      </c>
      <c r="B3" s="240" t="s">
        <v>74</v>
      </c>
      <c r="C3" s="240"/>
      <c r="D3" s="240"/>
      <c r="E3" s="240"/>
      <c r="F3" s="240"/>
      <c r="G3" s="240"/>
      <c r="H3" s="106" t="s">
        <v>32</v>
      </c>
      <c r="I3" s="103"/>
      <c r="J3" s="103" t="s">
        <v>32</v>
      </c>
      <c r="K3" s="103"/>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c r="BX3" s="103"/>
      <c r="BY3" s="103"/>
      <c r="BZ3" s="103"/>
      <c r="CA3" s="103"/>
      <c r="CB3" s="103"/>
      <c r="CC3" s="103"/>
      <c r="CD3" s="103"/>
      <c r="CE3" s="103"/>
      <c r="CF3" s="103"/>
      <c r="CG3" s="103"/>
      <c r="CH3" s="103"/>
      <c r="CI3" s="103"/>
      <c r="CJ3" s="103"/>
      <c r="CK3" s="103"/>
      <c r="CL3" s="103"/>
      <c r="CM3" s="103"/>
      <c r="CN3" s="103"/>
      <c r="CO3" s="103"/>
      <c r="CP3" s="103"/>
      <c r="CQ3" s="103"/>
      <c r="CR3" s="103"/>
      <c r="CS3" s="103"/>
      <c r="CT3" s="103"/>
      <c r="CU3" s="103"/>
      <c r="CV3" s="103"/>
      <c r="CW3" s="103"/>
      <c r="CX3" s="103"/>
      <c r="CY3" s="103"/>
      <c r="CZ3" s="103"/>
      <c r="DA3" s="103"/>
      <c r="DB3" s="103"/>
      <c r="DC3" s="103"/>
      <c r="DD3" s="103"/>
      <c r="DE3" s="103"/>
      <c r="DF3" s="103"/>
      <c r="DG3" s="103"/>
      <c r="DH3" s="103"/>
      <c r="DI3" s="103"/>
      <c r="DJ3" s="103"/>
      <c r="DK3" s="103"/>
      <c r="DL3" s="103"/>
      <c r="DM3" s="103"/>
      <c r="DN3" s="103"/>
      <c r="DO3" s="103"/>
      <c r="DP3" s="103"/>
      <c r="DQ3" s="103"/>
      <c r="DR3" s="103"/>
      <c r="DS3" s="103"/>
      <c r="DT3" s="103"/>
      <c r="DU3" s="103"/>
      <c r="DV3" s="103"/>
      <c r="DW3" s="103"/>
      <c r="DX3" s="103"/>
      <c r="DY3" s="103"/>
      <c r="DZ3" s="103"/>
      <c r="EA3" s="103"/>
      <c r="EB3" s="103"/>
      <c r="EC3" s="103"/>
      <c r="ED3" s="103"/>
      <c r="EE3" s="103"/>
      <c r="EF3" s="103"/>
      <c r="EG3" s="103"/>
      <c r="EH3" s="103"/>
      <c r="EI3" s="103"/>
      <c r="EJ3" s="103"/>
      <c r="EK3" s="103"/>
      <c r="EL3" s="103"/>
      <c r="EM3" s="103"/>
      <c r="EN3" s="103"/>
      <c r="EO3" s="103"/>
      <c r="EP3" s="103"/>
      <c r="EQ3" s="103"/>
      <c r="ER3" s="103"/>
      <c r="ES3" s="103"/>
      <c r="ET3" s="103"/>
      <c r="EU3" s="103"/>
      <c r="EV3" s="103"/>
      <c r="EW3" s="103"/>
      <c r="EX3" s="103"/>
      <c r="EY3" s="103"/>
      <c r="EZ3" s="103"/>
      <c r="FA3" s="103"/>
      <c r="FB3" s="103"/>
      <c r="FC3" s="103"/>
      <c r="FD3" s="103"/>
      <c r="FE3" s="103"/>
      <c r="FF3" s="103"/>
      <c r="FG3" s="103"/>
      <c r="FH3" s="103"/>
      <c r="FI3" s="103"/>
      <c r="FJ3" s="103"/>
      <c r="FK3" s="103"/>
      <c r="FL3" s="103"/>
      <c r="FM3" s="103"/>
      <c r="FN3" s="103"/>
      <c r="FO3" s="103"/>
      <c r="FP3" s="103"/>
      <c r="FQ3" s="103"/>
      <c r="FR3" s="103"/>
      <c r="FS3" s="103"/>
      <c r="FT3" s="103"/>
      <c r="FU3" s="103"/>
      <c r="FV3" s="103"/>
      <c r="FW3" s="103"/>
      <c r="FX3" s="103"/>
      <c r="FY3" s="103"/>
      <c r="FZ3" s="103"/>
      <c r="GA3" s="103"/>
      <c r="GB3" s="103"/>
      <c r="GC3" s="103"/>
      <c r="GD3" s="103"/>
      <c r="GE3" s="103"/>
      <c r="GF3" s="103"/>
      <c r="GG3" s="103"/>
      <c r="GH3" s="103"/>
      <c r="GI3" s="103"/>
      <c r="GJ3" s="103"/>
      <c r="GK3" s="103"/>
      <c r="GL3" s="103"/>
      <c r="GM3" s="103"/>
      <c r="GN3" s="103"/>
      <c r="GO3" s="103"/>
      <c r="GP3" s="103"/>
      <c r="GQ3" s="103"/>
      <c r="GR3" s="103"/>
      <c r="GS3" s="103"/>
      <c r="GT3" s="103"/>
      <c r="GU3" s="103"/>
      <c r="GV3" s="103"/>
      <c r="GW3" s="103"/>
      <c r="GX3" s="103"/>
      <c r="GY3" s="103"/>
      <c r="GZ3" s="103"/>
      <c r="HA3" s="103"/>
      <c r="HB3" s="103"/>
      <c r="HC3" s="103"/>
      <c r="HD3" s="103"/>
      <c r="HE3" s="103"/>
      <c r="HF3" s="103"/>
      <c r="HG3" s="103"/>
      <c r="HH3" s="103"/>
      <c r="HI3" s="103"/>
      <c r="HJ3" s="103"/>
      <c r="HK3" s="103"/>
      <c r="HL3" s="103"/>
      <c r="HM3" s="103"/>
      <c r="HN3" s="103"/>
      <c r="HO3" s="103"/>
      <c r="HP3" s="103"/>
      <c r="HQ3" s="103"/>
      <c r="HR3" s="103"/>
      <c r="HS3" s="103"/>
      <c r="HT3" s="103"/>
      <c r="HU3" s="103"/>
      <c r="HV3" s="103"/>
      <c r="HW3" s="103"/>
      <c r="HX3" s="103"/>
      <c r="HY3" s="103"/>
      <c r="HZ3" s="103"/>
      <c r="IA3" s="103"/>
      <c r="IB3" s="103"/>
      <c r="IC3" s="103"/>
      <c r="ID3" s="103"/>
      <c r="IE3" s="103"/>
      <c r="IF3" s="103"/>
      <c r="IG3" s="103"/>
      <c r="IH3" s="103"/>
      <c r="II3" s="103"/>
      <c r="IJ3" s="103"/>
      <c r="IK3" s="103"/>
      <c r="IL3" s="103"/>
      <c r="IM3" s="103"/>
      <c r="IN3" s="103"/>
      <c r="IO3" s="103"/>
      <c r="IP3" s="103"/>
    </row>
    <row r="4" spans="1:257" ht="13.5" customHeight="1">
      <c r="A4" s="105" t="s">
        <v>75</v>
      </c>
      <c r="B4" s="241" t="s">
        <v>634</v>
      </c>
      <c r="C4" s="241"/>
      <c r="D4" s="241"/>
      <c r="E4" s="241"/>
      <c r="F4" s="241"/>
      <c r="G4" s="241"/>
      <c r="H4" s="106" t="s">
        <v>34</v>
      </c>
      <c r="I4" s="103"/>
      <c r="J4" s="108"/>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c r="BX4" s="103"/>
      <c r="BY4" s="103"/>
      <c r="BZ4" s="103"/>
      <c r="CA4" s="103"/>
      <c r="CB4" s="103"/>
      <c r="CC4" s="103"/>
      <c r="CD4" s="103"/>
      <c r="CE4" s="103"/>
      <c r="CF4" s="103"/>
      <c r="CG4" s="103"/>
      <c r="CH4" s="103"/>
      <c r="CI4" s="103"/>
      <c r="CJ4" s="103"/>
      <c r="CK4" s="103"/>
      <c r="CL4" s="103"/>
      <c r="CM4" s="103"/>
      <c r="CN4" s="103"/>
      <c r="CO4" s="103"/>
      <c r="CP4" s="103"/>
      <c r="CQ4" s="103"/>
      <c r="CR4" s="103"/>
      <c r="CS4" s="103"/>
      <c r="CT4" s="103"/>
      <c r="CU4" s="103"/>
      <c r="CV4" s="103"/>
      <c r="CW4" s="103"/>
      <c r="CX4" s="103"/>
      <c r="CY4" s="103"/>
      <c r="CZ4" s="103"/>
      <c r="DA4" s="103"/>
      <c r="DB4" s="103"/>
      <c r="DC4" s="103"/>
      <c r="DD4" s="103"/>
      <c r="DE4" s="103"/>
      <c r="DF4" s="103"/>
      <c r="DG4" s="103"/>
      <c r="DH4" s="103"/>
      <c r="DI4" s="103"/>
      <c r="DJ4" s="103"/>
      <c r="DK4" s="103"/>
      <c r="DL4" s="103"/>
      <c r="DM4" s="103"/>
      <c r="DN4" s="103"/>
      <c r="DO4" s="103"/>
      <c r="DP4" s="103"/>
      <c r="DQ4" s="103"/>
      <c r="DR4" s="103"/>
      <c r="DS4" s="103"/>
      <c r="DT4" s="103"/>
      <c r="DU4" s="103"/>
      <c r="DV4" s="103"/>
      <c r="DW4" s="103"/>
      <c r="DX4" s="103"/>
      <c r="DY4" s="103"/>
      <c r="DZ4" s="103"/>
      <c r="EA4" s="103"/>
      <c r="EB4" s="103"/>
      <c r="EC4" s="103"/>
      <c r="ED4" s="103"/>
      <c r="EE4" s="103"/>
      <c r="EF4" s="103"/>
      <c r="EG4" s="103"/>
      <c r="EH4" s="103"/>
      <c r="EI4" s="103"/>
      <c r="EJ4" s="103"/>
      <c r="EK4" s="103"/>
      <c r="EL4" s="103"/>
      <c r="EM4" s="103"/>
      <c r="EN4" s="103"/>
      <c r="EO4" s="103"/>
      <c r="EP4" s="103"/>
      <c r="EQ4" s="103"/>
      <c r="ER4" s="103"/>
      <c r="ES4" s="103"/>
      <c r="ET4" s="103"/>
      <c r="EU4" s="103"/>
      <c r="EV4" s="103"/>
      <c r="EW4" s="103"/>
      <c r="EX4" s="103"/>
      <c r="EY4" s="103"/>
      <c r="EZ4" s="103"/>
      <c r="FA4" s="103"/>
      <c r="FB4" s="103"/>
      <c r="FC4" s="103"/>
      <c r="FD4" s="103"/>
      <c r="FE4" s="103"/>
      <c r="FF4" s="103"/>
      <c r="FG4" s="103"/>
      <c r="FH4" s="103"/>
      <c r="FI4" s="103"/>
      <c r="FJ4" s="103"/>
      <c r="FK4" s="103"/>
      <c r="FL4" s="103"/>
      <c r="FM4" s="103"/>
      <c r="FN4" s="103"/>
      <c r="FO4" s="103"/>
      <c r="FP4" s="103"/>
      <c r="FQ4" s="103"/>
      <c r="FR4" s="103"/>
      <c r="FS4" s="103"/>
      <c r="FT4" s="103"/>
      <c r="FU4" s="103"/>
      <c r="FV4" s="103"/>
      <c r="FW4" s="103"/>
      <c r="FX4" s="103"/>
      <c r="FY4" s="103"/>
      <c r="FZ4" s="103"/>
      <c r="GA4" s="103"/>
      <c r="GB4" s="103"/>
      <c r="GC4" s="103"/>
      <c r="GD4" s="103"/>
      <c r="GE4" s="103"/>
      <c r="GF4" s="103"/>
      <c r="GG4" s="103"/>
      <c r="GH4" s="103"/>
      <c r="GI4" s="103"/>
      <c r="GJ4" s="103"/>
      <c r="GK4" s="103"/>
      <c r="GL4" s="103"/>
      <c r="GM4" s="103"/>
      <c r="GN4" s="103"/>
      <c r="GO4" s="103"/>
      <c r="GP4" s="103"/>
      <c r="GQ4" s="103"/>
      <c r="GR4" s="103"/>
      <c r="GS4" s="103"/>
      <c r="GT4" s="103"/>
      <c r="GU4" s="103"/>
      <c r="GV4" s="103"/>
      <c r="GW4" s="103"/>
      <c r="GX4" s="103"/>
      <c r="GY4" s="103"/>
      <c r="GZ4" s="103"/>
      <c r="HA4" s="103"/>
      <c r="HB4" s="103"/>
      <c r="HC4" s="103"/>
      <c r="HD4" s="103"/>
      <c r="HE4" s="103"/>
      <c r="HF4" s="103"/>
      <c r="HG4" s="103"/>
      <c r="HH4" s="103"/>
      <c r="HI4" s="103"/>
      <c r="HJ4" s="103"/>
      <c r="HK4" s="103"/>
      <c r="HL4" s="103"/>
      <c r="HM4" s="103"/>
      <c r="HN4" s="103"/>
      <c r="HO4" s="103"/>
      <c r="HP4" s="103"/>
      <c r="HQ4" s="103"/>
      <c r="HR4" s="103"/>
      <c r="HS4" s="103"/>
      <c r="HT4" s="103"/>
      <c r="HU4" s="103"/>
      <c r="HV4" s="103"/>
      <c r="HW4" s="103"/>
      <c r="HX4" s="103"/>
      <c r="HY4" s="103"/>
      <c r="HZ4" s="103"/>
      <c r="IA4" s="103"/>
      <c r="IB4" s="103"/>
      <c r="IC4" s="103"/>
      <c r="ID4" s="103"/>
      <c r="IE4" s="103"/>
      <c r="IF4" s="103"/>
      <c r="IG4" s="103"/>
      <c r="IH4" s="103"/>
      <c r="II4" s="103"/>
      <c r="IJ4" s="103"/>
      <c r="IK4" s="103"/>
      <c r="IL4" s="103"/>
      <c r="IM4" s="103"/>
      <c r="IN4" s="103"/>
      <c r="IO4" s="103"/>
      <c r="IP4" s="103"/>
    </row>
    <row r="5" spans="1:257" ht="13.5" customHeight="1">
      <c r="A5" s="109" t="s">
        <v>31</v>
      </c>
      <c r="B5" s="110" t="s">
        <v>32</v>
      </c>
      <c r="C5" s="110" t="s">
        <v>33</v>
      </c>
      <c r="D5" s="111" t="s">
        <v>34</v>
      </c>
      <c r="E5" s="242" t="s">
        <v>76</v>
      </c>
      <c r="F5" s="242"/>
      <c r="G5" s="242"/>
      <c r="H5" s="112" t="s">
        <v>33</v>
      </c>
      <c r="I5" s="103"/>
      <c r="J5" s="103" t="s">
        <v>77</v>
      </c>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3"/>
      <c r="GT5" s="103"/>
      <c r="GU5" s="103"/>
      <c r="GV5" s="103"/>
      <c r="GW5" s="103"/>
      <c r="GX5" s="103"/>
      <c r="GY5" s="103"/>
      <c r="GZ5" s="103"/>
      <c r="HA5" s="103"/>
      <c r="HB5" s="103"/>
      <c r="HC5" s="103"/>
      <c r="HD5" s="103"/>
      <c r="HE5" s="103"/>
      <c r="HF5" s="103"/>
      <c r="HG5" s="103"/>
      <c r="HH5" s="103"/>
      <c r="HI5" s="103"/>
      <c r="HJ5" s="103"/>
      <c r="HK5" s="103"/>
      <c r="HL5" s="103"/>
      <c r="HM5" s="103"/>
      <c r="HN5" s="103"/>
      <c r="HO5" s="103"/>
      <c r="HP5" s="103"/>
      <c r="HQ5" s="103"/>
      <c r="HR5" s="103"/>
      <c r="HS5" s="103"/>
      <c r="HT5" s="103"/>
      <c r="HU5" s="103"/>
      <c r="HV5" s="103"/>
      <c r="HW5" s="103"/>
      <c r="HX5" s="103"/>
      <c r="HY5" s="103"/>
      <c r="HZ5" s="103"/>
      <c r="IA5" s="103"/>
      <c r="IB5" s="103"/>
      <c r="IC5" s="103"/>
      <c r="ID5" s="103"/>
      <c r="IE5" s="103"/>
      <c r="IF5" s="103"/>
      <c r="IG5" s="103"/>
      <c r="IH5" s="103"/>
      <c r="II5" s="103"/>
      <c r="IJ5" s="103"/>
      <c r="IK5" s="103"/>
      <c r="IL5" s="103"/>
      <c r="IM5" s="103"/>
      <c r="IN5" s="103"/>
      <c r="IO5" s="103"/>
      <c r="IP5" s="103"/>
    </row>
    <row r="6" spans="1:257" ht="13.5" customHeight="1" thickBot="1">
      <c r="A6" s="113">
        <f>COUNTIF(F11:G219,"Pass")</f>
        <v>0</v>
      </c>
      <c r="B6" s="114">
        <f>COUNTIF(F11:G666,"Fail")</f>
        <v>0</v>
      </c>
      <c r="C6" s="114">
        <f>E6-D6-B6-A6</f>
        <v>50</v>
      </c>
      <c r="D6" s="115">
        <f>COUNTIF(F11:G666,"N/A")</f>
        <v>0</v>
      </c>
      <c r="E6" s="243">
        <f>COUNTA(A11:A223)*2</f>
        <v>50</v>
      </c>
      <c r="F6" s="243"/>
      <c r="G6" s="243"/>
      <c r="H6" s="116"/>
      <c r="I6" s="103"/>
      <c r="J6" s="103" t="s">
        <v>34</v>
      </c>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103"/>
      <c r="BT6" s="103"/>
      <c r="BU6" s="103"/>
      <c r="BV6" s="103"/>
      <c r="BW6" s="103"/>
      <c r="BX6" s="103"/>
      <c r="BY6" s="103"/>
      <c r="BZ6" s="103"/>
      <c r="CA6" s="103"/>
      <c r="CB6" s="103"/>
      <c r="CC6" s="103"/>
      <c r="CD6" s="103"/>
      <c r="CE6" s="103"/>
      <c r="CF6" s="103"/>
      <c r="CG6" s="103"/>
      <c r="CH6" s="103"/>
      <c r="CI6" s="103"/>
      <c r="CJ6" s="103"/>
      <c r="CK6" s="103"/>
      <c r="CL6" s="103"/>
      <c r="CM6" s="103"/>
      <c r="CN6" s="103"/>
      <c r="CO6" s="103"/>
      <c r="CP6" s="103"/>
      <c r="CQ6" s="103"/>
      <c r="CR6" s="103"/>
      <c r="CS6" s="103"/>
      <c r="CT6" s="103"/>
      <c r="CU6" s="103"/>
      <c r="CV6" s="103"/>
      <c r="CW6" s="103"/>
      <c r="CX6" s="103"/>
      <c r="CY6" s="103"/>
      <c r="CZ6" s="103"/>
      <c r="DA6" s="103"/>
      <c r="DB6" s="103"/>
      <c r="DC6" s="103"/>
      <c r="DD6" s="103"/>
      <c r="DE6" s="103"/>
      <c r="DF6" s="103"/>
      <c r="DG6" s="103"/>
      <c r="DH6" s="103"/>
      <c r="DI6" s="103"/>
      <c r="DJ6" s="103"/>
      <c r="DK6" s="103"/>
      <c r="DL6" s="103"/>
      <c r="DM6" s="103"/>
      <c r="DN6" s="103"/>
      <c r="DO6" s="103"/>
      <c r="DP6" s="103"/>
      <c r="DQ6" s="103"/>
      <c r="DR6" s="103"/>
      <c r="DS6" s="103"/>
      <c r="DT6" s="103"/>
      <c r="DU6" s="103"/>
      <c r="DV6" s="103"/>
      <c r="DW6" s="103"/>
      <c r="DX6" s="103"/>
      <c r="DY6" s="103"/>
      <c r="DZ6" s="103"/>
      <c r="EA6" s="103"/>
      <c r="EB6" s="103"/>
      <c r="EC6" s="103"/>
      <c r="ED6" s="103"/>
      <c r="EE6" s="103"/>
      <c r="EF6" s="103"/>
      <c r="EG6" s="103"/>
      <c r="EH6" s="103"/>
      <c r="EI6" s="103"/>
      <c r="EJ6" s="103"/>
      <c r="EK6" s="103"/>
      <c r="EL6" s="103"/>
      <c r="EM6" s="103"/>
      <c r="EN6" s="103"/>
      <c r="EO6" s="103"/>
      <c r="EP6" s="103"/>
      <c r="EQ6" s="103"/>
      <c r="ER6" s="103"/>
      <c r="ES6" s="103"/>
      <c r="ET6" s="103"/>
      <c r="EU6" s="103"/>
      <c r="EV6" s="103"/>
      <c r="EW6" s="103"/>
      <c r="EX6" s="103"/>
      <c r="EY6" s="103"/>
      <c r="EZ6" s="103"/>
      <c r="FA6" s="103"/>
      <c r="FB6" s="103"/>
      <c r="FC6" s="103"/>
      <c r="FD6" s="103"/>
      <c r="FE6" s="103"/>
      <c r="FF6" s="103"/>
      <c r="FG6" s="103"/>
      <c r="FH6" s="103"/>
      <c r="FI6" s="103"/>
      <c r="FJ6" s="103"/>
      <c r="FK6" s="103"/>
      <c r="FL6" s="103"/>
      <c r="FM6" s="103"/>
      <c r="FN6" s="103"/>
      <c r="FO6" s="103"/>
      <c r="FP6" s="103"/>
      <c r="FQ6" s="103"/>
      <c r="FR6" s="103"/>
      <c r="FS6" s="103"/>
      <c r="FT6" s="103"/>
      <c r="FU6" s="103"/>
      <c r="FV6" s="103"/>
      <c r="FW6" s="103"/>
      <c r="FX6" s="103"/>
      <c r="FY6" s="103"/>
      <c r="FZ6" s="103"/>
      <c r="GA6" s="103"/>
      <c r="GB6" s="103"/>
      <c r="GC6" s="103"/>
      <c r="GD6" s="103"/>
      <c r="GE6" s="103"/>
      <c r="GF6" s="103"/>
      <c r="GG6" s="103"/>
      <c r="GH6" s="103"/>
      <c r="GI6" s="103"/>
      <c r="GJ6" s="103"/>
      <c r="GK6" s="103"/>
      <c r="GL6" s="103"/>
      <c r="GM6" s="103"/>
      <c r="GN6" s="103"/>
      <c r="GO6" s="103"/>
      <c r="GP6" s="103"/>
      <c r="GQ6" s="103"/>
      <c r="GR6" s="103"/>
      <c r="GS6" s="103"/>
      <c r="GT6" s="103"/>
      <c r="GU6" s="103"/>
      <c r="GV6" s="103"/>
      <c r="GW6" s="103"/>
      <c r="GX6" s="103"/>
      <c r="GY6" s="103"/>
      <c r="GZ6" s="103"/>
      <c r="HA6" s="103"/>
      <c r="HB6" s="103"/>
      <c r="HC6" s="103"/>
      <c r="HD6" s="103"/>
      <c r="HE6" s="103"/>
      <c r="HF6" s="103"/>
      <c r="HG6" s="103"/>
      <c r="HH6" s="103"/>
      <c r="HI6" s="103"/>
      <c r="HJ6" s="103"/>
      <c r="HK6" s="103"/>
      <c r="HL6" s="103"/>
      <c r="HM6" s="103"/>
      <c r="HN6" s="103"/>
      <c r="HO6" s="103"/>
      <c r="HP6" s="103"/>
      <c r="HQ6" s="103"/>
      <c r="HR6" s="103"/>
      <c r="HS6" s="103"/>
      <c r="HT6" s="103"/>
      <c r="HU6" s="103"/>
      <c r="HV6" s="103"/>
      <c r="HW6" s="103"/>
      <c r="HX6" s="103"/>
      <c r="HY6" s="103"/>
      <c r="HZ6" s="103"/>
      <c r="IA6" s="103"/>
      <c r="IB6" s="103"/>
      <c r="IC6" s="103"/>
      <c r="ID6" s="103"/>
      <c r="IE6" s="103"/>
      <c r="IF6" s="103"/>
      <c r="IG6" s="103"/>
      <c r="IH6" s="103"/>
      <c r="II6" s="103"/>
      <c r="IJ6" s="103"/>
      <c r="IK6" s="103"/>
      <c r="IL6" s="103"/>
      <c r="IM6" s="103"/>
      <c r="IN6" s="103"/>
      <c r="IO6" s="103"/>
      <c r="IP6" s="103"/>
    </row>
    <row r="7" spans="1:257" ht="13.5" customHeight="1">
      <c r="A7" s="117"/>
      <c r="B7" s="118"/>
      <c r="C7" s="118"/>
      <c r="D7" s="118"/>
      <c r="E7" s="119"/>
      <c r="F7" s="119"/>
      <c r="G7" s="119"/>
      <c r="H7" s="116"/>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c r="BX7" s="103"/>
      <c r="BY7" s="103"/>
      <c r="BZ7" s="103"/>
      <c r="CA7" s="103"/>
      <c r="CB7" s="103"/>
      <c r="CC7" s="103"/>
      <c r="CD7" s="103"/>
      <c r="CE7" s="103"/>
      <c r="CF7" s="103"/>
      <c r="CG7" s="103"/>
      <c r="CH7" s="103"/>
      <c r="CI7" s="103"/>
      <c r="CJ7" s="103"/>
      <c r="CK7" s="103"/>
      <c r="CL7" s="103"/>
      <c r="CM7" s="103"/>
      <c r="CN7" s="103"/>
      <c r="CO7" s="103"/>
      <c r="CP7" s="103"/>
      <c r="CQ7" s="103"/>
      <c r="CR7" s="103"/>
      <c r="CS7" s="103"/>
      <c r="CT7" s="103"/>
      <c r="CU7" s="103"/>
      <c r="CV7" s="103"/>
      <c r="CW7" s="103"/>
      <c r="CX7" s="103"/>
      <c r="CY7" s="103"/>
      <c r="CZ7" s="103"/>
      <c r="DA7" s="103"/>
      <c r="DB7" s="103"/>
      <c r="DC7" s="103"/>
      <c r="DD7" s="103"/>
      <c r="DE7" s="103"/>
      <c r="DF7" s="103"/>
      <c r="DG7" s="103"/>
      <c r="DH7" s="103"/>
      <c r="DI7" s="103"/>
      <c r="DJ7" s="103"/>
      <c r="DK7" s="103"/>
      <c r="DL7" s="103"/>
      <c r="DM7" s="103"/>
      <c r="DN7" s="103"/>
      <c r="DO7" s="103"/>
      <c r="DP7" s="103"/>
      <c r="DQ7" s="103"/>
      <c r="DR7" s="103"/>
      <c r="DS7" s="103"/>
      <c r="DT7" s="103"/>
      <c r="DU7" s="103"/>
      <c r="DV7" s="103"/>
      <c r="DW7" s="103"/>
      <c r="DX7" s="103"/>
      <c r="DY7" s="103"/>
      <c r="DZ7" s="103"/>
      <c r="EA7" s="103"/>
      <c r="EB7" s="103"/>
      <c r="EC7" s="103"/>
      <c r="ED7" s="103"/>
      <c r="EE7" s="103"/>
      <c r="EF7" s="103"/>
      <c r="EG7" s="103"/>
      <c r="EH7" s="103"/>
      <c r="EI7" s="103"/>
      <c r="EJ7" s="103"/>
      <c r="EK7" s="103"/>
      <c r="EL7" s="103"/>
      <c r="EM7" s="103"/>
      <c r="EN7" s="103"/>
      <c r="EO7" s="103"/>
      <c r="EP7" s="103"/>
      <c r="EQ7" s="103"/>
      <c r="ER7" s="103"/>
      <c r="ES7" s="103"/>
      <c r="ET7" s="103"/>
      <c r="EU7" s="103"/>
      <c r="EV7" s="103"/>
      <c r="EW7" s="103"/>
      <c r="EX7" s="103"/>
      <c r="EY7" s="103"/>
      <c r="EZ7" s="103"/>
      <c r="FA7" s="103"/>
      <c r="FB7" s="103"/>
      <c r="FC7" s="103"/>
      <c r="FD7" s="103"/>
      <c r="FE7" s="103"/>
      <c r="FF7" s="103"/>
      <c r="FG7" s="103"/>
      <c r="FH7" s="103"/>
      <c r="FI7" s="103"/>
      <c r="FJ7" s="103"/>
      <c r="FK7" s="103"/>
      <c r="FL7" s="103"/>
      <c r="FM7" s="103"/>
      <c r="FN7" s="103"/>
      <c r="FO7" s="103"/>
      <c r="FP7" s="103"/>
      <c r="FQ7" s="103"/>
      <c r="FR7" s="103"/>
      <c r="FS7" s="103"/>
      <c r="FT7" s="103"/>
      <c r="FU7" s="103"/>
      <c r="FV7" s="103"/>
      <c r="FW7" s="103"/>
      <c r="FX7" s="103"/>
      <c r="FY7" s="103"/>
      <c r="FZ7" s="103"/>
      <c r="GA7" s="103"/>
      <c r="GB7" s="103"/>
      <c r="GC7" s="103"/>
      <c r="GD7" s="103"/>
      <c r="GE7" s="103"/>
      <c r="GF7" s="103"/>
      <c r="GG7" s="103"/>
      <c r="GH7" s="103"/>
      <c r="GI7" s="103"/>
      <c r="GJ7" s="103"/>
      <c r="GK7" s="103"/>
      <c r="GL7" s="103"/>
      <c r="GM7" s="103"/>
      <c r="GN7" s="103"/>
      <c r="GO7" s="103"/>
      <c r="GP7" s="103"/>
      <c r="GQ7" s="103"/>
      <c r="GR7" s="103"/>
      <c r="GS7" s="103"/>
      <c r="GT7" s="103"/>
      <c r="GU7" s="103"/>
      <c r="GV7" s="103"/>
      <c r="GW7" s="103"/>
      <c r="GX7" s="103"/>
      <c r="GY7" s="103"/>
      <c r="GZ7" s="103"/>
      <c r="HA7" s="103"/>
      <c r="HB7" s="103"/>
      <c r="HC7" s="103"/>
      <c r="HD7" s="103"/>
      <c r="HE7" s="103"/>
      <c r="HF7" s="103"/>
      <c r="HG7" s="103"/>
      <c r="HH7" s="103"/>
      <c r="HI7" s="103"/>
      <c r="HJ7" s="103"/>
      <c r="HK7" s="103"/>
      <c r="HL7" s="103"/>
      <c r="HM7" s="103"/>
      <c r="HN7" s="103"/>
      <c r="HO7" s="103"/>
      <c r="HP7" s="103"/>
      <c r="HQ7" s="103"/>
      <c r="HR7" s="103"/>
      <c r="HS7" s="103"/>
      <c r="HT7" s="103"/>
      <c r="HU7" s="103"/>
      <c r="HV7" s="103"/>
      <c r="HW7" s="103"/>
      <c r="HX7" s="103"/>
      <c r="HY7" s="103"/>
      <c r="HZ7" s="103"/>
      <c r="IA7" s="103"/>
      <c r="IB7" s="103"/>
      <c r="IC7" s="103"/>
      <c r="ID7" s="103"/>
      <c r="IE7" s="103"/>
      <c r="IF7" s="103"/>
      <c r="IG7" s="103"/>
      <c r="IH7" s="103"/>
      <c r="II7" s="103"/>
      <c r="IJ7" s="103"/>
      <c r="IK7" s="103"/>
      <c r="IL7" s="103"/>
      <c r="IM7" s="103"/>
      <c r="IN7" s="103"/>
      <c r="IO7" s="103"/>
      <c r="IP7" s="103"/>
    </row>
    <row r="8" spans="1:257" ht="13.5" customHeight="1">
      <c r="A8" s="117"/>
      <c r="B8" s="118"/>
      <c r="C8" s="118"/>
      <c r="D8" s="118"/>
      <c r="E8" s="119"/>
      <c r="F8" s="119"/>
      <c r="G8" s="119"/>
      <c r="H8" s="116"/>
      <c r="I8" s="103"/>
      <c r="J8" s="103"/>
      <c r="K8" s="103"/>
      <c r="L8" s="103"/>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103"/>
      <c r="BT8" s="103"/>
      <c r="BU8" s="103"/>
      <c r="BV8" s="103"/>
      <c r="BW8" s="103"/>
      <c r="BX8" s="103"/>
      <c r="BY8" s="103"/>
      <c r="BZ8" s="103"/>
      <c r="CA8" s="103"/>
      <c r="CB8" s="103"/>
      <c r="CC8" s="103"/>
      <c r="CD8" s="103"/>
      <c r="CE8" s="103"/>
      <c r="CF8" s="103"/>
      <c r="CG8" s="103"/>
      <c r="CH8" s="103"/>
      <c r="CI8" s="103"/>
      <c r="CJ8" s="103"/>
      <c r="CK8" s="103"/>
      <c r="CL8" s="103"/>
      <c r="CM8" s="103"/>
      <c r="CN8" s="103"/>
      <c r="CO8" s="103"/>
      <c r="CP8" s="103"/>
      <c r="CQ8" s="103"/>
      <c r="CR8" s="103"/>
      <c r="CS8" s="103"/>
      <c r="CT8" s="103"/>
      <c r="CU8" s="103"/>
      <c r="CV8" s="103"/>
      <c r="CW8" s="103"/>
      <c r="CX8" s="103"/>
      <c r="CY8" s="103"/>
      <c r="CZ8" s="103"/>
      <c r="DA8" s="103"/>
      <c r="DB8" s="103"/>
      <c r="DC8" s="103"/>
      <c r="DD8" s="103"/>
      <c r="DE8" s="103"/>
      <c r="DF8" s="103"/>
      <c r="DG8" s="103"/>
      <c r="DH8" s="103"/>
      <c r="DI8" s="103"/>
      <c r="DJ8" s="103"/>
      <c r="DK8" s="103"/>
      <c r="DL8" s="103"/>
      <c r="DM8" s="103"/>
      <c r="DN8" s="103"/>
      <c r="DO8" s="103"/>
      <c r="DP8" s="103"/>
      <c r="DQ8" s="103"/>
      <c r="DR8" s="103"/>
      <c r="DS8" s="103"/>
      <c r="DT8" s="103"/>
      <c r="DU8" s="103"/>
      <c r="DV8" s="103"/>
      <c r="DW8" s="103"/>
      <c r="DX8" s="103"/>
      <c r="DY8" s="103"/>
      <c r="DZ8" s="103"/>
      <c r="EA8" s="103"/>
      <c r="EB8" s="103"/>
      <c r="EC8" s="103"/>
      <c r="ED8" s="103"/>
      <c r="EE8" s="103"/>
      <c r="EF8" s="103"/>
      <c r="EG8" s="103"/>
      <c r="EH8" s="103"/>
      <c r="EI8" s="103"/>
      <c r="EJ8" s="103"/>
      <c r="EK8" s="103"/>
      <c r="EL8" s="103"/>
      <c r="EM8" s="103"/>
      <c r="EN8" s="103"/>
      <c r="EO8" s="103"/>
      <c r="EP8" s="103"/>
      <c r="EQ8" s="103"/>
      <c r="ER8" s="103"/>
      <c r="ES8" s="103"/>
      <c r="ET8" s="103"/>
      <c r="EU8" s="103"/>
      <c r="EV8" s="103"/>
      <c r="EW8" s="103"/>
      <c r="EX8" s="103"/>
      <c r="EY8" s="103"/>
      <c r="EZ8" s="103"/>
      <c r="FA8" s="103"/>
      <c r="FB8" s="103"/>
      <c r="FC8" s="103"/>
      <c r="FD8" s="103"/>
      <c r="FE8" s="103"/>
      <c r="FF8" s="103"/>
      <c r="FG8" s="103"/>
      <c r="FH8" s="103"/>
      <c r="FI8" s="103"/>
      <c r="FJ8" s="103"/>
      <c r="FK8" s="103"/>
      <c r="FL8" s="103"/>
      <c r="FM8" s="103"/>
      <c r="FN8" s="103"/>
      <c r="FO8" s="103"/>
      <c r="FP8" s="103"/>
      <c r="FQ8" s="103"/>
      <c r="FR8" s="103"/>
      <c r="FS8" s="103"/>
      <c r="FT8" s="103"/>
      <c r="FU8" s="103"/>
      <c r="FV8" s="103"/>
      <c r="FW8" s="103"/>
      <c r="FX8" s="103"/>
      <c r="FY8" s="103"/>
      <c r="FZ8" s="103"/>
      <c r="GA8" s="103"/>
      <c r="GB8" s="103"/>
      <c r="GC8" s="103"/>
      <c r="GD8" s="103"/>
      <c r="GE8" s="103"/>
      <c r="GF8" s="103"/>
      <c r="GG8" s="103"/>
      <c r="GH8" s="103"/>
      <c r="GI8" s="103"/>
      <c r="GJ8" s="103"/>
      <c r="GK8" s="103"/>
      <c r="GL8" s="103"/>
      <c r="GM8" s="103"/>
      <c r="GN8" s="103"/>
      <c r="GO8" s="103"/>
      <c r="GP8" s="103"/>
      <c r="GQ8" s="103"/>
      <c r="GR8" s="103"/>
      <c r="GS8" s="103"/>
      <c r="GT8" s="103"/>
      <c r="GU8" s="103"/>
      <c r="GV8" s="103"/>
      <c r="GW8" s="103"/>
      <c r="GX8" s="103"/>
      <c r="GY8" s="103"/>
      <c r="GZ8" s="103"/>
      <c r="HA8" s="103"/>
      <c r="HB8" s="103"/>
      <c r="HC8" s="103"/>
      <c r="HD8" s="103"/>
      <c r="HE8" s="103"/>
      <c r="HF8" s="103"/>
      <c r="HG8" s="103"/>
      <c r="HH8" s="103"/>
      <c r="HI8" s="103"/>
      <c r="HJ8" s="103"/>
      <c r="HK8" s="103"/>
      <c r="HL8" s="103"/>
      <c r="HM8" s="103"/>
      <c r="HN8" s="103"/>
      <c r="HO8" s="103"/>
      <c r="HP8" s="103"/>
      <c r="HQ8" s="103"/>
      <c r="HR8" s="103"/>
      <c r="HS8" s="103"/>
      <c r="HT8" s="103"/>
      <c r="HU8" s="103"/>
      <c r="HV8" s="103"/>
      <c r="HW8" s="103"/>
      <c r="HX8" s="103"/>
      <c r="HY8" s="103"/>
      <c r="HZ8" s="103"/>
      <c r="IA8" s="103"/>
      <c r="IB8" s="103"/>
      <c r="IC8" s="103"/>
      <c r="ID8" s="103"/>
      <c r="IE8" s="103"/>
      <c r="IF8" s="103"/>
      <c r="IG8" s="103"/>
      <c r="IH8" s="103"/>
      <c r="II8" s="103"/>
      <c r="IJ8" s="103"/>
      <c r="IK8" s="103"/>
      <c r="IL8" s="103"/>
      <c r="IM8" s="103"/>
      <c r="IN8" s="103"/>
      <c r="IO8" s="103"/>
      <c r="IP8" s="103"/>
    </row>
    <row r="9" spans="1:257" ht="13.5" customHeight="1">
      <c r="A9" s="120"/>
      <c r="B9" s="103"/>
      <c r="C9" s="103"/>
      <c r="D9" s="121"/>
      <c r="E9" s="121"/>
      <c r="F9" s="121"/>
      <c r="G9" s="116"/>
      <c r="H9" s="116"/>
      <c r="I9" s="116"/>
      <c r="J9" s="122"/>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c r="BX9" s="103"/>
      <c r="BY9" s="103"/>
      <c r="BZ9" s="103"/>
      <c r="CA9" s="103"/>
      <c r="CB9" s="103"/>
      <c r="CC9" s="103"/>
      <c r="CD9" s="103"/>
      <c r="CE9" s="103"/>
      <c r="CF9" s="103"/>
      <c r="CG9" s="103"/>
      <c r="CH9" s="103"/>
      <c r="CI9" s="103"/>
      <c r="CJ9" s="103"/>
      <c r="CK9" s="103"/>
      <c r="CL9" s="103"/>
      <c r="CM9" s="103"/>
      <c r="CN9" s="103"/>
      <c r="CO9" s="103"/>
      <c r="CP9" s="103"/>
      <c r="CQ9" s="103"/>
      <c r="CR9" s="103"/>
      <c r="CS9" s="103"/>
      <c r="CT9" s="103"/>
      <c r="CU9" s="103"/>
      <c r="CV9" s="103"/>
      <c r="CW9" s="103"/>
      <c r="CX9" s="103"/>
      <c r="CY9" s="103"/>
      <c r="CZ9" s="103"/>
      <c r="DA9" s="103"/>
      <c r="DB9" s="103"/>
      <c r="DC9" s="103"/>
      <c r="DD9" s="103"/>
      <c r="DE9" s="103"/>
      <c r="DF9" s="103"/>
      <c r="DG9" s="103"/>
      <c r="DH9" s="103"/>
      <c r="DI9" s="103"/>
      <c r="DJ9" s="103"/>
      <c r="DK9" s="103"/>
      <c r="DL9" s="103"/>
      <c r="DM9" s="103"/>
      <c r="DN9" s="103"/>
      <c r="DO9" s="103"/>
      <c r="DP9" s="103"/>
      <c r="DQ9" s="103"/>
      <c r="DR9" s="103"/>
      <c r="DS9" s="103"/>
      <c r="DT9" s="103"/>
      <c r="DU9" s="103"/>
      <c r="DV9" s="103"/>
      <c r="DW9" s="103"/>
      <c r="DX9" s="103"/>
      <c r="DY9" s="103"/>
      <c r="DZ9" s="103"/>
      <c r="EA9" s="103"/>
      <c r="EB9" s="103"/>
      <c r="EC9" s="103"/>
      <c r="ED9" s="103"/>
      <c r="EE9" s="103"/>
      <c r="EF9" s="103"/>
      <c r="EG9" s="103"/>
      <c r="EH9" s="103"/>
      <c r="EI9" s="103"/>
      <c r="EJ9" s="103"/>
      <c r="EK9" s="103"/>
      <c r="EL9" s="103"/>
      <c r="EM9" s="103"/>
      <c r="EN9" s="103"/>
      <c r="EO9" s="103"/>
      <c r="EP9" s="103"/>
      <c r="EQ9" s="103"/>
      <c r="ER9" s="103"/>
      <c r="ES9" s="103"/>
      <c r="ET9" s="103"/>
      <c r="EU9" s="103"/>
      <c r="EV9" s="103"/>
      <c r="EW9" s="103"/>
      <c r="EX9" s="103"/>
      <c r="EY9" s="103"/>
      <c r="EZ9" s="103"/>
      <c r="FA9" s="103"/>
      <c r="FB9" s="103"/>
      <c r="FC9" s="103"/>
      <c r="FD9" s="103"/>
      <c r="FE9" s="103"/>
      <c r="FF9" s="103"/>
      <c r="FG9" s="103"/>
      <c r="FH9" s="103"/>
      <c r="FI9" s="103"/>
      <c r="FJ9" s="103"/>
      <c r="FK9" s="103"/>
      <c r="FL9" s="103"/>
      <c r="FM9" s="103"/>
      <c r="FN9" s="103"/>
      <c r="FO9" s="103"/>
      <c r="FP9" s="103"/>
      <c r="FQ9" s="103"/>
      <c r="FR9" s="103"/>
      <c r="FS9" s="103"/>
      <c r="FT9" s="103"/>
      <c r="FU9" s="103"/>
      <c r="FV9" s="103"/>
      <c r="FW9" s="103"/>
      <c r="FX9" s="103"/>
      <c r="FY9" s="103"/>
      <c r="FZ9" s="103"/>
      <c r="GA9" s="103"/>
      <c r="GB9" s="103"/>
      <c r="GC9" s="103"/>
      <c r="GD9" s="103"/>
      <c r="GE9" s="103"/>
      <c r="GF9" s="103"/>
      <c r="GG9" s="103"/>
      <c r="GH9" s="103"/>
      <c r="GI9" s="103"/>
      <c r="GJ9" s="103"/>
      <c r="GK9" s="103"/>
      <c r="GL9" s="103"/>
      <c r="GM9" s="103"/>
      <c r="GN9" s="103"/>
      <c r="GO9" s="103"/>
      <c r="GP9" s="103"/>
      <c r="GQ9" s="103"/>
      <c r="GR9" s="103"/>
      <c r="GS9" s="103"/>
      <c r="GT9" s="103"/>
      <c r="GU9" s="103"/>
      <c r="GV9" s="103"/>
      <c r="GW9" s="103"/>
      <c r="GX9" s="103"/>
      <c r="GY9" s="103"/>
      <c r="GZ9" s="103"/>
      <c r="HA9" s="103"/>
      <c r="HB9" s="103"/>
      <c r="HC9" s="103"/>
      <c r="HD9" s="103"/>
      <c r="HE9" s="103"/>
      <c r="HF9" s="103"/>
      <c r="HG9" s="103"/>
      <c r="HH9" s="103"/>
      <c r="HI9" s="103"/>
      <c r="HJ9" s="103"/>
      <c r="HK9" s="103"/>
      <c r="HL9" s="103"/>
      <c r="HM9" s="103"/>
      <c r="HN9" s="103"/>
      <c r="HO9" s="103"/>
      <c r="HP9" s="103"/>
      <c r="HQ9" s="103"/>
      <c r="HR9" s="103"/>
      <c r="HS9" s="103"/>
      <c r="HT9" s="103"/>
      <c r="HU9" s="103"/>
      <c r="HV9" s="103"/>
      <c r="HW9" s="103"/>
      <c r="HX9" s="103"/>
      <c r="HY9" s="103"/>
      <c r="HZ9" s="103"/>
      <c r="IA9" s="103"/>
      <c r="IB9" s="103"/>
      <c r="IC9" s="103"/>
      <c r="ID9" s="103"/>
      <c r="IE9" s="103"/>
      <c r="IF9" s="103"/>
      <c r="IG9" s="103"/>
      <c r="IH9" s="103"/>
      <c r="II9" s="103"/>
      <c r="IJ9" s="103"/>
      <c r="IK9" s="103"/>
      <c r="IL9" s="103"/>
      <c r="IM9" s="103"/>
      <c r="IN9" s="103"/>
      <c r="IO9" s="103"/>
      <c r="IP9" s="103"/>
      <c r="IQ9" s="103"/>
      <c r="IR9" s="103"/>
      <c r="IS9" s="103"/>
      <c r="IT9" s="103"/>
      <c r="IU9" s="103"/>
      <c r="IV9" s="103"/>
      <c r="IW9" s="103"/>
    </row>
    <row r="10" spans="1:257" ht="48.75" customHeight="1">
      <c r="A10" s="123" t="s">
        <v>78</v>
      </c>
      <c r="B10" s="124" t="s">
        <v>79</v>
      </c>
      <c r="C10" s="124" t="s">
        <v>80</v>
      </c>
      <c r="D10" s="124" t="s">
        <v>81</v>
      </c>
      <c r="E10" s="125" t="s">
        <v>82</v>
      </c>
      <c r="F10" s="125" t="s">
        <v>83</v>
      </c>
      <c r="G10" s="125" t="s">
        <v>84</v>
      </c>
      <c r="H10" s="125" t="s">
        <v>85</v>
      </c>
      <c r="I10" s="124" t="s">
        <v>86</v>
      </c>
      <c r="J10" s="103"/>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c r="BX10" s="103"/>
      <c r="BY10" s="103"/>
      <c r="BZ10" s="103"/>
      <c r="CA10" s="103"/>
      <c r="CB10" s="103"/>
      <c r="CC10" s="103"/>
      <c r="CD10" s="103"/>
      <c r="CE10" s="103"/>
      <c r="CF10" s="103"/>
      <c r="CG10" s="103"/>
      <c r="CH10" s="103"/>
      <c r="CI10" s="103"/>
      <c r="CJ10" s="103"/>
      <c r="CK10" s="103"/>
      <c r="CL10" s="103"/>
      <c r="CM10" s="103"/>
      <c r="CN10" s="103"/>
      <c r="CO10" s="103"/>
      <c r="CP10" s="103"/>
      <c r="CQ10" s="103"/>
      <c r="CR10" s="103"/>
      <c r="CS10" s="103"/>
      <c r="CT10" s="103"/>
      <c r="CU10" s="103"/>
      <c r="CV10" s="103"/>
      <c r="CW10" s="103"/>
      <c r="CX10" s="103"/>
      <c r="CY10" s="103"/>
      <c r="CZ10" s="103"/>
      <c r="DA10" s="103"/>
      <c r="DB10" s="103"/>
      <c r="DC10" s="103"/>
      <c r="DD10" s="103"/>
      <c r="DE10" s="103"/>
      <c r="DF10" s="103"/>
      <c r="DG10" s="103"/>
      <c r="DH10" s="103"/>
      <c r="DI10" s="103"/>
      <c r="DJ10" s="103"/>
      <c r="DK10" s="103"/>
      <c r="DL10" s="103"/>
      <c r="DM10" s="103"/>
      <c r="DN10" s="103"/>
      <c r="DO10" s="103"/>
      <c r="DP10" s="103"/>
      <c r="DQ10" s="103"/>
      <c r="DR10" s="103"/>
      <c r="DS10" s="103"/>
      <c r="DT10" s="103"/>
      <c r="DU10" s="103"/>
      <c r="DV10" s="103"/>
      <c r="DW10" s="103"/>
      <c r="DX10" s="103"/>
      <c r="DY10" s="103"/>
      <c r="DZ10" s="103"/>
      <c r="EA10" s="103"/>
      <c r="EB10" s="103"/>
      <c r="EC10" s="103"/>
      <c r="ED10" s="103"/>
      <c r="EE10" s="103"/>
      <c r="EF10" s="103"/>
      <c r="EG10" s="103"/>
      <c r="EH10" s="103"/>
      <c r="EI10" s="103"/>
      <c r="EJ10" s="103"/>
      <c r="EK10" s="103"/>
      <c r="EL10" s="103"/>
      <c r="EM10" s="103"/>
      <c r="EN10" s="103"/>
      <c r="EO10" s="103"/>
      <c r="EP10" s="103"/>
      <c r="EQ10" s="103"/>
      <c r="ER10" s="103"/>
      <c r="ES10" s="103"/>
      <c r="ET10" s="103"/>
      <c r="EU10" s="103"/>
      <c r="EV10" s="103"/>
      <c r="EW10" s="103"/>
      <c r="EX10" s="103"/>
      <c r="EY10" s="103"/>
      <c r="EZ10" s="103"/>
      <c r="FA10" s="103"/>
      <c r="FB10" s="103"/>
      <c r="FC10" s="103"/>
      <c r="FD10" s="103"/>
      <c r="FE10" s="103"/>
      <c r="FF10" s="103"/>
      <c r="FG10" s="103"/>
      <c r="FH10" s="103"/>
      <c r="FI10" s="103"/>
      <c r="FJ10" s="103"/>
      <c r="FK10" s="103"/>
      <c r="FL10" s="103"/>
      <c r="FM10" s="103"/>
      <c r="FN10" s="103"/>
      <c r="FO10" s="103"/>
      <c r="FP10" s="103"/>
      <c r="FQ10" s="103"/>
      <c r="FR10" s="103"/>
      <c r="FS10" s="103"/>
      <c r="FT10" s="103"/>
      <c r="FU10" s="103"/>
      <c r="FV10" s="103"/>
      <c r="FW10" s="103"/>
      <c r="FX10" s="103"/>
      <c r="FY10" s="103"/>
      <c r="FZ10" s="103"/>
      <c r="GA10" s="103"/>
      <c r="GB10" s="103"/>
      <c r="GC10" s="103"/>
      <c r="GD10" s="103"/>
      <c r="GE10" s="103"/>
      <c r="GF10" s="103"/>
      <c r="GG10" s="103"/>
      <c r="GH10" s="103"/>
      <c r="GI10" s="103"/>
      <c r="GJ10" s="103"/>
      <c r="GK10" s="103"/>
      <c r="GL10" s="103"/>
      <c r="GM10" s="103"/>
      <c r="GN10" s="103"/>
      <c r="GO10" s="103"/>
      <c r="GP10" s="103"/>
      <c r="GQ10" s="103"/>
      <c r="GR10" s="103"/>
      <c r="GS10" s="103"/>
      <c r="GT10" s="103"/>
      <c r="GU10" s="103"/>
      <c r="GV10" s="103"/>
      <c r="GW10" s="103"/>
      <c r="GX10" s="103"/>
      <c r="GY10" s="103"/>
      <c r="GZ10" s="103"/>
      <c r="HA10" s="103"/>
      <c r="HB10" s="103"/>
      <c r="HC10" s="103"/>
      <c r="HD10" s="103"/>
      <c r="HE10" s="103"/>
      <c r="HF10" s="103"/>
      <c r="HG10" s="103"/>
      <c r="HH10" s="103"/>
      <c r="HI10" s="103"/>
      <c r="HJ10" s="103"/>
      <c r="HK10" s="103"/>
      <c r="HL10" s="103"/>
      <c r="HM10" s="103"/>
      <c r="HN10" s="103"/>
      <c r="HO10" s="103"/>
      <c r="HP10" s="103"/>
      <c r="HQ10" s="103"/>
      <c r="HR10" s="103"/>
      <c r="HS10" s="103"/>
      <c r="HT10" s="103"/>
      <c r="HU10" s="103"/>
      <c r="HV10" s="103"/>
      <c r="HW10" s="103"/>
      <c r="HX10" s="103"/>
      <c r="HY10" s="103"/>
      <c r="HZ10" s="103"/>
      <c r="IA10" s="103"/>
      <c r="IB10" s="103"/>
      <c r="IC10" s="103"/>
      <c r="ID10" s="103"/>
      <c r="IE10" s="103"/>
      <c r="IF10" s="103"/>
      <c r="IG10" s="103"/>
      <c r="IH10" s="103"/>
      <c r="II10" s="103"/>
      <c r="IJ10" s="103"/>
      <c r="IK10" s="103"/>
      <c r="IL10" s="103"/>
      <c r="IM10" s="103"/>
      <c r="IN10" s="103"/>
      <c r="IO10" s="103"/>
      <c r="IP10" s="103"/>
    </row>
    <row r="11" spans="1:257" ht="13.5" customHeight="1">
      <c r="A11" s="126"/>
      <c r="B11" s="127" t="s">
        <v>87</v>
      </c>
      <c r="C11" s="127"/>
      <c r="D11" s="127"/>
      <c r="E11" s="127"/>
      <c r="F11" s="127"/>
      <c r="G11" s="127"/>
      <c r="H11" s="127"/>
      <c r="I11" s="128"/>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c r="BY11" s="103"/>
      <c r="BZ11" s="103"/>
      <c r="CA11" s="103"/>
      <c r="CB11" s="103"/>
      <c r="CC11" s="103"/>
      <c r="CD11" s="103"/>
      <c r="CE11" s="103"/>
      <c r="CF11" s="103"/>
      <c r="CG11" s="103"/>
      <c r="CH11" s="103"/>
      <c r="CI11" s="103"/>
      <c r="CJ11" s="103"/>
      <c r="CK11" s="103"/>
      <c r="CL11" s="103"/>
      <c r="CM11" s="103"/>
      <c r="CN11" s="103"/>
      <c r="CO11" s="103"/>
      <c r="CP11" s="103"/>
      <c r="CQ11" s="103"/>
      <c r="CR11" s="103"/>
      <c r="CS11" s="103"/>
      <c r="CT11" s="103"/>
      <c r="CU11" s="103"/>
      <c r="CV11" s="103"/>
      <c r="CW11" s="103"/>
      <c r="CX11" s="103"/>
      <c r="CY11" s="103"/>
      <c r="CZ11" s="103"/>
      <c r="DA11" s="103"/>
      <c r="DB11" s="103"/>
      <c r="DC11" s="103"/>
      <c r="DD11" s="103"/>
      <c r="DE11" s="103"/>
      <c r="DF11" s="103"/>
      <c r="DG11" s="103"/>
      <c r="DH11" s="103"/>
      <c r="DI11" s="103"/>
      <c r="DJ11" s="103"/>
      <c r="DK11" s="103"/>
      <c r="DL11" s="103"/>
      <c r="DM11" s="103"/>
      <c r="DN11" s="103"/>
      <c r="DO11" s="103"/>
      <c r="DP11" s="103"/>
      <c r="DQ11" s="103"/>
      <c r="DR11" s="103"/>
      <c r="DS11" s="103"/>
      <c r="DT11" s="103"/>
      <c r="DU11" s="103"/>
      <c r="DV11" s="103"/>
      <c r="DW11" s="103"/>
      <c r="DX11" s="103"/>
      <c r="DY11" s="103"/>
      <c r="DZ11" s="103"/>
      <c r="EA11" s="103"/>
      <c r="EB11" s="103"/>
      <c r="EC11" s="103"/>
      <c r="ED11" s="103"/>
      <c r="EE11" s="103"/>
      <c r="EF11" s="103"/>
      <c r="EG11" s="103"/>
      <c r="EH11" s="103"/>
      <c r="EI11" s="103"/>
      <c r="EJ11" s="103"/>
      <c r="EK11" s="103"/>
      <c r="EL11" s="103"/>
      <c r="EM11" s="103"/>
      <c r="EN11" s="103"/>
      <c r="EO11" s="103"/>
      <c r="EP11" s="103"/>
      <c r="EQ11" s="103"/>
      <c r="ER11" s="103"/>
      <c r="ES11" s="103"/>
      <c r="ET11" s="103"/>
      <c r="EU11" s="103"/>
      <c r="EV11" s="103"/>
      <c r="EW11" s="103"/>
      <c r="EX11" s="103"/>
      <c r="EY11" s="103"/>
      <c r="EZ11" s="103"/>
      <c r="FA11" s="103"/>
      <c r="FB11" s="103"/>
      <c r="FC11" s="103"/>
      <c r="FD11" s="103"/>
      <c r="FE11" s="103"/>
      <c r="FF11" s="103"/>
      <c r="FG11" s="103"/>
      <c r="FH11" s="103"/>
      <c r="FI11" s="103"/>
      <c r="FJ11" s="103"/>
      <c r="FK11" s="103"/>
      <c r="FL11" s="103"/>
      <c r="FM11" s="103"/>
      <c r="FN11" s="103"/>
      <c r="FO11" s="103"/>
      <c r="FP11" s="103"/>
      <c r="FQ11" s="103"/>
      <c r="FR11" s="103"/>
      <c r="FS11" s="103"/>
      <c r="FT11" s="103"/>
      <c r="FU11" s="103"/>
      <c r="FV11" s="103"/>
      <c r="FW11" s="103"/>
      <c r="FX11" s="103"/>
      <c r="FY11" s="103"/>
      <c r="FZ11" s="103"/>
      <c r="GA11" s="103"/>
      <c r="GB11" s="103"/>
      <c r="GC11" s="103"/>
      <c r="GD11" s="103"/>
      <c r="GE11" s="103"/>
      <c r="GF11" s="103"/>
      <c r="GG11" s="103"/>
      <c r="GH11" s="103"/>
      <c r="GI11" s="103"/>
      <c r="GJ11" s="103"/>
      <c r="GK11" s="103"/>
      <c r="GL11" s="103"/>
      <c r="GM11" s="103"/>
      <c r="GN11" s="103"/>
      <c r="GO11" s="103"/>
      <c r="GP11" s="103"/>
      <c r="GQ11" s="103"/>
      <c r="GR11" s="103"/>
      <c r="GS11" s="103"/>
      <c r="GT11" s="103"/>
      <c r="GU11" s="103"/>
      <c r="GV11" s="103"/>
      <c r="GW11" s="103"/>
      <c r="GX11" s="103"/>
      <c r="GY11" s="103"/>
      <c r="GZ11" s="103"/>
      <c r="HA11" s="103"/>
      <c r="HB11" s="103"/>
      <c r="HC11" s="103"/>
      <c r="HD11" s="103"/>
      <c r="HE11" s="103"/>
      <c r="HF11" s="103"/>
      <c r="HG11" s="103"/>
      <c r="HH11" s="103"/>
      <c r="HI11" s="103"/>
      <c r="HJ11" s="103"/>
      <c r="HK11" s="103"/>
      <c r="HL11" s="103"/>
      <c r="HM11" s="103"/>
      <c r="HN11" s="103"/>
      <c r="HO11" s="103"/>
      <c r="HP11" s="103"/>
      <c r="HQ11" s="103"/>
      <c r="HR11" s="103"/>
      <c r="HS11" s="103"/>
      <c r="HT11" s="103"/>
      <c r="HU11" s="103"/>
      <c r="HV11" s="103"/>
      <c r="HW11" s="103"/>
      <c r="HX11" s="103"/>
      <c r="HY11" s="103"/>
      <c r="HZ11" s="103"/>
      <c r="IA11" s="103"/>
      <c r="IB11" s="103"/>
      <c r="IC11" s="103"/>
      <c r="ID11" s="103"/>
      <c r="IE11" s="103"/>
      <c r="IF11" s="103"/>
      <c r="IG11" s="103"/>
      <c r="IH11" s="103"/>
      <c r="II11" s="103"/>
      <c r="IJ11" s="103"/>
      <c r="IK11" s="103"/>
      <c r="IL11" s="103"/>
      <c r="IM11" s="103"/>
      <c r="IN11" s="103"/>
      <c r="IO11" s="103"/>
      <c r="IP11" s="103"/>
    </row>
    <row r="12" spans="1:257" ht="86.25" customHeight="1">
      <c r="A12" s="129" t="str">
        <f>IF(OR(B12&lt;&gt;"",D12&lt;&gt;""),"["&amp;TEXT($B$2,"##")&amp;"-"&amp;TEXT(ROW()-10,"##")&amp;"]","")</f>
        <v>[Guest_login-2]</v>
      </c>
      <c r="B12" s="130" t="s">
        <v>88</v>
      </c>
      <c r="C12" s="130" t="s">
        <v>681</v>
      </c>
      <c r="D12" s="130" t="s">
        <v>90</v>
      </c>
      <c r="E12" s="131"/>
      <c r="F12" s="130"/>
      <c r="G12" s="130"/>
      <c r="H12" s="132"/>
      <c r="I12" s="13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row>
    <row r="13" spans="1:257" ht="86.25" customHeight="1">
      <c r="A13" s="129" t="str">
        <f t="shared" ref="A13:A17" si="0">IF(OR(B13&lt;&gt;"",D13&lt;&gt;""),"["&amp;TEXT($B$2,"##")&amp;"-"&amp;TEXT(ROW()-10,"##")&amp;"]","")</f>
        <v>[Guest_login-3]</v>
      </c>
      <c r="B13" s="130" t="s">
        <v>91</v>
      </c>
      <c r="C13" s="130" t="s">
        <v>682</v>
      </c>
      <c r="D13" s="130" t="s">
        <v>93</v>
      </c>
      <c r="E13" s="131"/>
      <c r="F13" s="130"/>
      <c r="G13" s="130"/>
      <c r="H13" s="132"/>
      <c r="I13" s="13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103"/>
      <c r="BT13" s="103"/>
      <c r="BU13" s="103"/>
      <c r="BV13" s="103"/>
      <c r="BW13" s="103"/>
      <c r="BX13" s="103"/>
      <c r="BY13" s="103"/>
      <c r="BZ13" s="103"/>
      <c r="CA13" s="103"/>
      <c r="CB13" s="103"/>
      <c r="CC13" s="103"/>
      <c r="CD13" s="103"/>
      <c r="CE13" s="103"/>
      <c r="CF13" s="103"/>
      <c r="CG13" s="103"/>
      <c r="CH13" s="103"/>
      <c r="CI13" s="103"/>
      <c r="CJ13" s="103"/>
      <c r="CK13" s="103"/>
      <c r="CL13" s="103"/>
      <c r="CM13" s="103"/>
      <c r="CN13" s="103"/>
      <c r="CO13" s="103"/>
      <c r="CP13" s="103"/>
      <c r="CQ13" s="103"/>
      <c r="CR13" s="103"/>
      <c r="CS13" s="103"/>
      <c r="CT13" s="103"/>
      <c r="CU13" s="103"/>
      <c r="CV13" s="103"/>
      <c r="CW13" s="103"/>
      <c r="CX13" s="103"/>
      <c r="CY13" s="103"/>
      <c r="CZ13" s="103"/>
      <c r="DA13" s="103"/>
      <c r="DB13" s="103"/>
      <c r="DC13" s="103"/>
      <c r="DD13" s="103"/>
      <c r="DE13" s="103"/>
      <c r="DF13" s="103"/>
      <c r="DG13" s="103"/>
      <c r="DH13" s="103"/>
      <c r="DI13" s="103"/>
      <c r="DJ13" s="103"/>
      <c r="DK13" s="103"/>
      <c r="DL13" s="103"/>
      <c r="DM13" s="103"/>
      <c r="DN13" s="103"/>
      <c r="DO13" s="103"/>
      <c r="DP13" s="103"/>
      <c r="DQ13" s="103"/>
      <c r="DR13" s="103"/>
      <c r="DS13" s="103"/>
      <c r="DT13" s="103"/>
      <c r="DU13" s="103"/>
      <c r="DV13" s="103"/>
      <c r="DW13" s="103"/>
      <c r="DX13" s="103"/>
      <c r="DY13" s="103"/>
      <c r="DZ13" s="103"/>
      <c r="EA13" s="103"/>
      <c r="EB13" s="103"/>
      <c r="EC13" s="103"/>
      <c r="ED13" s="103"/>
      <c r="EE13" s="103"/>
      <c r="EF13" s="103"/>
      <c r="EG13" s="103"/>
      <c r="EH13" s="103"/>
      <c r="EI13" s="103"/>
      <c r="EJ13" s="103"/>
      <c r="EK13" s="103"/>
      <c r="EL13" s="103"/>
      <c r="EM13" s="103"/>
      <c r="EN13" s="103"/>
      <c r="EO13" s="103"/>
      <c r="EP13" s="103"/>
      <c r="EQ13" s="103"/>
      <c r="ER13" s="103"/>
      <c r="ES13" s="103"/>
      <c r="ET13" s="103"/>
      <c r="EU13" s="103"/>
      <c r="EV13" s="103"/>
      <c r="EW13" s="103"/>
      <c r="EX13" s="103"/>
      <c r="EY13" s="103"/>
      <c r="EZ13" s="103"/>
      <c r="FA13" s="103"/>
      <c r="FB13" s="103"/>
      <c r="FC13" s="103"/>
      <c r="FD13" s="103"/>
      <c r="FE13" s="103"/>
      <c r="FF13" s="103"/>
      <c r="FG13" s="103"/>
      <c r="FH13" s="103"/>
      <c r="FI13" s="103"/>
      <c r="FJ13" s="103"/>
      <c r="FK13" s="103"/>
      <c r="FL13" s="103"/>
      <c r="FM13" s="103"/>
      <c r="FN13" s="103"/>
      <c r="FO13" s="103"/>
      <c r="FP13" s="103"/>
      <c r="FQ13" s="103"/>
      <c r="FR13" s="103"/>
      <c r="FS13" s="103"/>
      <c r="FT13" s="103"/>
      <c r="FU13" s="103"/>
      <c r="FV13" s="103"/>
      <c r="FW13" s="103"/>
      <c r="FX13" s="103"/>
      <c r="FY13" s="103"/>
      <c r="FZ13" s="103"/>
      <c r="GA13" s="103"/>
      <c r="GB13" s="103"/>
      <c r="GC13" s="103"/>
      <c r="GD13" s="103"/>
      <c r="GE13" s="103"/>
      <c r="GF13" s="103"/>
      <c r="GG13" s="103"/>
      <c r="GH13" s="103"/>
      <c r="GI13" s="103"/>
      <c r="GJ13" s="103"/>
      <c r="GK13" s="103"/>
      <c r="GL13" s="103"/>
      <c r="GM13" s="103"/>
      <c r="GN13" s="103"/>
      <c r="GO13" s="103"/>
      <c r="GP13" s="103"/>
      <c r="GQ13" s="103"/>
      <c r="GR13" s="103"/>
      <c r="GS13" s="103"/>
      <c r="GT13" s="103"/>
      <c r="GU13" s="103"/>
      <c r="GV13" s="103"/>
      <c r="GW13" s="103"/>
      <c r="GX13" s="103"/>
      <c r="GY13" s="103"/>
      <c r="GZ13" s="103"/>
      <c r="HA13" s="103"/>
      <c r="HB13" s="103"/>
      <c r="HC13" s="103"/>
      <c r="HD13" s="103"/>
      <c r="HE13" s="103"/>
      <c r="HF13" s="103"/>
      <c r="HG13" s="103"/>
      <c r="HH13" s="103"/>
      <c r="HI13" s="103"/>
      <c r="HJ13" s="103"/>
      <c r="HK13" s="103"/>
      <c r="HL13" s="103"/>
      <c r="HM13" s="103"/>
      <c r="HN13" s="103"/>
      <c r="HO13" s="103"/>
      <c r="HP13" s="103"/>
      <c r="HQ13" s="103"/>
      <c r="HR13" s="103"/>
      <c r="HS13" s="103"/>
      <c r="HT13" s="103"/>
      <c r="HU13" s="103"/>
      <c r="HV13" s="103"/>
      <c r="HW13" s="103"/>
      <c r="HX13" s="103"/>
      <c r="HY13" s="103"/>
      <c r="HZ13" s="103"/>
      <c r="IA13" s="103"/>
      <c r="IB13" s="103"/>
      <c r="IC13" s="103"/>
      <c r="ID13" s="103"/>
      <c r="IE13" s="103"/>
      <c r="IF13" s="103"/>
      <c r="IG13" s="103"/>
      <c r="IH13" s="103"/>
      <c r="II13" s="103"/>
      <c r="IJ13" s="103"/>
      <c r="IK13" s="103"/>
      <c r="IL13" s="103"/>
      <c r="IM13" s="103"/>
      <c r="IN13" s="103"/>
      <c r="IO13" s="103"/>
      <c r="IP13" s="103"/>
    </row>
    <row r="14" spans="1:257" ht="121.5" customHeight="1">
      <c r="A14" s="129" t="str">
        <f t="shared" si="0"/>
        <v>[Guest_login-4]</v>
      </c>
      <c r="B14" s="134" t="s">
        <v>94</v>
      </c>
      <c r="C14" s="130" t="s">
        <v>686</v>
      </c>
      <c r="D14" s="134" t="s">
        <v>687</v>
      </c>
      <c r="E14" s="135"/>
      <c r="F14" s="130"/>
      <c r="G14" s="130"/>
      <c r="H14" s="132"/>
      <c r="I14" s="136"/>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c r="BO14" s="103"/>
      <c r="BP14" s="103"/>
      <c r="BQ14" s="103"/>
      <c r="BR14" s="103"/>
      <c r="BS14" s="103"/>
      <c r="BT14" s="103"/>
      <c r="BU14" s="103"/>
      <c r="BV14" s="103"/>
      <c r="BW14" s="103"/>
      <c r="BX14" s="103"/>
      <c r="BY14" s="103"/>
      <c r="BZ14" s="103"/>
      <c r="CA14" s="103"/>
      <c r="CB14" s="103"/>
      <c r="CC14" s="103"/>
      <c r="CD14" s="103"/>
      <c r="CE14" s="103"/>
      <c r="CF14" s="103"/>
      <c r="CG14" s="103"/>
      <c r="CH14" s="103"/>
      <c r="CI14" s="103"/>
      <c r="CJ14" s="103"/>
      <c r="CK14" s="103"/>
      <c r="CL14" s="103"/>
      <c r="CM14" s="103"/>
      <c r="CN14" s="103"/>
      <c r="CO14" s="103"/>
      <c r="CP14" s="103"/>
      <c r="CQ14" s="103"/>
      <c r="CR14" s="103"/>
      <c r="CS14" s="103"/>
      <c r="CT14" s="103"/>
      <c r="CU14" s="103"/>
      <c r="CV14" s="103"/>
      <c r="CW14" s="103"/>
      <c r="CX14" s="103"/>
      <c r="CY14" s="103"/>
      <c r="CZ14" s="103"/>
      <c r="DA14" s="103"/>
      <c r="DB14" s="103"/>
      <c r="DC14" s="103"/>
      <c r="DD14" s="103"/>
      <c r="DE14" s="103"/>
      <c r="DF14" s="103"/>
      <c r="DG14" s="103"/>
      <c r="DH14" s="103"/>
      <c r="DI14" s="103"/>
      <c r="DJ14" s="103"/>
      <c r="DK14" s="103"/>
      <c r="DL14" s="103"/>
      <c r="DM14" s="103"/>
      <c r="DN14" s="103"/>
      <c r="DO14" s="103"/>
      <c r="DP14" s="103"/>
      <c r="DQ14" s="103"/>
      <c r="DR14" s="103"/>
      <c r="DS14" s="103"/>
      <c r="DT14" s="103"/>
      <c r="DU14" s="103"/>
      <c r="DV14" s="103"/>
      <c r="DW14" s="103"/>
      <c r="DX14" s="103"/>
      <c r="DY14" s="103"/>
      <c r="DZ14" s="103"/>
      <c r="EA14" s="103"/>
      <c r="EB14" s="103"/>
      <c r="EC14" s="103"/>
      <c r="ED14" s="103"/>
      <c r="EE14" s="103"/>
      <c r="EF14" s="103"/>
      <c r="EG14" s="103"/>
      <c r="EH14" s="103"/>
      <c r="EI14" s="103"/>
      <c r="EJ14" s="103"/>
      <c r="EK14" s="103"/>
      <c r="EL14" s="103"/>
      <c r="EM14" s="103"/>
      <c r="EN14" s="103"/>
      <c r="EO14" s="103"/>
      <c r="EP14" s="103"/>
      <c r="EQ14" s="103"/>
      <c r="ER14" s="103"/>
      <c r="ES14" s="103"/>
      <c r="ET14" s="103"/>
      <c r="EU14" s="103"/>
      <c r="EV14" s="103"/>
      <c r="EW14" s="103"/>
      <c r="EX14" s="103"/>
      <c r="EY14" s="103"/>
      <c r="EZ14" s="103"/>
      <c r="FA14" s="103"/>
      <c r="FB14" s="103"/>
      <c r="FC14" s="103"/>
      <c r="FD14" s="103"/>
      <c r="FE14" s="103"/>
      <c r="FF14" s="103"/>
      <c r="FG14" s="103"/>
      <c r="FH14" s="103"/>
      <c r="FI14" s="103"/>
      <c r="FJ14" s="103"/>
      <c r="FK14" s="103"/>
      <c r="FL14" s="103"/>
      <c r="FM14" s="103"/>
      <c r="FN14" s="103"/>
      <c r="FO14" s="103"/>
      <c r="FP14" s="103"/>
      <c r="FQ14" s="103"/>
      <c r="FR14" s="103"/>
      <c r="FS14" s="103"/>
      <c r="FT14" s="103"/>
      <c r="FU14" s="103"/>
      <c r="FV14" s="103"/>
      <c r="FW14" s="103"/>
      <c r="FX14" s="103"/>
      <c r="FY14" s="103"/>
      <c r="FZ14" s="103"/>
      <c r="GA14" s="103"/>
      <c r="GB14" s="103"/>
      <c r="GC14" s="103"/>
      <c r="GD14" s="103"/>
      <c r="GE14" s="103"/>
      <c r="GF14" s="103"/>
      <c r="GG14" s="103"/>
      <c r="GH14" s="103"/>
      <c r="GI14" s="103"/>
      <c r="GJ14" s="103"/>
      <c r="GK14" s="103"/>
      <c r="GL14" s="103"/>
      <c r="GM14" s="103"/>
      <c r="GN14" s="103"/>
      <c r="GO14" s="103"/>
      <c r="GP14" s="103"/>
      <c r="GQ14" s="103"/>
      <c r="GR14" s="103"/>
      <c r="GS14" s="103"/>
      <c r="GT14" s="103"/>
      <c r="GU14" s="103"/>
      <c r="GV14" s="103"/>
      <c r="GW14" s="103"/>
      <c r="GX14" s="103"/>
      <c r="GY14" s="103"/>
      <c r="GZ14" s="103"/>
      <c r="HA14" s="103"/>
      <c r="HB14" s="103"/>
      <c r="HC14" s="103"/>
      <c r="HD14" s="103"/>
      <c r="HE14" s="103"/>
      <c r="HF14" s="103"/>
      <c r="HG14" s="103"/>
      <c r="HH14" s="103"/>
      <c r="HI14" s="103"/>
      <c r="HJ14" s="103"/>
      <c r="HK14" s="103"/>
      <c r="HL14" s="103"/>
      <c r="HM14" s="103"/>
      <c r="HN14" s="103"/>
      <c r="HO14" s="103"/>
      <c r="HP14" s="103"/>
      <c r="HQ14" s="103"/>
      <c r="HR14" s="103"/>
      <c r="HS14" s="103"/>
      <c r="HT14" s="103"/>
      <c r="HU14" s="103"/>
      <c r="HV14" s="103"/>
      <c r="HW14" s="103"/>
      <c r="HX14" s="103"/>
      <c r="HY14" s="103"/>
      <c r="HZ14" s="103"/>
      <c r="IA14" s="103"/>
      <c r="IB14" s="103"/>
      <c r="IC14" s="103"/>
      <c r="ID14" s="103"/>
      <c r="IE14" s="103"/>
      <c r="IF14" s="103"/>
      <c r="IG14" s="103"/>
      <c r="IH14" s="103"/>
      <c r="II14" s="103"/>
      <c r="IJ14" s="103"/>
      <c r="IK14" s="103"/>
      <c r="IL14" s="103"/>
      <c r="IM14" s="103"/>
      <c r="IN14" s="103"/>
      <c r="IO14" s="103"/>
      <c r="IP14" s="103"/>
    </row>
    <row r="15" spans="1:257" ht="86.25" customHeight="1">
      <c r="A15" s="129" t="str">
        <f t="shared" si="0"/>
        <v>[Guest_login-5]</v>
      </c>
      <c r="B15" s="137" t="s">
        <v>100</v>
      </c>
      <c r="C15" s="137" t="s">
        <v>683</v>
      </c>
      <c r="D15" s="137" t="s">
        <v>102</v>
      </c>
      <c r="E15" s="138"/>
      <c r="F15" s="130"/>
      <c r="G15" s="130"/>
      <c r="H15" s="138"/>
      <c r="I15" s="138"/>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03"/>
      <c r="BK15" s="103"/>
      <c r="BL15" s="103"/>
      <c r="BM15" s="103"/>
      <c r="BN15" s="103"/>
      <c r="BO15" s="103"/>
      <c r="BP15" s="103"/>
      <c r="BQ15" s="103"/>
      <c r="BR15" s="103"/>
      <c r="BS15" s="103"/>
      <c r="BT15" s="103"/>
      <c r="BU15" s="103"/>
      <c r="BV15" s="103"/>
      <c r="BW15" s="103"/>
      <c r="BX15" s="103"/>
      <c r="BY15" s="103"/>
      <c r="BZ15" s="103"/>
      <c r="CA15" s="103"/>
      <c r="CB15" s="103"/>
      <c r="CC15" s="103"/>
      <c r="CD15" s="103"/>
      <c r="CE15" s="103"/>
      <c r="CF15" s="103"/>
      <c r="CG15" s="103"/>
      <c r="CH15" s="103"/>
      <c r="CI15" s="103"/>
      <c r="CJ15" s="103"/>
      <c r="CK15" s="103"/>
      <c r="CL15" s="103"/>
      <c r="CM15" s="103"/>
      <c r="CN15" s="103"/>
      <c r="CO15" s="103"/>
      <c r="CP15" s="103"/>
      <c r="CQ15" s="103"/>
      <c r="CR15" s="103"/>
      <c r="CS15" s="103"/>
      <c r="CT15" s="103"/>
      <c r="CU15" s="103"/>
      <c r="CV15" s="103"/>
      <c r="CW15" s="103"/>
      <c r="CX15" s="103"/>
      <c r="CY15" s="103"/>
      <c r="CZ15" s="103"/>
      <c r="DA15" s="103"/>
      <c r="DB15" s="103"/>
      <c r="DC15" s="103"/>
      <c r="DD15" s="103"/>
      <c r="DE15" s="103"/>
      <c r="DF15" s="103"/>
      <c r="DG15" s="103"/>
      <c r="DH15" s="103"/>
      <c r="DI15" s="103"/>
      <c r="DJ15" s="103"/>
      <c r="DK15" s="103"/>
      <c r="DL15" s="103"/>
      <c r="DM15" s="103"/>
      <c r="DN15" s="103"/>
      <c r="DO15" s="103"/>
      <c r="DP15" s="103"/>
      <c r="DQ15" s="103"/>
      <c r="DR15" s="103"/>
      <c r="DS15" s="103"/>
      <c r="DT15" s="103"/>
      <c r="DU15" s="103"/>
      <c r="DV15" s="103"/>
      <c r="DW15" s="103"/>
      <c r="DX15" s="103"/>
      <c r="DY15" s="103"/>
      <c r="DZ15" s="103"/>
      <c r="EA15" s="103"/>
      <c r="EB15" s="103"/>
      <c r="EC15" s="103"/>
      <c r="ED15" s="103"/>
      <c r="EE15" s="103"/>
      <c r="EF15" s="103"/>
      <c r="EG15" s="103"/>
      <c r="EH15" s="103"/>
      <c r="EI15" s="103"/>
      <c r="EJ15" s="103"/>
      <c r="EK15" s="103"/>
      <c r="EL15" s="103"/>
      <c r="EM15" s="103"/>
      <c r="EN15" s="103"/>
      <c r="EO15" s="103"/>
      <c r="EP15" s="103"/>
      <c r="EQ15" s="103"/>
      <c r="ER15" s="103"/>
      <c r="ES15" s="103"/>
      <c r="ET15" s="103"/>
      <c r="EU15" s="103"/>
      <c r="EV15" s="103"/>
      <c r="EW15" s="103"/>
      <c r="EX15" s="103"/>
      <c r="EY15" s="103"/>
      <c r="EZ15" s="103"/>
      <c r="FA15" s="103"/>
      <c r="FB15" s="103"/>
      <c r="FC15" s="103"/>
      <c r="FD15" s="103"/>
      <c r="FE15" s="103"/>
      <c r="FF15" s="103"/>
      <c r="FG15" s="103"/>
      <c r="FH15" s="103"/>
      <c r="FI15" s="103"/>
      <c r="FJ15" s="103"/>
      <c r="FK15" s="103"/>
      <c r="FL15" s="103"/>
      <c r="FM15" s="103"/>
      <c r="FN15" s="103"/>
      <c r="FO15" s="103"/>
      <c r="FP15" s="103"/>
      <c r="FQ15" s="103"/>
      <c r="FR15" s="103"/>
      <c r="FS15" s="103"/>
      <c r="FT15" s="103"/>
      <c r="FU15" s="103"/>
      <c r="FV15" s="103"/>
      <c r="FW15" s="103"/>
      <c r="FX15" s="103"/>
      <c r="FY15" s="103"/>
      <c r="FZ15" s="103"/>
      <c r="GA15" s="103"/>
      <c r="GB15" s="103"/>
      <c r="GC15" s="103"/>
      <c r="GD15" s="103"/>
      <c r="GE15" s="103"/>
      <c r="GF15" s="103"/>
      <c r="GG15" s="103"/>
      <c r="GH15" s="103"/>
      <c r="GI15" s="103"/>
      <c r="GJ15" s="103"/>
      <c r="GK15" s="103"/>
      <c r="GL15" s="103"/>
      <c r="GM15" s="103"/>
      <c r="GN15" s="103"/>
      <c r="GO15" s="103"/>
      <c r="GP15" s="103"/>
      <c r="GQ15" s="103"/>
      <c r="GR15" s="103"/>
      <c r="GS15" s="103"/>
      <c r="GT15" s="103"/>
      <c r="GU15" s="103"/>
      <c r="GV15" s="103"/>
      <c r="GW15" s="103"/>
      <c r="GX15" s="103"/>
      <c r="GY15" s="103"/>
      <c r="GZ15" s="103"/>
      <c r="HA15" s="103"/>
      <c r="HB15" s="103"/>
      <c r="HC15" s="103"/>
      <c r="HD15" s="103"/>
      <c r="HE15" s="103"/>
      <c r="HF15" s="103"/>
      <c r="HG15" s="103"/>
      <c r="HH15" s="103"/>
      <c r="HI15" s="103"/>
      <c r="HJ15" s="103"/>
      <c r="HK15" s="103"/>
      <c r="HL15" s="103"/>
      <c r="HM15" s="103"/>
      <c r="HN15" s="103"/>
      <c r="HO15" s="103"/>
      <c r="HP15" s="103"/>
      <c r="HQ15" s="103"/>
      <c r="HR15" s="103"/>
      <c r="HS15" s="103"/>
      <c r="HT15" s="103"/>
      <c r="HU15" s="103"/>
      <c r="HV15" s="103"/>
      <c r="HW15" s="103"/>
      <c r="HX15" s="103"/>
      <c r="HY15" s="103"/>
      <c r="HZ15" s="103"/>
      <c r="IA15" s="103"/>
      <c r="IB15" s="103"/>
      <c r="IC15" s="103"/>
      <c r="ID15" s="103"/>
      <c r="IE15" s="103"/>
      <c r="IF15" s="103"/>
      <c r="IG15" s="103"/>
      <c r="IH15" s="103"/>
      <c r="II15" s="103"/>
      <c r="IJ15" s="103"/>
      <c r="IK15" s="103"/>
      <c r="IL15" s="103"/>
      <c r="IM15" s="103"/>
      <c r="IN15" s="103"/>
      <c r="IO15" s="103"/>
      <c r="IP15" s="103"/>
    </row>
    <row r="16" spans="1:257" ht="106.5" customHeight="1">
      <c r="A16" s="129" t="str">
        <f t="shared" si="0"/>
        <v>[Guest_login-6]</v>
      </c>
      <c r="B16" s="137" t="s">
        <v>103</v>
      </c>
      <c r="C16" s="137" t="s">
        <v>684</v>
      </c>
      <c r="D16" s="137" t="s">
        <v>105</v>
      </c>
      <c r="E16" s="138"/>
      <c r="F16" s="130"/>
      <c r="G16" s="130"/>
      <c r="H16" s="138"/>
      <c r="I16" s="138"/>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03"/>
      <c r="BK16" s="103"/>
      <c r="BL16" s="103"/>
      <c r="BM16" s="103"/>
      <c r="BN16" s="103"/>
      <c r="BO16" s="103"/>
      <c r="BP16" s="103"/>
      <c r="BQ16" s="103"/>
      <c r="BR16" s="103"/>
      <c r="BS16" s="103"/>
      <c r="BT16" s="103"/>
      <c r="BU16" s="103"/>
      <c r="BV16" s="103"/>
      <c r="BW16" s="103"/>
      <c r="BX16" s="103"/>
      <c r="BY16" s="103"/>
      <c r="BZ16" s="103"/>
      <c r="CA16" s="103"/>
      <c r="CB16" s="103"/>
      <c r="CC16" s="103"/>
      <c r="CD16" s="103"/>
      <c r="CE16" s="103"/>
      <c r="CF16" s="103"/>
      <c r="CG16" s="103"/>
      <c r="CH16" s="103"/>
      <c r="CI16" s="103"/>
      <c r="CJ16" s="103"/>
      <c r="CK16" s="103"/>
      <c r="CL16" s="103"/>
      <c r="CM16" s="103"/>
      <c r="CN16" s="103"/>
      <c r="CO16" s="103"/>
      <c r="CP16" s="103"/>
      <c r="CQ16" s="103"/>
      <c r="CR16" s="103"/>
      <c r="CS16" s="103"/>
      <c r="CT16" s="103"/>
      <c r="CU16" s="103"/>
      <c r="CV16" s="103"/>
      <c r="CW16" s="103"/>
      <c r="CX16" s="103"/>
      <c r="CY16" s="103"/>
      <c r="CZ16" s="103"/>
      <c r="DA16" s="103"/>
      <c r="DB16" s="103"/>
      <c r="DC16" s="103"/>
      <c r="DD16" s="103"/>
      <c r="DE16" s="103"/>
      <c r="DF16" s="103"/>
      <c r="DG16" s="103"/>
      <c r="DH16" s="103"/>
      <c r="DI16" s="103"/>
      <c r="DJ16" s="103"/>
      <c r="DK16" s="103"/>
      <c r="DL16" s="103"/>
      <c r="DM16" s="103"/>
      <c r="DN16" s="103"/>
      <c r="DO16" s="103"/>
      <c r="DP16" s="103"/>
      <c r="DQ16" s="103"/>
      <c r="DR16" s="103"/>
      <c r="DS16" s="103"/>
      <c r="DT16" s="103"/>
      <c r="DU16" s="103"/>
      <c r="DV16" s="103"/>
      <c r="DW16" s="103"/>
      <c r="DX16" s="103"/>
      <c r="DY16" s="103"/>
      <c r="DZ16" s="103"/>
      <c r="EA16" s="103"/>
      <c r="EB16" s="103"/>
      <c r="EC16" s="103"/>
      <c r="ED16" s="103"/>
      <c r="EE16" s="103"/>
      <c r="EF16" s="103"/>
      <c r="EG16" s="103"/>
      <c r="EH16" s="103"/>
      <c r="EI16" s="103"/>
      <c r="EJ16" s="103"/>
      <c r="EK16" s="103"/>
      <c r="EL16" s="103"/>
      <c r="EM16" s="103"/>
      <c r="EN16" s="103"/>
      <c r="EO16" s="103"/>
      <c r="EP16" s="103"/>
      <c r="EQ16" s="103"/>
      <c r="ER16" s="103"/>
      <c r="ES16" s="103"/>
      <c r="ET16" s="103"/>
      <c r="EU16" s="103"/>
      <c r="EV16" s="103"/>
      <c r="EW16" s="103"/>
      <c r="EX16" s="103"/>
      <c r="EY16" s="103"/>
      <c r="EZ16" s="103"/>
      <c r="FA16" s="103"/>
      <c r="FB16" s="103"/>
      <c r="FC16" s="103"/>
      <c r="FD16" s="103"/>
      <c r="FE16" s="103"/>
      <c r="FF16" s="103"/>
      <c r="FG16" s="103"/>
      <c r="FH16" s="103"/>
      <c r="FI16" s="103"/>
      <c r="FJ16" s="103"/>
      <c r="FK16" s="103"/>
      <c r="FL16" s="103"/>
      <c r="FM16" s="103"/>
      <c r="FN16" s="103"/>
      <c r="FO16" s="103"/>
      <c r="FP16" s="103"/>
      <c r="FQ16" s="103"/>
      <c r="FR16" s="103"/>
      <c r="FS16" s="103"/>
      <c r="FT16" s="103"/>
      <c r="FU16" s="103"/>
      <c r="FV16" s="103"/>
      <c r="FW16" s="103"/>
      <c r="FX16" s="103"/>
      <c r="FY16" s="103"/>
      <c r="FZ16" s="103"/>
      <c r="GA16" s="103"/>
      <c r="GB16" s="103"/>
      <c r="GC16" s="103"/>
      <c r="GD16" s="103"/>
      <c r="GE16" s="103"/>
      <c r="GF16" s="103"/>
      <c r="GG16" s="103"/>
      <c r="GH16" s="103"/>
      <c r="GI16" s="103"/>
      <c r="GJ16" s="103"/>
      <c r="GK16" s="103"/>
      <c r="GL16" s="103"/>
      <c r="GM16" s="103"/>
      <c r="GN16" s="103"/>
      <c r="GO16" s="103"/>
      <c r="GP16" s="103"/>
      <c r="GQ16" s="103"/>
      <c r="GR16" s="103"/>
      <c r="GS16" s="103"/>
      <c r="GT16" s="103"/>
      <c r="GU16" s="103"/>
      <c r="GV16" s="103"/>
      <c r="GW16" s="103"/>
      <c r="GX16" s="103"/>
      <c r="GY16" s="103"/>
      <c r="GZ16" s="103"/>
      <c r="HA16" s="103"/>
      <c r="HB16" s="103"/>
      <c r="HC16" s="103"/>
      <c r="HD16" s="103"/>
      <c r="HE16" s="103"/>
      <c r="HF16" s="103"/>
      <c r="HG16" s="103"/>
      <c r="HH16" s="103"/>
      <c r="HI16" s="103"/>
      <c r="HJ16" s="103"/>
      <c r="HK16" s="103"/>
      <c r="HL16" s="103"/>
      <c r="HM16" s="103"/>
      <c r="HN16" s="103"/>
      <c r="HO16" s="103"/>
      <c r="HP16" s="103"/>
      <c r="HQ16" s="103"/>
      <c r="HR16" s="103"/>
      <c r="HS16" s="103"/>
      <c r="HT16" s="103"/>
      <c r="HU16" s="103"/>
      <c r="HV16" s="103"/>
      <c r="HW16" s="103"/>
      <c r="HX16" s="103"/>
      <c r="HY16" s="103"/>
      <c r="HZ16" s="103"/>
      <c r="IA16" s="103"/>
      <c r="IB16" s="103"/>
      <c r="IC16" s="103"/>
      <c r="ID16" s="103"/>
      <c r="IE16" s="103"/>
      <c r="IF16" s="103"/>
      <c r="IG16" s="103"/>
      <c r="IH16" s="103"/>
      <c r="II16" s="103"/>
      <c r="IJ16" s="103"/>
      <c r="IK16" s="103"/>
      <c r="IL16" s="103"/>
      <c r="IM16" s="103"/>
      <c r="IN16" s="103"/>
      <c r="IO16" s="103"/>
      <c r="IP16" s="103"/>
    </row>
    <row r="17" spans="1:250" ht="86.25" customHeight="1">
      <c r="A17" s="129" t="str">
        <f t="shared" si="0"/>
        <v>[Guest_login-7]</v>
      </c>
      <c r="B17" s="225" t="s">
        <v>106</v>
      </c>
      <c r="C17" s="226" t="s">
        <v>685</v>
      </c>
      <c r="D17" s="227" t="s">
        <v>108</v>
      </c>
      <c r="E17" s="138"/>
      <c r="F17" s="130"/>
      <c r="G17" s="130"/>
      <c r="H17" s="138"/>
      <c r="I17" s="139"/>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3"/>
      <c r="BD17" s="103"/>
      <c r="BE17" s="103"/>
      <c r="BF17" s="103"/>
      <c r="BG17" s="103"/>
      <c r="BH17" s="103"/>
      <c r="BI17" s="103"/>
      <c r="BJ17" s="103"/>
      <c r="BK17" s="103"/>
      <c r="BL17" s="103"/>
      <c r="BM17" s="103"/>
      <c r="BN17" s="103"/>
      <c r="BO17" s="103"/>
      <c r="BP17" s="103"/>
      <c r="BQ17" s="103"/>
      <c r="BR17" s="103"/>
      <c r="BS17" s="103"/>
      <c r="BT17" s="103"/>
      <c r="BU17" s="103"/>
      <c r="BV17" s="103"/>
      <c r="BW17" s="103"/>
      <c r="BX17" s="103"/>
      <c r="BY17" s="103"/>
      <c r="BZ17" s="103"/>
      <c r="CA17" s="103"/>
      <c r="CB17" s="103"/>
      <c r="CC17" s="103"/>
      <c r="CD17" s="103"/>
      <c r="CE17" s="103"/>
      <c r="CF17" s="103"/>
      <c r="CG17" s="103"/>
      <c r="CH17" s="103"/>
      <c r="CI17" s="103"/>
      <c r="CJ17" s="103"/>
      <c r="CK17" s="103"/>
      <c r="CL17" s="103"/>
      <c r="CM17" s="103"/>
      <c r="CN17" s="103"/>
      <c r="CO17" s="103"/>
      <c r="CP17" s="103"/>
      <c r="CQ17" s="103"/>
      <c r="CR17" s="103"/>
      <c r="CS17" s="103"/>
      <c r="CT17" s="103"/>
      <c r="CU17" s="103"/>
      <c r="CV17" s="103"/>
      <c r="CW17" s="103"/>
      <c r="CX17" s="103"/>
      <c r="CY17" s="103"/>
      <c r="CZ17" s="103"/>
      <c r="DA17" s="103"/>
      <c r="DB17" s="103"/>
      <c r="DC17" s="103"/>
      <c r="DD17" s="103"/>
      <c r="DE17" s="103"/>
      <c r="DF17" s="103"/>
      <c r="DG17" s="103"/>
      <c r="DH17" s="103"/>
      <c r="DI17" s="103"/>
      <c r="DJ17" s="103"/>
      <c r="DK17" s="103"/>
      <c r="DL17" s="103"/>
      <c r="DM17" s="103"/>
      <c r="DN17" s="103"/>
      <c r="DO17" s="103"/>
      <c r="DP17" s="103"/>
      <c r="DQ17" s="103"/>
      <c r="DR17" s="103"/>
      <c r="DS17" s="103"/>
      <c r="DT17" s="103"/>
      <c r="DU17" s="103"/>
      <c r="DV17" s="103"/>
      <c r="DW17" s="103"/>
      <c r="DX17" s="103"/>
      <c r="DY17" s="103"/>
      <c r="DZ17" s="103"/>
      <c r="EA17" s="103"/>
      <c r="EB17" s="103"/>
      <c r="EC17" s="103"/>
      <c r="ED17" s="103"/>
      <c r="EE17" s="103"/>
      <c r="EF17" s="103"/>
      <c r="EG17" s="103"/>
      <c r="EH17" s="103"/>
      <c r="EI17" s="103"/>
      <c r="EJ17" s="103"/>
      <c r="EK17" s="103"/>
      <c r="EL17" s="103"/>
      <c r="EM17" s="103"/>
      <c r="EN17" s="103"/>
      <c r="EO17" s="103"/>
      <c r="EP17" s="103"/>
      <c r="EQ17" s="103"/>
      <c r="ER17" s="103"/>
      <c r="ES17" s="103"/>
      <c r="ET17" s="103"/>
      <c r="EU17" s="103"/>
      <c r="EV17" s="103"/>
      <c r="EW17" s="103"/>
      <c r="EX17" s="103"/>
      <c r="EY17" s="103"/>
      <c r="EZ17" s="103"/>
      <c r="FA17" s="103"/>
      <c r="FB17" s="103"/>
      <c r="FC17" s="103"/>
      <c r="FD17" s="103"/>
      <c r="FE17" s="103"/>
      <c r="FF17" s="103"/>
      <c r="FG17" s="103"/>
      <c r="FH17" s="103"/>
      <c r="FI17" s="103"/>
      <c r="FJ17" s="103"/>
      <c r="FK17" s="103"/>
      <c r="FL17" s="103"/>
      <c r="FM17" s="103"/>
      <c r="FN17" s="103"/>
      <c r="FO17" s="103"/>
      <c r="FP17" s="103"/>
      <c r="FQ17" s="103"/>
      <c r="FR17" s="103"/>
      <c r="FS17" s="103"/>
      <c r="FT17" s="103"/>
      <c r="FU17" s="103"/>
      <c r="FV17" s="103"/>
      <c r="FW17" s="103"/>
      <c r="FX17" s="103"/>
      <c r="FY17" s="103"/>
      <c r="FZ17" s="103"/>
      <c r="GA17" s="103"/>
      <c r="GB17" s="103"/>
      <c r="GC17" s="103"/>
      <c r="GD17" s="103"/>
      <c r="GE17" s="103"/>
      <c r="GF17" s="103"/>
      <c r="GG17" s="103"/>
      <c r="GH17" s="103"/>
      <c r="GI17" s="103"/>
      <c r="GJ17" s="103"/>
      <c r="GK17" s="103"/>
      <c r="GL17" s="103"/>
      <c r="GM17" s="103"/>
      <c r="GN17" s="103"/>
      <c r="GO17" s="103"/>
      <c r="GP17" s="103"/>
      <c r="GQ17" s="103"/>
      <c r="GR17" s="103"/>
      <c r="GS17" s="103"/>
      <c r="GT17" s="103"/>
      <c r="GU17" s="103"/>
      <c r="GV17" s="103"/>
      <c r="GW17" s="103"/>
      <c r="GX17" s="103"/>
      <c r="GY17" s="103"/>
      <c r="GZ17" s="103"/>
      <c r="HA17" s="103"/>
      <c r="HB17" s="103"/>
      <c r="HC17" s="103"/>
      <c r="HD17" s="103"/>
      <c r="HE17" s="103"/>
      <c r="HF17" s="103"/>
      <c r="HG17" s="103"/>
      <c r="HH17" s="103"/>
      <c r="HI17" s="103"/>
      <c r="HJ17" s="103"/>
      <c r="HK17" s="103"/>
      <c r="HL17" s="103"/>
      <c r="HM17" s="103"/>
      <c r="HN17" s="103"/>
      <c r="HO17" s="103"/>
      <c r="HP17" s="103"/>
      <c r="HQ17" s="103"/>
      <c r="HR17" s="103"/>
      <c r="HS17" s="103"/>
      <c r="HT17" s="103"/>
      <c r="HU17" s="103"/>
      <c r="HV17" s="103"/>
      <c r="HW17" s="103"/>
      <c r="HX17" s="103"/>
      <c r="HY17" s="103"/>
      <c r="HZ17" s="103"/>
      <c r="IA17" s="103"/>
      <c r="IB17" s="103"/>
      <c r="IC17" s="103"/>
      <c r="ID17" s="103"/>
      <c r="IE17" s="103"/>
      <c r="IF17" s="103"/>
      <c r="IG17" s="103"/>
      <c r="IH17" s="103"/>
      <c r="II17" s="103"/>
      <c r="IJ17" s="103"/>
      <c r="IK17" s="103"/>
      <c r="IL17" s="103"/>
      <c r="IM17" s="103"/>
      <c r="IN17" s="103"/>
      <c r="IO17" s="103"/>
      <c r="IP17" s="103"/>
    </row>
    <row r="18" spans="1:250" ht="14.25" customHeight="1">
      <c r="A18" s="186"/>
      <c r="B18" s="187"/>
      <c r="C18" s="187"/>
      <c r="D18" s="187"/>
      <c r="E18" s="186"/>
      <c r="F18" s="187"/>
      <c r="G18" s="187"/>
      <c r="H18" s="188"/>
      <c r="I18" s="189"/>
      <c r="J18" s="104"/>
    </row>
    <row r="19" spans="1:250" ht="14.25" customHeight="1">
      <c r="A19" s="186"/>
      <c r="B19" s="187"/>
      <c r="C19" s="187"/>
      <c r="D19" s="187"/>
      <c r="E19" s="186"/>
      <c r="F19" s="187"/>
      <c r="G19" s="187"/>
      <c r="H19" s="188"/>
      <c r="I19" s="189"/>
      <c r="J19" s="104"/>
    </row>
    <row r="20" spans="1:250" ht="14.25" customHeight="1">
      <c r="A20" s="186"/>
      <c r="B20" s="187"/>
      <c r="C20" s="187"/>
      <c r="D20" s="187"/>
      <c r="E20" s="186"/>
      <c r="F20" s="187"/>
      <c r="G20" s="187"/>
      <c r="H20" s="188"/>
      <c r="I20" s="189"/>
      <c r="J20" s="104"/>
    </row>
    <row r="21" spans="1:250" ht="14.25" customHeight="1">
      <c r="A21" s="186"/>
      <c r="B21" s="187"/>
      <c r="C21" s="187"/>
      <c r="D21" s="187"/>
      <c r="E21" s="186"/>
      <c r="F21" s="187"/>
      <c r="G21" s="187"/>
      <c r="H21" s="188"/>
      <c r="I21" s="189"/>
      <c r="J21" s="104"/>
    </row>
    <row r="22" spans="1:250" ht="14.25" customHeight="1">
      <c r="A22" s="186"/>
      <c r="B22" s="187"/>
      <c r="C22" s="187"/>
      <c r="D22" s="187"/>
      <c r="E22" s="186"/>
      <c r="F22" s="187"/>
      <c r="G22" s="187"/>
      <c r="H22" s="188"/>
      <c r="I22" s="189"/>
      <c r="J22" s="104"/>
    </row>
    <row r="23" spans="1:250" ht="14.25" customHeight="1">
      <c r="A23" s="186"/>
      <c r="B23" s="187"/>
      <c r="C23" s="187"/>
      <c r="D23" s="187"/>
      <c r="E23" s="186"/>
      <c r="F23" s="187"/>
      <c r="G23" s="187"/>
      <c r="H23" s="188"/>
      <c r="I23" s="189"/>
      <c r="J23" s="104"/>
    </row>
    <row r="24" spans="1:250" ht="14.25" customHeight="1">
      <c r="A24" s="186"/>
      <c r="B24" s="187"/>
      <c r="C24" s="187"/>
      <c r="D24" s="187"/>
      <c r="E24" s="186"/>
      <c r="F24" s="187"/>
      <c r="G24" s="187"/>
      <c r="H24" s="188"/>
      <c r="I24" s="189"/>
      <c r="J24" s="104"/>
    </row>
    <row r="25" spans="1:250" ht="14.25" customHeight="1">
      <c r="A25" s="186"/>
      <c r="B25" s="187"/>
      <c r="C25" s="187"/>
      <c r="D25" s="187"/>
      <c r="E25" s="186"/>
      <c r="F25" s="187"/>
      <c r="G25" s="187"/>
      <c r="H25" s="188"/>
      <c r="I25" s="189"/>
      <c r="J25" s="104"/>
    </row>
    <row r="26" spans="1:250" ht="14.25" customHeight="1">
      <c r="A26" s="186"/>
      <c r="B26" s="187"/>
      <c r="C26" s="187"/>
      <c r="D26" s="187"/>
      <c r="E26" s="186"/>
      <c r="F26" s="187"/>
      <c r="G26" s="187"/>
      <c r="H26" s="188"/>
      <c r="I26" s="189"/>
      <c r="J26" s="104"/>
    </row>
    <row r="27" spans="1:250" ht="14.25" customHeight="1">
      <c r="A27" s="186"/>
      <c r="B27" s="187"/>
      <c r="C27" s="187"/>
      <c r="D27" s="187"/>
      <c r="E27" s="186"/>
      <c r="F27" s="187"/>
      <c r="G27" s="187"/>
      <c r="H27" s="188"/>
      <c r="I27" s="189"/>
      <c r="J27" s="104"/>
    </row>
    <row r="28" spans="1:250" ht="14.25" customHeight="1">
      <c r="A28" s="186"/>
      <c r="B28" s="187"/>
      <c r="C28" s="187"/>
      <c r="D28" s="187"/>
      <c r="E28" s="186"/>
      <c r="F28" s="187"/>
      <c r="G28" s="187"/>
      <c r="H28" s="188"/>
      <c r="I28" s="189"/>
      <c r="J28" s="104"/>
    </row>
    <row r="29" spans="1:250" ht="14.25" customHeight="1">
      <c r="A29" s="186"/>
      <c r="B29" s="187"/>
      <c r="C29" s="187"/>
      <c r="D29" s="187"/>
      <c r="E29" s="186"/>
      <c r="F29" s="187"/>
      <c r="G29" s="187"/>
      <c r="H29" s="188"/>
      <c r="I29" s="189"/>
      <c r="J29" s="104"/>
    </row>
    <row r="30" spans="1:250" ht="14.25" customHeight="1">
      <c r="A30" s="186"/>
      <c r="B30" s="187"/>
      <c r="C30" s="187"/>
      <c r="D30" s="187"/>
      <c r="E30" s="186"/>
      <c r="F30" s="187"/>
      <c r="G30" s="187"/>
      <c r="H30" s="188"/>
      <c r="I30" s="189"/>
      <c r="J30" s="104"/>
    </row>
    <row r="31" spans="1:250" ht="14.25" customHeight="1">
      <c r="A31" s="186"/>
      <c r="B31" s="187"/>
      <c r="C31" s="187"/>
      <c r="D31" s="187"/>
      <c r="E31" s="186"/>
      <c r="F31" s="187"/>
      <c r="G31" s="187"/>
      <c r="H31" s="188"/>
      <c r="I31" s="189"/>
      <c r="J31" s="104"/>
    </row>
    <row r="32" spans="1:250" ht="14.25" customHeight="1">
      <c r="A32" s="186"/>
      <c r="B32" s="187"/>
      <c r="C32" s="187"/>
      <c r="D32" s="187"/>
      <c r="E32" s="186"/>
      <c r="F32" s="187"/>
      <c r="G32" s="187"/>
      <c r="H32" s="188"/>
      <c r="I32" s="189"/>
      <c r="J32" s="104"/>
    </row>
    <row r="33" spans="1:10" ht="14.25" customHeight="1">
      <c r="A33" s="186"/>
      <c r="B33" s="187"/>
      <c r="C33" s="187"/>
      <c r="D33" s="187"/>
      <c r="E33" s="186"/>
      <c r="F33" s="187"/>
      <c r="G33" s="187"/>
      <c r="H33" s="188"/>
      <c r="I33" s="189"/>
      <c r="J33" s="104"/>
    </row>
    <row r="34" spans="1:10" ht="14.25" customHeight="1">
      <c r="A34" s="186"/>
      <c r="B34" s="187"/>
      <c r="C34" s="187"/>
      <c r="D34" s="187"/>
      <c r="E34" s="186"/>
      <c r="F34" s="187"/>
      <c r="G34" s="187"/>
      <c r="H34" s="188"/>
      <c r="I34" s="189"/>
      <c r="J34" s="104"/>
    </row>
    <row r="35" spans="1:10" ht="14.25" customHeight="1">
      <c r="A35" s="186"/>
      <c r="B35" s="187"/>
      <c r="C35" s="187"/>
      <c r="D35" s="187"/>
      <c r="E35" s="186"/>
      <c r="F35" s="187"/>
      <c r="G35" s="187"/>
      <c r="H35" s="188"/>
      <c r="I35" s="189"/>
      <c r="J35" s="104"/>
    </row>
    <row r="36" spans="1:10" ht="14.25" customHeight="1">
      <c r="A36" s="186"/>
      <c r="B36" s="187"/>
      <c r="C36" s="187"/>
      <c r="D36" s="187"/>
      <c r="E36" s="186"/>
      <c r="F36" s="187"/>
      <c r="G36" s="187"/>
      <c r="H36" s="188"/>
      <c r="I36" s="189"/>
      <c r="J36" s="104"/>
    </row>
    <row r="37" spans="1:10" ht="14.25" customHeight="1">
      <c r="A37" s="186"/>
      <c r="B37" s="187"/>
      <c r="C37" s="187"/>
      <c r="D37" s="187"/>
      <c r="E37" s="186"/>
      <c r="F37" s="187"/>
      <c r="G37" s="187"/>
      <c r="H37" s="188"/>
      <c r="I37" s="189"/>
      <c r="J37" s="104"/>
    </row>
    <row r="38" spans="1:10" ht="14.25" customHeight="1">
      <c r="A38" s="186"/>
      <c r="B38" s="187"/>
      <c r="C38" s="187"/>
      <c r="D38" s="187"/>
      <c r="E38" s="186"/>
      <c r="F38" s="187"/>
      <c r="G38" s="187"/>
      <c r="H38" s="188"/>
      <c r="I38" s="189"/>
      <c r="J38" s="104"/>
    </row>
    <row r="39" spans="1:10" s="166" customFormat="1" ht="14.25" customHeight="1">
      <c r="B39" s="166" t="s">
        <v>413</v>
      </c>
    </row>
    <row r="40" spans="1:10" s="193" customFormat="1" ht="14.25" customHeight="1">
      <c r="A40" s="190"/>
      <c r="B40" s="191" t="s">
        <v>414</v>
      </c>
      <c r="C40" s="192"/>
      <c r="D40" s="192"/>
      <c r="E40" s="192"/>
      <c r="F40" s="192"/>
      <c r="G40" s="192"/>
      <c r="H40" s="192"/>
      <c r="I40" s="192"/>
    </row>
    <row r="41" spans="1:10" s="195" customFormat="1" ht="86.25" customHeight="1">
      <c r="A41" s="130" t="str">
        <f>"ID-" &amp; (COUNTA(A$9:A40)+1)</f>
        <v>ID-8</v>
      </c>
      <c r="B41" s="130" t="s">
        <v>415</v>
      </c>
      <c r="C41" s="130" t="s">
        <v>416</v>
      </c>
      <c r="D41" s="130" t="s">
        <v>417</v>
      </c>
      <c r="E41" s="130"/>
      <c r="F41" s="130"/>
      <c r="G41" s="130"/>
      <c r="H41" s="130"/>
      <c r="I41" s="194" t="s">
        <v>418</v>
      </c>
    </row>
    <row r="42" spans="1:10" s="195" customFormat="1" ht="86.25" customHeight="1">
      <c r="A42" s="130" t="str">
        <f>"ID-" &amp; (COUNTA(A$9:A41)+1)</f>
        <v>ID-9</v>
      </c>
      <c r="B42" s="130" t="s">
        <v>419</v>
      </c>
      <c r="C42" s="130" t="s">
        <v>420</v>
      </c>
      <c r="D42" s="130" t="s">
        <v>417</v>
      </c>
      <c r="E42" s="130"/>
      <c r="F42" s="130"/>
      <c r="G42" s="130"/>
      <c r="H42" s="130"/>
      <c r="I42" s="194" t="s">
        <v>418</v>
      </c>
    </row>
    <row r="43" spans="1:10" s="195" customFormat="1" ht="86.25" customHeight="1">
      <c r="A43" s="130" t="str">
        <f>"ID-" &amp; (COUNTA(A$9:A42)+1)</f>
        <v>ID-10</v>
      </c>
      <c r="B43" s="130" t="s">
        <v>421</v>
      </c>
      <c r="C43" s="130" t="s">
        <v>422</v>
      </c>
      <c r="D43" s="130" t="s">
        <v>417</v>
      </c>
      <c r="E43" s="130"/>
      <c r="F43" s="130"/>
      <c r="G43" s="130"/>
      <c r="H43" s="130"/>
      <c r="I43" s="194" t="s">
        <v>418</v>
      </c>
    </row>
    <row r="44" spans="1:10" s="195" customFormat="1" ht="86.25" customHeight="1">
      <c r="A44" s="130" t="str">
        <f>"ID-" &amp; (COUNTA(A$9:A43)+1)</f>
        <v>ID-11</v>
      </c>
      <c r="B44" s="130" t="s">
        <v>423</v>
      </c>
      <c r="C44" s="130" t="s">
        <v>424</v>
      </c>
      <c r="D44" s="130" t="s">
        <v>417</v>
      </c>
      <c r="E44" s="130"/>
      <c r="F44" s="130"/>
      <c r="G44" s="130"/>
      <c r="H44" s="130"/>
      <c r="I44" s="194" t="s">
        <v>418</v>
      </c>
    </row>
    <row r="45" spans="1:10" s="195" customFormat="1" ht="86.25" customHeight="1">
      <c r="A45" s="130" t="str">
        <f>"ID-" &amp; (COUNTA(A$9:A44)+1)</f>
        <v>ID-12</v>
      </c>
      <c r="B45" s="130" t="s">
        <v>425</v>
      </c>
      <c r="C45" s="130" t="s">
        <v>426</v>
      </c>
      <c r="D45" s="130" t="s">
        <v>417</v>
      </c>
      <c r="E45" s="130"/>
      <c r="F45" s="130"/>
      <c r="G45" s="130"/>
      <c r="H45" s="130"/>
      <c r="I45" s="194" t="s">
        <v>418</v>
      </c>
    </row>
    <row r="46" spans="1:10" s="195" customFormat="1" ht="86.25" customHeight="1">
      <c r="A46" s="130" t="str">
        <f>"ID-" &amp; (COUNTA(A$9:A45)+1)</f>
        <v>ID-13</v>
      </c>
      <c r="B46" s="130" t="s">
        <v>427</v>
      </c>
      <c r="C46" s="130" t="s">
        <v>428</v>
      </c>
      <c r="D46" s="130" t="s">
        <v>417</v>
      </c>
      <c r="E46" s="130"/>
      <c r="F46" s="130"/>
      <c r="G46" s="130"/>
      <c r="H46" s="130"/>
      <c r="I46" s="130" t="s">
        <v>418</v>
      </c>
    </row>
    <row r="47" spans="1:10" s="166" customFormat="1" ht="14.25" customHeight="1">
      <c r="B47" s="166" t="s">
        <v>429</v>
      </c>
    </row>
    <row r="48" spans="1:10" s="196" customFormat="1" ht="14.25" customHeight="1">
      <c r="A48" s="130" t="str">
        <f>"ID-" &amp; (COUNTA(A$9:A47)+1)</f>
        <v>ID-14</v>
      </c>
      <c r="B48" s="130" t="s">
        <v>430</v>
      </c>
      <c r="C48" s="130" t="s">
        <v>431</v>
      </c>
      <c r="D48" s="130" t="s">
        <v>432</v>
      </c>
      <c r="E48" s="130"/>
      <c r="F48" s="130"/>
      <c r="G48" s="130"/>
      <c r="H48" s="130"/>
      <c r="I48" s="130" t="s">
        <v>418</v>
      </c>
    </row>
    <row r="49" spans="1:9" s="196" customFormat="1" ht="14.25" customHeight="1">
      <c r="A49" s="130" t="str">
        <f>"ID-" &amp; (COUNTA(A$9:A48)+1)</f>
        <v>ID-15</v>
      </c>
      <c r="B49" s="130" t="s">
        <v>433</v>
      </c>
      <c r="C49" s="130" t="s">
        <v>434</v>
      </c>
      <c r="D49" s="130" t="s">
        <v>435</v>
      </c>
      <c r="E49" s="130"/>
      <c r="F49" s="130"/>
      <c r="G49" s="130"/>
      <c r="H49" s="130"/>
      <c r="I49" s="130" t="s">
        <v>418</v>
      </c>
    </row>
    <row r="50" spans="1:9" s="196" customFormat="1" ht="14.25" customHeight="1">
      <c r="A50" s="130" t="str">
        <f>"ID-" &amp; (COUNTA(A$9:A49)+1)</f>
        <v>ID-16</v>
      </c>
      <c r="B50" s="130" t="s">
        <v>436</v>
      </c>
      <c r="C50" s="130" t="s">
        <v>434</v>
      </c>
      <c r="D50" s="130" t="s">
        <v>437</v>
      </c>
      <c r="E50" s="130"/>
      <c r="F50" s="130"/>
      <c r="G50" s="130"/>
      <c r="H50" s="130"/>
      <c r="I50" s="130" t="s">
        <v>418</v>
      </c>
    </row>
    <row r="51" spans="1:9" s="195" customFormat="1" ht="14.25" customHeight="1">
      <c r="A51" s="130" t="str">
        <f>"ID-" &amp; (COUNTA(A$9:A50)+1)</f>
        <v>ID-17</v>
      </c>
      <c r="B51" s="130" t="s">
        <v>438</v>
      </c>
      <c r="C51" s="130" t="s">
        <v>439</v>
      </c>
      <c r="D51" s="130" t="s">
        <v>440</v>
      </c>
      <c r="E51" s="130"/>
      <c r="F51" s="130"/>
      <c r="G51" s="130"/>
      <c r="H51" s="130"/>
      <c r="I51" s="130" t="s">
        <v>418</v>
      </c>
    </row>
    <row r="52" spans="1:9" s="193" customFormat="1" ht="14.25" customHeight="1">
      <c r="A52" s="130" t="str">
        <f>"ID-" &amp; (COUNTA(A$9:A51)+1)</f>
        <v>ID-18</v>
      </c>
      <c r="B52" s="130" t="s">
        <v>441</v>
      </c>
      <c r="C52" s="130" t="s">
        <v>442</v>
      </c>
      <c r="D52" s="130" t="s">
        <v>443</v>
      </c>
      <c r="E52" s="130"/>
      <c r="F52" s="130"/>
      <c r="G52" s="130"/>
      <c r="H52" s="130"/>
      <c r="I52" s="130" t="s">
        <v>418</v>
      </c>
    </row>
    <row r="53" spans="1:9" s="193" customFormat="1" ht="14.25" customHeight="1">
      <c r="A53" s="130" t="str">
        <f>"ID-" &amp; (COUNTA(A$9:A52)+1)</f>
        <v>ID-19</v>
      </c>
      <c r="B53" s="130" t="s">
        <v>444</v>
      </c>
      <c r="C53" s="130" t="s">
        <v>445</v>
      </c>
      <c r="D53" s="130" t="s">
        <v>446</v>
      </c>
      <c r="E53" s="130"/>
      <c r="F53" s="130"/>
      <c r="G53" s="130"/>
      <c r="H53" s="130"/>
      <c r="I53" s="130" t="s">
        <v>418</v>
      </c>
    </row>
    <row r="54" spans="1:9" s="193" customFormat="1" ht="14.25" customHeight="1">
      <c r="A54" s="130" t="str">
        <f>"ID-" &amp; (COUNTA(A$9:A53)+1)</f>
        <v>ID-20</v>
      </c>
      <c r="B54" s="130" t="s">
        <v>447</v>
      </c>
      <c r="C54" s="130" t="s">
        <v>448</v>
      </c>
      <c r="D54" s="130" t="s">
        <v>449</v>
      </c>
      <c r="E54" s="130"/>
      <c r="F54" s="130"/>
      <c r="G54" s="130"/>
      <c r="H54" s="130"/>
      <c r="I54" s="130" t="s">
        <v>418</v>
      </c>
    </row>
    <row r="55" spans="1:9" s="193" customFormat="1" ht="14.25" customHeight="1">
      <c r="A55" s="130" t="str">
        <f>"ID-" &amp; (COUNTA(A$9:A54)+1)</f>
        <v>ID-21</v>
      </c>
      <c r="B55" s="130" t="s">
        <v>450</v>
      </c>
      <c r="C55" s="130" t="s">
        <v>451</v>
      </c>
      <c r="D55" s="130" t="s">
        <v>452</v>
      </c>
      <c r="E55" s="130"/>
      <c r="F55" s="130"/>
      <c r="G55" s="130"/>
      <c r="H55" s="130"/>
      <c r="I55" s="130" t="s">
        <v>418</v>
      </c>
    </row>
    <row r="56" spans="1:9" s="193" customFormat="1" ht="14.25" customHeight="1">
      <c r="A56" s="130" t="str">
        <f>"ID-" &amp; (COUNTA(A$9:A55)+1)</f>
        <v>ID-22</v>
      </c>
      <c r="B56" s="130" t="s">
        <v>453</v>
      </c>
      <c r="C56" s="130" t="s">
        <v>454</v>
      </c>
      <c r="D56" s="130" t="s">
        <v>455</v>
      </c>
      <c r="E56" s="130"/>
      <c r="F56" s="130"/>
      <c r="G56" s="130"/>
      <c r="H56" s="130"/>
      <c r="I56" s="130" t="s">
        <v>418</v>
      </c>
    </row>
    <row r="57" spans="1:9" s="193" customFormat="1" ht="14.25" customHeight="1">
      <c r="A57" s="130" t="str">
        <f>"ID-" &amp; (COUNTA(A$9:A56)+1)</f>
        <v>ID-23</v>
      </c>
      <c r="B57" s="130" t="s">
        <v>456</v>
      </c>
      <c r="C57" s="130" t="s">
        <v>457</v>
      </c>
      <c r="D57" s="130" t="s">
        <v>458</v>
      </c>
      <c r="E57" s="130"/>
      <c r="F57" s="130"/>
      <c r="G57" s="130"/>
      <c r="H57" s="130"/>
      <c r="I57" s="130" t="s">
        <v>418</v>
      </c>
    </row>
    <row r="58" spans="1:9" s="193" customFormat="1" ht="14.25" customHeight="1">
      <c r="A58" s="130" t="str">
        <f>"ID-" &amp; (COUNTA(A$9:A57)+1)</f>
        <v>ID-24</v>
      </c>
      <c r="B58" s="130" t="s">
        <v>459</v>
      </c>
      <c r="C58" s="130" t="s">
        <v>460</v>
      </c>
      <c r="D58" s="130" t="s">
        <v>461</v>
      </c>
      <c r="E58" s="130"/>
      <c r="F58" s="130"/>
      <c r="G58" s="130"/>
      <c r="H58" s="130"/>
      <c r="I58" s="130" t="s">
        <v>418</v>
      </c>
    </row>
    <row r="59" spans="1:9" s="193" customFormat="1" ht="14.25" customHeight="1">
      <c r="A59" s="130" t="str">
        <f>"ID-" &amp; (COUNTA(A$9:A58)+1)</f>
        <v>ID-25</v>
      </c>
      <c r="B59" s="130" t="s">
        <v>462</v>
      </c>
      <c r="C59" s="130" t="s">
        <v>463</v>
      </c>
      <c r="D59" s="130" t="s">
        <v>464</v>
      </c>
      <c r="E59" s="130"/>
      <c r="F59" s="130"/>
      <c r="G59" s="130"/>
      <c r="H59" s="130"/>
      <c r="I59" s="130" t="s">
        <v>418</v>
      </c>
    </row>
    <row r="60" spans="1:9" s="193" customFormat="1" ht="14.25" customHeight="1">
      <c r="A60" s="130" t="str">
        <f>"ID-" &amp; (COUNTA(A$9:A59)+1)</f>
        <v>ID-26</v>
      </c>
      <c r="B60" s="130" t="s">
        <v>465</v>
      </c>
      <c r="C60" s="130" t="s">
        <v>466</v>
      </c>
      <c r="D60" s="130" t="s">
        <v>467</v>
      </c>
      <c r="E60" s="130"/>
      <c r="F60" s="130"/>
      <c r="G60" s="130"/>
      <c r="H60" s="130"/>
      <c r="I60" s="130" t="s">
        <v>418</v>
      </c>
    </row>
  </sheetData>
  <dataConsolidate>
    <dataRefs count="1">
      <dataRef ref="K2:K6" sheet="User_Function" r:id="rId1"/>
    </dataRefs>
  </dataConsolidate>
  <mergeCells count="5">
    <mergeCell ref="B2:G2"/>
    <mergeCell ref="B3:G3"/>
    <mergeCell ref="B4:G4"/>
    <mergeCell ref="E5:G5"/>
    <mergeCell ref="E6:G6"/>
  </mergeCells>
  <dataValidations count="3">
    <dataValidation type="list" allowBlank="1" showInputMessage="1" showErrorMessage="1" sqref="E41:I46 IT41:JA46 SP41:SW46 ACL41:ACS46 AMH41:AMO46 AWD41:AWK46 BFZ41:BGG46 BPV41:BQC46 BZR41:BZY46 CJN41:CJU46 CTJ41:CTQ46 DDF41:DDM46 DNB41:DNI46 DWX41:DXE46 EGT41:EHA46 EQP41:EQW46 FAL41:FAS46 FKH41:FKO46 FUD41:FUK46 GDZ41:GEG46 GNV41:GOC46 GXR41:GXY46 HHN41:HHU46 HRJ41:HRQ46 IBF41:IBM46 ILB41:ILI46 IUX41:IVE46 JET41:JFA46 JOP41:JOW46 JYL41:JYS46 KIH41:KIO46 KSD41:KSK46 LBZ41:LCG46 LLV41:LMC46 LVR41:LVY46 MFN41:MFU46 MPJ41:MPQ46 MZF41:MZM46 NJB41:NJI46 NSX41:NTE46 OCT41:ODA46 OMP41:OMW46 OWL41:OWS46 PGH41:PGO46 PQD41:PQK46 PZZ41:QAG46 QJV41:QKC46 QTR41:QTY46 RDN41:RDU46 RNJ41:RNQ46 RXF41:RXM46 SHB41:SHI46 SQX41:SRE46 TAT41:TBA46 TKP41:TKW46 TUL41:TUS46 UEH41:UEO46 UOD41:UOK46 UXZ41:UYG46 VHV41:VIC46 VRR41:VRY46 WBN41:WBU46 WLJ41:WLQ46 WVF41:WVM46 JD39:JD60 SZ39:SZ60 ACV39:ACV60 AMR39:AMR60 AWN39:AWN60 BGJ39:BGJ60 BQF39:BQF60 CAB39:CAB60 CJX39:CJX60 CTT39:CTT60 DDP39:DDP60 DNL39:DNL60 DXH39:DXH60 EHD39:EHD60 EQZ39:EQZ60 FAV39:FAV60 FKR39:FKR60 FUN39:FUN60 GEJ39:GEJ60 GOF39:GOF60 GYB39:GYB60 HHX39:HHX60 HRT39:HRT60 IBP39:IBP60 ILL39:ILL60 IVH39:IVH60 JFD39:JFD60 JOZ39:JOZ60 JYV39:JYV60 KIR39:KIR60 KSN39:KSN60 LCJ39:LCJ60 LMF39:LMF60 LWB39:LWB60 MFX39:MFX60 MPT39:MPT60 MZP39:MZP60 NJL39:NJL60 NTH39:NTH60 ODD39:ODD60 OMZ39:OMZ60 OWV39:OWV60 PGR39:PGR60 PQN39:PQN60 QAJ39:QAJ60 QKF39:QKF60 QUB39:QUB60 RDX39:RDX60 RNT39:RNT60 RXP39:RXP60 SHL39:SHL60 SRH39:SRH60 TBD39:TBD60 TKZ39:TKZ60 TUV39:TUV60 UER39:UER60 UON39:UON60 UYJ39:UYJ60 VIF39:VIF60 VSB39:VSB60 WBX39:WBX60 WLT39:WLT60 WVP39:WVP60 WLJ48:WLQ60 WBN48:WBU60 VRR48:VRY60 VHV48:VIC60 UXZ48:UYG60 UOD48:UOK60 UEH48:UEO60 TUL48:TUS60 TKP48:TKW60 TAT48:TBA60 SQX48:SRE60 SHB48:SHI60 RXF48:RXM60 RNJ48:RNQ60 RDN48:RDU60 QTR48:QTY60 QJV48:QKC60 PZZ48:QAG60 PQD48:PQK60 PGH48:PGO60 OWL48:OWS60 OMP48:OMW60 OCT48:ODA60 NSX48:NTE60 NJB48:NJI60 MZF48:MZM60 MPJ48:MPQ60 MFN48:MFU60 LVR48:LVY60 LLV48:LMC60 LBZ48:LCG60 KSD48:KSK60 KIH48:KIO60 JYL48:JYS60 JOP48:JOW60 JET48:JFA60 IUX48:IVE60 ILB48:ILI60 IBF48:IBM60 HRJ48:HRQ60 HHN48:HHU60 GXR48:GXY60 GNV48:GOC60 GDZ48:GEG60 FUD48:FUK60 FKH48:FKO60 FAL48:FAS60 EQP48:EQW60 EGT48:EHA60 DWX48:DXE60 DNB48:DNI60 DDF48:DDM60 CTJ48:CTQ60 CJN48:CJU60 BZR48:BZY60 BPV48:BQC60 BFZ48:BGG60 AWD48:AWK60 AMH48:AMO60 ACL48:ACS60 SP48:SW60 IT48:JA60 E48:I60 WVF48:WVM60">
      <formula1>"OK,NG,N/A"</formula1>
    </dataValidation>
    <dataValidation type="list" allowBlank="1" showInputMessage="1" showErrorMessage="1" sqref="G1:G9 G61:G65291 F12:F17 G11:G17">
      <formula1>$H$2:$H$5</formula1>
    </dataValidation>
    <dataValidation type="list" allowBlank="1" showErrorMessage="1" sqref="F18:G38">
      <formula1>$J$2:$J$6</formula1>
    </dataValidation>
  </dataValidations>
  <hyperlinks>
    <hyperlink ref="A1" location="'Test Report'!A1" display="Back to Test Report"/>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6"/>
  <sheetViews>
    <sheetView zoomScale="70" zoomScaleNormal="70" workbookViewId="0">
      <selection activeCell="B35" sqref="B35"/>
    </sheetView>
  </sheetViews>
  <sheetFormatPr defaultColWidth="17.42578125" defaultRowHeight="13.5" customHeight="1"/>
  <cols>
    <col min="1" max="1" width="20.85546875" style="197" customWidth="1"/>
    <col min="2" max="2" width="48.140625" style="104" customWidth="1"/>
    <col min="3" max="3" width="37.7109375" style="104" customWidth="1"/>
    <col min="4" max="4" width="35" style="104" customWidth="1"/>
    <col min="5" max="5" width="17.42578125" style="104" customWidth="1"/>
    <col min="6" max="6" width="10.5703125" style="104" customWidth="1"/>
    <col min="7" max="7" width="8.42578125" style="104" customWidth="1"/>
    <col min="8" max="8" width="17.42578125" style="198" customWidth="1"/>
    <col min="9" max="9" width="17.42578125" style="104" customWidth="1"/>
    <col min="10" max="10" width="17.42578125" style="185" hidden="1" customWidth="1"/>
    <col min="11" max="11" width="17.42578125" style="104" customWidth="1"/>
    <col min="12" max="16" width="17.42578125" style="104"/>
    <col min="17" max="17" width="0" style="104" hidden="1" customWidth="1"/>
    <col min="18" max="16384" width="17.42578125" style="104"/>
  </cols>
  <sheetData>
    <row r="1" spans="1:10" s="202" customFormat="1" ht="15" thickBot="1">
      <c r="A1" s="199" t="s">
        <v>468</v>
      </c>
      <c r="B1" s="200"/>
      <c r="C1" s="200"/>
      <c r="D1" s="200"/>
      <c r="E1" s="200"/>
      <c r="F1" s="200"/>
      <c r="G1" s="201"/>
    </row>
    <row r="2" spans="1:10" s="202" customFormat="1" ht="14.25">
      <c r="A2" s="203" t="s">
        <v>71</v>
      </c>
      <c r="B2" s="240" t="s">
        <v>641</v>
      </c>
      <c r="C2" s="240"/>
      <c r="D2" s="240"/>
      <c r="E2" s="240"/>
      <c r="F2" s="240"/>
      <c r="G2" s="240"/>
      <c r="J2" s="103" t="s">
        <v>31</v>
      </c>
    </row>
    <row r="3" spans="1:10" s="202" customFormat="1" ht="15" customHeight="1">
      <c r="A3" s="204" t="s">
        <v>470</v>
      </c>
      <c r="B3" s="240" t="s">
        <v>471</v>
      </c>
      <c r="C3" s="240"/>
      <c r="D3" s="240"/>
      <c r="E3" s="240"/>
      <c r="F3" s="240"/>
      <c r="G3" s="240"/>
      <c r="J3" s="103" t="s">
        <v>32</v>
      </c>
    </row>
    <row r="4" spans="1:10" s="202" customFormat="1" ht="14.25">
      <c r="A4" s="203" t="s">
        <v>472</v>
      </c>
      <c r="B4" s="241" t="s">
        <v>634</v>
      </c>
      <c r="C4" s="241"/>
      <c r="D4" s="241"/>
      <c r="E4" s="241"/>
      <c r="F4" s="241"/>
      <c r="G4" s="241"/>
      <c r="J4" s="108"/>
    </row>
    <row r="5" spans="1:10" s="202" customFormat="1" ht="14.25">
      <c r="A5" s="205" t="s">
        <v>31</v>
      </c>
      <c r="B5" s="206" t="s">
        <v>32</v>
      </c>
      <c r="C5" s="206" t="s">
        <v>473</v>
      </c>
      <c r="D5" s="207" t="s">
        <v>34</v>
      </c>
      <c r="E5" s="245" t="s">
        <v>474</v>
      </c>
      <c r="F5" s="245"/>
      <c r="G5" s="245"/>
      <c r="J5" s="103" t="s">
        <v>77</v>
      </c>
    </row>
    <row r="6" spans="1:10" s="202" customFormat="1" ht="15" thickBot="1">
      <c r="A6" s="113">
        <f>COUNTIF(F11:G266,"Pass")</f>
        <v>0</v>
      </c>
      <c r="B6" s="114">
        <f>COUNTIF(F11:G713,"Fail")</f>
        <v>0</v>
      </c>
      <c r="C6" s="114">
        <f>E6-D6-B6-A6</f>
        <v>44</v>
      </c>
      <c r="D6" s="115">
        <f>COUNTIF(F11:G713,"N/A")</f>
        <v>0</v>
      </c>
      <c r="E6" s="243">
        <f>COUNTA(A11:A270)*2</f>
        <v>44</v>
      </c>
      <c r="F6" s="243"/>
      <c r="G6" s="243"/>
      <c r="J6" s="103" t="s">
        <v>34</v>
      </c>
    </row>
    <row r="7" spans="1:10" s="202" customFormat="1" ht="14.25">
      <c r="A7" s="117"/>
      <c r="B7" s="118"/>
      <c r="C7" s="118"/>
      <c r="D7" s="118"/>
      <c r="E7" s="119"/>
      <c r="F7" s="119"/>
      <c r="G7" s="119"/>
      <c r="J7" s="103"/>
    </row>
    <row r="8" spans="1:10" s="202" customFormat="1" ht="14.25">
      <c r="A8" s="117"/>
      <c r="B8" s="118"/>
      <c r="C8" s="118"/>
      <c r="D8" s="118"/>
      <c r="E8" s="119"/>
      <c r="F8" s="119"/>
      <c r="G8" s="119"/>
      <c r="J8" s="103"/>
    </row>
    <row r="9" spans="1:10" s="202" customFormat="1"/>
    <row r="10" spans="1:10" s="202" customFormat="1" ht="51.75" customHeight="1">
      <c r="A10" s="124" t="s">
        <v>78</v>
      </c>
      <c r="B10" s="124" t="s">
        <v>475</v>
      </c>
      <c r="C10" s="124" t="s">
        <v>476</v>
      </c>
      <c r="D10" s="124" t="s">
        <v>81</v>
      </c>
      <c r="E10" s="125" t="s">
        <v>477</v>
      </c>
      <c r="F10" s="125" t="s">
        <v>83</v>
      </c>
      <c r="G10" s="125" t="s">
        <v>84</v>
      </c>
      <c r="H10" s="125" t="s">
        <v>478</v>
      </c>
      <c r="I10" s="124" t="s">
        <v>86</v>
      </c>
    </row>
    <row r="11" spans="1:10" s="202" customFormat="1" ht="14.25" customHeight="1">
      <c r="A11" s="208"/>
      <c r="B11" s="244" t="s">
        <v>689</v>
      </c>
      <c r="C11" s="244"/>
      <c r="D11" s="244"/>
      <c r="E11" s="244"/>
      <c r="F11" s="244"/>
      <c r="G11" s="244"/>
      <c r="H11" s="244"/>
      <c r="I11" s="244"/>
    </row>
    <row r="12" spans="1:10" s="212" customFormat="1" ht="89.25">
      <c r="A12" s="155" t="str">
        <f>IF(OR(B12&lt;&gt;"",D12&lt;&gt;""),"["&amp;TEXT($B$2,"##")&amp;"-"&amp;TEXT(ROW()-10,"##")&amp;"]","")</f>
        <v>[RecruitmentStaff_function-2]</v>
      </c>
      <c r="B12" s="130" t="s">
        <v>691</v>
      </c>
      <c r="C12" s="130" t="s">
        <v>693</v>
      </c>
      <c r="D12" s="130" t="s">
        <v>694</v>
      </c>
      <c r="E12" s="209"/>
      <c r="F12" s="130"/>
      <c r="G12" s="130"/>
      <c r="H12" s="210"/>
      <c r="I12" s="211"/>
    </row>
    <row r="13" spans="1:10" s="212" customFormat="1" ht="127.5">
      <c r="A13" s="155" t="str">
        <f t="shared" ref="A13:A16" si="0">IF(OR(B13&lt;&gt;"",D13&lt;&gt;""),"["&amp;TEXT($B$2,"##")&amp;"-"&amp;TEXT(ROW()-10,"##")&amp;"]","")</f>
        <v>[RecruitmentStaff_function-3]</v>
      </c>
      <c r="B13" s="130" t="s">
        <v>692</v>
      </c>
      <c r="C13" s="130" t="s">
        <v>695</v>
      </c>
      <c r="D13" s="130" t="s">
        <v>696</v>
      </c>
      <c r="E13" s="213" t="str">
        <f>$A$12</f>
        <v>[RecruitmentStaff_function-2]</v>
      </c>
      <c r="F13" s="130"/>
      <c r="G13" s="130"/>
      <c r="H13" s="210"/>
      <c r="I13" s="210"/>
    </row>
    <row r="14" spans="1:10" s="212" customFormat="1" ht="114.75">
      <c r="A14" s="155" t="str">
        <f t="shared" si="0"/>
        <v>[RecruitmentStaff_function-4]</v>
      </c>
      <c r="B14" s="130" t="s">
        <v>697</v>
      </c>
      <c r="C14" s="130" t="s">
        <v>698</v>
      </c>
      <c r="D14" s="130" t="s">
        <v>699</v>
      </c>
      <c r="E14" s="213" t="str">
        <f>$A$12</f>
        <v>[RecruitmentStaff_function-2]</v>
      </c>
      <c r="F14" s="130"/>
      <c r="G14" s="130"/>
      <c r="H14" s="210"/>
      <c r="I14" s="210"/>
    </row>
    <row r="15" spans="1:10" s="212" customFormat="1" ht="140.25">
      <c r="A15" s="155" t="str">
        <f t="shared" si="0"/>
        <v>[RecruitmentStaff_function-5]</v>
      </c>
      <c r="B15" s="130" t="s">
        <v>712</v>
      </c>
      <c r="C15" s="130" t="s">
        <v>700</v>
      </c>
      <c r="D15" s="130" t="s">
        <v>701</v>
      </c>
      <c r="E15" s="213" t="str">
        <f t="shared" ref="E15:E16" si="1">$A$12</f>
        <v>[RecruitmentStaff_function-2]</v>
      </c>
      <c r="F15" s="130"/>
      <c r="G15" s="130"/>
      <c r="H15" s="210"/>
      <c r="I15" s="210"/>
    </row>
    <row r="16" spans="1:10" s="212" customFormat="1" ht="140.25">
      <c r="A16" s="155" t="str">
        <f t="shared" si="0"/>
        <v>[RecruitmentStaff_function-6]</v>
      </c>
      <c r="B16" s="130" t="s">
        <v>713</v>
      </c>
      <c r="C16" s="130" t="s">
        <v>702</v>
      </c>
      <c r="D16" s="130" t="s">
        <v>707</v>
      </c>
      <c r="E16" s="213" t="str">
        <f t="shared" si="1"/>
        <v>[RecruitmentStaff_function-2]</v>
      </c>
      <c r="F16" s="130"/>
      <c r="G16" s="130"/>
      <c r="H16" s="210"/>
      <c r="I16" s="210"/>
    </row>
    <row r="17" spans="1:10" ht="12.75">
      <c r="A17" s="215"/>
      <c r="B17" s="216" t="s">
        <v>708</v>
      </c>
      <c r="C17" s="215"/>
      <c r="D17" s="215"/>
      <c r="E17" s="215"/>
      <c r="F17" s="215"/>
      <c r="G17" s="215"/>
      <c r="H17" s="215"/>
      <c r="I17" s="217"/>
      <c r="J17" s="104"/>
    </row>
    <row r="18" spans="1:10" ht="89.25">
      <c r="A18" s="155" t="str">
        <f>IF(OR(B18&lt;&gt;"",D18&lt;&gt;""),"["&amp;TEXT($B$2,"##")&amp;"-"&amp;TEXT(ROW()-10,"##")&amp;"]","")</f>
        <v>[RecruitmentStaff_function-8]</v>
      </c>
      <c r="B18" s="130" t="s">
        <v>709</v>
      </c>
      <c r="C18" s="130" t="s">
        <v>710</v>
      </c>
      <c r="D18" s="130" t="s">
        <v>711</v>
      </c>
      <c r="E18" s="218" t="str">
        <f>$A$15</f>
        <v>[RecruitmentStaff_function-5]</v>
      </c>
      <c r="F18" s="130"/>
      <c r="G18" s="130"/>
      <c r="H18" s="210"/>
      <c r="I18" s="214"/>
      <c r="J18" s="104"/>
    </row>
    <row r="19" spans="1:10" ht="191.25">
      <c r="A19" s="155" t="str">
        <f t="shared" ref="A19" si="2">IF(OR(B19&lt;&gt;"",D19&lt;&gt;""),"["&amp;TEXT($B$2,"##")&amp;"-"&amp;TEXT(ROW()-10,"##")&amp;"]","")</f>
        <v>[RecruitmentStaff_function-9]</v>
      </c>
      <c r="B19" s="130" t="s">
        <v>714</v>
      </c>
      <c r="C19" s="130" t="s">
        <v>715</v>
      </c>
      <c r="D19" s="130" t="s">
        <v>716</v>
      </c>
      <c r="E19" s="218" t="str">
        <f>$A$15</f>
        <v>[RecruitmentStaff_function-5]</v>
      </c>
      <c r="F19" s="130"/>
      <c r="G19" s="130"/>
      <c r="H19" s="210"/>
      <c r="I19" s="214"/>
      <c r="J19" s="104"/>
    </row>
    <row r="20" spans="1:10" ht="89.25">
      <c r="A20" s="155" t="str">
        <f t="shared" ref="A20:A21" si="3">IF(OR(B20&lt;&gt;"",D20&lt;&gt;""),"["&amp;TEXT($B$2,"##")&amp;"-"&amp;TEXT(ROW()-10,"##")&amp;"]","")</f>
        <v>[RecruitmentStaff_function-10]</v>
      </c>
      <c r="B20" s="130" t="s">
        <v>717</v>
      </c>
      <c r="C20" s="130" t="s">
        <v>718</v>
      </c>
      <c r="D20" s="130" t="s">
        <v>719</v>
      </c>
      <c r="E20" s="218" t="str">
        <f t="shared" ref="E20:E26" si="4">$A$19</f>
        <v>[RecruitmentStaff_function-9]</v>
      </c>
      <c r="F20" s="130"/>
      <c r="G20" s="130"/>
      <c r="H20" s="210"/>
      <c r="I20" s="214"/>
      <c r="J20" s="104"/>
    </row>
    <row r="21" spans="1:10" ht="89.25">
      <c r="A21" s="155" t="str">
        <f t="shared" si="3"/>
        <v>[RecruitmentStaff_function-11]</v>
      </c>
      <c r="B21" s="130" t="s">
        <v>720</v>
      </c>
      <c r="C21" s="130" t="s">
        <v>721</v>
      </c>
      <c r="D21" s="130" t="s">
        <v>722</v>
      </c>
      <c r="E21" s="218" t="str">
        <f t="shared" si="4"/>
        <v>[RecruitmentStaff_function-9]</v>
      </c>
      <c r="F21" s="130"/>
      <c r="G21" s="130"/>
      <c r="H21" s="210"/>
      <c r="I21" s="214"/>
      <c r="J21" s="104"/>
    </row>
    <row r="22" spans="1:10" ht="76.5">
      <c r="A22" s="155" t="str">
        <f t="shared" ref="A22" si="5">IF(OR(B22&lt;&gt;"",D22&lt;&gt;""),"["&amp;TEXT($B$2,"##")&amp;"-"&amp;TEXT(ROW()-10,"##")&amp;"]","")</f>
        <v>[RecruitmentStaff_function-12]</v>
      </c>
      <c r="B22" s="130" t="s">
        <v>723</v>
      </c>
      <c r="C22" s="130" t="s">
        <v>724</v>
      </c>
      <c r="D22" s="130" t="s">
        <v>725</v>
      </c>
      <c r="E22" s="218" t="str">
        <f t="shared" si="4"/>
        <v>[RecruitmentStaff_function-9]</v>
      </c>
      <c r="F22" s="130"/>
      <c r="G22" s="130"/>
      <c r="H22" s="210"/>
      <c r="I22" s="214"/>
      <c r="J22" s="104"/>
    </row>
    <row r="23" spans="1:10" ht="76.5">
      <c r="A23" s="155" t="str">
        <f t="shared" ref="A23" si="6">IF(OR(B23&lt;&gt;"",D23&lt;&gt;""),"["&amp;TEXT($B$2,"##")&amp;"-"&amp;TEXT(ROW()-10,"##")&amp;"]","")</f>
        <v>[RecruitmentStaff_function-13]</v>
      </c>
      <c r="B23" s="130" t="s">
        <v>726</v>
      </c>
      <c r="C23" s="130" t="s">
        <v>727</v>
      </c>
      <c r="D23" s="130" t="s">
        <v>728</v>
      </c>
      <c r="E23" s="218" t="str">
        <f t="shared" si="4"/>
        <v>[RecruitmentStaff_function-9]</v>
      </c>
      <c r="F23" s="130"/>
      <c r="G23" s="130"/>
      <c r="H23" s="210"/>
      <c r="I23" s="214"/>
      <c r="J23" s="104"/>
    </row>
    <row r="24" spans="1:10" ht="89.25">
      <c r="A24" s="155" t="str">
        <f t="shared" ref="A24" si="7">IF(OR(B24&lt;&gt;"",D24&lt;&gt;""),"["&amp;TEXT($B$2,"##")&amp;"-"&amp;TEXT(ROW()-10,"##")&amp;"]","")</f>
        <v>[RecruitmentStaff_function-14]</v>
      </c>
      <c r="B24" s="130" t="s">
        <v>729</v>
      </c>
      <c r="C24" s="130" t="s">
        <v>730</v>
      </c>
      <c r="D24" s="130" t="s">
        <v>731</v>
      </c>
      <c r="E24" s="218" t="str">
        <f t="shared" si="4"/>
        <v>[RecruitmentStaff_function-9]</v>
      </c>
      <c r="F24" s="130"/>
      <c r="G24" s="130"/>
      <c r="H24" s="210"/>
      <c r="I24" s="214"/>
      <c r="J24" s="104"/>
    </row>
    <row r="25" spans="1:10" ht="89.25">
      <c r="A25" s="155" t="str">
        <f t="shared" ref="A25" si="8">IF(OR(B25&lt;&gt;"",D25&lt;&gt;""),"["&amp;TEXT($B$2,"##")&amp;"-"&amp;TEXT(ROW()-10,"##")&amp;"]","")</f>
        <v>[RecruitmentStaff_function-15]</v>
      </c>
      <c r="B25" s="130" t="s">
        <v>732</v>
      </c>
      <c r="C25" s="130" t="s">
        <v>733</v>
      </c>
      <c r="D25" s="130" t="s">
        <v>734</v>
      </c>
      <c r="E25" s="218" t="str">
        <f t="shared" si="4"/>
        <v>[RecruitmentStaff_function-9]</v>
      </c>
      <c r="F25" s="130"/>
      <c r="G25" s="130"/>
      <c r="H25" s="210"/>
      <c r="I25" s="214"/>
      <c r="J25" s="104"/>
    </row>
    <row r="26" spans="1:10" ht="76.5">
      <c r="A26" s="155" t="str">
        <f t="shared" ref="A26" si="9">IF(OR(B26&lt;&gt;"",D26&lt;&gt;""),"["&amp;TEXT($B$2,"##")&amp;"-"&amp;TEXT(ROW()-10,"##")&amp;"]","")</f>
        <v>[RecruitmentStaff_function-16]</v>
      </c>
      <c r="B26" s="130" t="s">
        <v>735</v>
      </c>
      <c r="C26" s="130" t="s">
        <v>736</v>
      </c>
      <c r="D26" s="130" t="s">
        <v>737</v>
      </c>
      <c r="E26" s="218" t="str">
        <f t="shared" si="4"/>
        <v>[RecruitmentStaff_function-9]</v>
      </c>
      <c r="F26" s="130"/>
      <c r="G26" s="130"/>
      <c r="H26" s="210"/>
      <c r="I26" s="214"/>
      <c r="J26" s="104"/>
    </row>
    <row r="27" spans="1:10" ht="140.25">
      <c r="A27" s="155" t="str">
        <f t="shared" ref="A27:A28" si="10">IF(OR(B27&lt;&gt;"",D27&lt;&gt;""),"["&amp;TEXT($B$2,"##")&amp;"-"&amp;TEXT(ROW()-10,"##")&amp;"]","")</f>
        <v>[RecruitmentStaff_function-17]</v>
      </c>
      <c r="B27" s="130" t="s">
        <v>738</v>
      </c>
      <c r="C27" s="130" t="s">
        <v>739</v>
      </c>
      <c r="D27" s="130" t="s">
        <v>740</v>
      </c>
      <c r="E27" s="218" t="str">
        <f t="shared" ref="E27:E29" si="11">$A$19</f>
        <v>[RecruitmentStaff_function-9]</v>
      </c>
      <c r="F27" s="130"/>
      <c r="G27" s="130"/>
      <c r="H27" s="210"/>
      <c r="I27" s="214"/>
      <c r="J27" s="104"/>
    </row>
    <row r="28" spans="1:10" ht="89.25">
      <c r="A28" s="155" t="str">
        <f t="shared" si="10"/>
        <v>[RecruitmentStaff_function-18]</v>
      </c>
      <c r="B28" s="130" t="s">
        <v>741</v>
      </c>
      <c r="C28" s="130" t="s">
        <v>742</v>
      </c>
      <c r="D28" s="130" t="s">
        <v>743</v>
      </c>
      <c r="E28" s="218" t="str">
        <f t="shared" si="11"/>
        <v>[RecruitmentStaff_function-9]</v>
      </c>
      <c r="F28" s="130"/>
      <c r="G28" s="130"/>
      <c r="H28" s="210"/>
      <c r="I28" s="214"/>
      <c r="J28" s="104"/>
    </row>
    <row r="29" spans="1:10" ht="89.25">
      <c r="A29" s="155" t="str">
        <f>IF(OR(B29&lt;&gt;"",D29&lt;&gt;""),"["&amp;TEXT($B$2,"##")&amp;"-"&amp;TEXT(ROW()-10,"##")&amp;"]","")</f>
        <v>[RecruitmentStaff_function-19]</v>
      </c>
      <c r="B29" s="130" t="s">
        <v>744</v>
      </c>
      <c r="C29" s="130" t="s">
        <v>745</v>
      </c>
      <c r="D29" s="130" t="s">
        <v>746</v>
      </c>
      <c r="E29" s="218" t="str">
        <f t="shared" si="11"/>
        <v>[RecruitmentStaff_function-9]</v>
      </c>
      <c r="F29" s="130"/>
      <c r="G29" s="130"/>
      <c r="H29" s="210"/>
      <c r="I29" s="214"/>
      <c r="J29" s="104"/>
    </row>
    <row r="30" spans="1:10" ht="25.5">
      <c r="A30" s="155" t="str">
        <f>IF(OR(B30&lt;&gt;"",D30&lt;&gt;""),"["&amp;TEXT($B$2,"##")&amp;"-"&amp;TEXT(ROW()-10,"##")&amp;"]","")</f>
        <v>[RecruitmentStaff_function-20]</v>
      </c>
      <c r="B30" s="130" t="s">
        <v>747</v>
      </c>
      <c r="C30" s="130" t="s">
        <v>748</v>
      </c>
      <c r="D30" s="130" t="s">
        <v>748</v>
      </c>
      <c r="E30" s="218" t="str">
        <f>$A$18</f>
        <v>[RecruitmentStaff_function-8]</v>
      </c>
      <c r="F30" s="130"/>
      <c r="G30" s="130"/>
      <c r="H30" s="210"/>
      <c r="I30" s="214"/>
      <c r="J30" s="104"/>
    </row>
    <row r="31" spans="1:10" ht="25.5">
      <c r="A31" s="155" t="str">
        <f t="shared" ref="A31:A32" si="12">IF(OR(B31&lt;&gt;"",D31&lt;&gt;""),"["&amp;TEXT($B$2,"##")&amp;"-"&amp;TEXT(ROW()-10,"##")&amp;"]","")</f>
        <v>[RecruitmentStaff_function-21]</v>
      </c>
      <c r="B31" s="130" t="s">
        <v>749</v>
      </c>
      <c r="C31" s="130" t="s">
        <v>748</v>
      </c>
      <c r="D31" s="130" t="s">
        <v>748</v>
      </c>
      <c r="E31" s="218" t="str">
        <f>$A$18</f>
        <v>[RecruitmentStaff_function-8]</v>
      </c>
      <c r="F31" s="130"/>
      <c r="G31" s="130"/>
      <c r="H31" s="210"/>
      <c r="I31" s="214"/>
      <c r="J31" s="104"/>
    </row>
    <row r="32" spans="1:10" ht="25.5">
      <c r="A32" s="155" t="str">
        <f t="shared" si="12"/>
        <v>[RecruitmentStaff_function-22]</v>
      </c>
      <c r="B32" s="130" t="s">
        <v>750</v>
      </c>
      <c r="C32" s="130" t="s">
        <v>748</v>
      </c>
      <c r="D32" s="130" t="s">
        <v>748</v>
      </c>
      <c r="E32" s="218" t="str">
        <f>$A$18</f>
        <v>[RecruitmentStaff_function-8]</v>
      </c>
      <c r="F32" s="130"/>
      <c r="G32" s="130"/>
      <c r="H32" s="210"/>
      <c r="I32" s="214"/>
    </row>
    <row r="33" spans="1:10" ht="12.75">
      <c r="A33" s="215"/>
      <c r="B33" s="216" t="s">
        <v>790</v>
      </c>
      <c r="C33" s="215"/>
      <c r="D33" s="215"/>
      <c r="E33" s="215"/>
      <c r="F33" s="215"/>
      <c r="G33" s="215"/>
      <c r="H33" s="215"/>
      <c r="I33" s="217"/>
      <c r="J33" s="104"/>
    </row>
    <row r="34" spans="1:10" ht="89.25">
      <c r="A34" s="155" t="str">
        <f t="shared" ref="A34" si="13">IF(OR(B34&lt;&gt;"",D34&lt;&gt;""),"["&amp;TEXT($B$2,"##")&amp;"-"&amp;TEXT(ROW()-10,"##")&amp;"]","")</f>
        <v>[RecruitmentStaff_function-24]</v>
      </c>
      <c r="B34" s="130" t="s">
        <v>779</v>
      </c>
      <c r="C34" s="130" t="s">
        <v>780</v>
      </c>
      <c r="D34" s="130" t="s">
        <v>781</v>
      </c>
      <c r="E34" s="218"/>
      <c r="F34" s="130"/>
      <c r="G34" s="130"/>
      <c r="H34" s="210"/>
      <c r="I34" s="214"/>
    </row>
    <row r="35" spans="1:10" ht="12.75">
      <c r="A35" s="215"/>
      <c r="B35" s="216" t="s">
        <v>791</v>
      </c>
      <c r="C35" s="215"/>
      <c r="D35" s="215"/>
      <c r="E35" s="215"/>
      <c r="F35" s="215"/>
      <c r="G35" s="215"/>
      <c r="H35" s="215"/>
      <c r="I35" s="217"/>
      <c r="J35" s="104"/>
    </row>
    <row r="36" spans="1:10" ht="89.25">
      <c r="A36" s="155" t="str">
        <f t="shared" ref="A36" si="14">IF(OR(B36&lt;&gt;"",D36&lt;&gt;""),"["&amp;TEXT($B$2,"##")&amp;"-"&amp;TEXT(ROW()-10,"##")&amp;"]","")</f>
        <v>[RecruitmentStaff_function-26]</v>
      </c>
      <c r="B36" s="130" t="s">
        <v>782</v>
      </c>
      <c r="C36" s="130" t="s">
        <v>783</v>
      </c>
      <c r="D36" s="130" t="s">
        <v>784</v>
      </c>
      <c r="E36" s="218"/>
      <c r="F36" s="130"/>
      <c r="G36" s="130"/>
      <c r="H36" s="210"/>
      <c r="I36" s="214"/>
    </row>
  </sheetData>
  <mergeCells count="6">
    <mergeCell ref="B11:I11"/>
    <mergeCell ref="B2:G2"/>
    <mergeCell ref="B3:G3"/>
    <mergeCell ref="B4:G4"/>
    <mergeCell ref="E5:G5"/>
    <mergeCell ref="E6:G6"/>
  </mergeCells>
  <dataValidations count="2">
    <dataValidation type="list" allowBlank="1" showErrorMessage="1" sqref="G1:G3 F12:G16 F18:G32 F34:G34 F36:G36">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3"/>
  <sheetViews>
    <sheetView topLeftCell="A15" zoomScale="85" zoomScaleNormal="85" workbookViewId="0">
      <selection activeCell="C15" sqref="C15"/>
    </sheetView>
  </sheetViews>
  <sheetFormatPr defaultColWidth="17.42578125" defaultRowHeight="12.75"/>
  <cols>
    <col min="1" max="1" width="20.85546875" style="197" customWidth="1"/>
    <col min="2" max="2" width="48.140625" style="104" customWidth="1"/>
    <col min="3" max="3" width="37.7109375" style="104" customWidth="1"/>
    <col min="4" max="4" width="35" style="104" customWidth="1"/>
    <col min="5" max="5" width="17.42578125" style="104" customWidth="1"/>
    <col min="6" max="6" width="10.5703125" style="104" customWidth="1"/>
    <col min="7" max="7" width="8.42578125" style="104" customWidth="1"/>
    <col min="8" max="8" width="17.42578125" style="198" customWidth="1"/>
    <col min="9" max="9" width="17.42578125" style="104" customWidth="1"/>
    <col min="10" max="10" width="17.42578125" style="185" hidden="1" customWidth="1"/>
    <col min="11" max="11" width="17.42578125" style="104" customWidth="1"/>
    <col min="12" max="16" width="17.42578125" style="104"/>
    <col min="17" max="17" width="0" style="104" hidden="1" customWidth="1"/>
    <col min="18" max="16384" width="17.42578125" style="104"/>
  </cols>
  <sheetData>
    <row r="1" spans="1:10" s="202" customFormat="1" ht="15" thickBot="1">
      <c r="A1" s="199" t="s">
        <v>468</v>
      </c>
      <c r="B1" s="200"/>
      <c r="C1" s="200"/>
      <c r="D1" s="200"/>
      <c r="E1" s="200"/>
      <c r="F1" s="200"/>
      <c r="G1" s="201"/>
    </row>
    <row r="2" spans="1:10" s="202" customFormat="1" ht="14.25">
      <c r="A2" s="203" t="s">
        <v>71</v>
      </c>
      <c r="B2" s="240" t="s">
        <v>645</v>
      </c>
      <c r="C2" s="240"/>
      <c r="D2" s="240"/>
      <c r="E2" s="240"/>
      <c r="F2" s="240"/>
      <c r="G2" s="240"/>
      <c r="J2" s="103" t="s">
        <v>31</v>
      </c>
    </row>
    <row r="3" spans="1:10" s="202" customFormat="1" ht="14.25">
      <c r="A3" s="204" t="s">
        <v>470</v>
      </c>
      <c r="B3" s="240" t="s">
        <v>471</v>
      </c>
      <c r="C3" s="240"/>
      <c r="D3" s="240"/>
      <c r="E3" s="240"/>
      <c r="F3" s="240"/>
      <c r="G3" s="240"/>
      <c r="J3" s="103" t="s">
        <v>32</v>
      </c>
    </row>
    <row r="4" spans="1:10" s="202" customFormat="1" ht="14.25">
      <c r="A4" s="203" t="s">
        <v>472</v>
      </c>
      <c r="B4" s="241" t="s">
        <v>3</v>
      </c>
      <c r="C4" s="241"/>
      <c r="D4" s="241"/>
      <c r="E4" s="241"/>
      <c r="F4" s="241"/>
      <c r="G4" s="241"/>
      <c r="J4" s="108"/>
    </row>
    <row r="5" spans="1:10" s="202" customFormat="1" ht="14.25">
      <c r="A5" s="205" t="s">
        <v>31</v>
      </c>
      <c r="B5" s="206" t="s">
        <v>32</v>
      </c>
      <c r="C5" s="206" t="s">
        <v>473</v>
      </c>
      <c r="D5" s="207" t="s">
        <v>34</v>
      </c>
      <c r="E5" s="245" t="s">
        <v>474</v>
      </c>
      <c r="F5" s="245"/>
      <c r="G5" s="245"/>
      <c r="J5" s="103" t="s">
        <v>77</v>
      </c>
    </row>
    <row r="6" spans="1:10" s="202" customFormat="1" ht="15" thickBot="1">
      <c r="A6" s="113">
        <f>COUNTIF(F11:G252,"Pass")</f>
        <v>0</v>
      </c>
      <c r="B6" s="114">
        <f>COUNTIF(F11:G699,"Fail")</f>
        <v>0</v>
      </c>
      <c r="C6" s="114">
        <f>E6-D6-B6-A6</f>
        <v>18</v>
      </c>
      <c r="D6" s="115">
        <f>COUNTIF(F11:G699,"N/A")</f>
        <v>0</v>
      </c>
      <c r="E6" s="243">
        <f>COUNTA(A11:A256)*2</f>
        <v>18</v>
      </c>
      <c r="F6" s="243"/>
      <c r="G6" s="243"/>
      <c r="J6" s="103" t="s">
        <v>34</v>
      </c>
    </row>
    <row r="7" spans="1:10" s="202" customFormat="1" ht="14.25">
      <c r="A7" s="117"/>
      <c r="B7" s="118"/>
      <c r="C7" s="118"/>
      <c r="D7" s="118"/>
      <c r="E7" s="119"/>
      <c r="F7" s="119"/>
      <c r="G7" s="119"/>
      <c r="J7" s="103"/>
    </row>
    <row r="8" spans="1:10" s="202" customFormat="1" ht="14.25">
      <c r="A8" s="117"/>
      <c r="B8" s="118"/>
      <c r="C8" s="118"/>
      <c r="D8" s="118"/>
      <c r="E8" s="119"/>
      <c r="F8" s="119"/>
      <c r="G8" s="119"/>
      <c r="J8" s="103"/>
    </row>
    <row r="9" spans="1:10" s="202" customFormat="1" ht="13.5"/>
    <row r="10" spans="1:10" s="202" customFormat="1" ht="51">
      <c r="A10" s="124" t="s">
        <v>78</v>
      </c>
      <c r="B10" s="124" t="s">
        <v>475</v>
      </c>
      <c r="C10" s="124" t="s">
        <v>476</v>
      </c>
      <c r="D10" s="124" t="s">
        <v>81</v>
      </c>
      <c r="E10" s="125" t="s">
        <v>477</v>
      </c>
      <c r="F10" s="125" t="s">
        <v>83</v>
      </c>
      <c r="G10" s="125" t="s">
        <v>84</v>
      </c>
      <c r="H10" s="125" t="s">
        <v>478</v>
      </c>
      <c r="I10" s="124" t="s">
        <v>86</v>
      </c>
    </row>
    <row r="11" spans="1:10" s="202" customFormat="1" ht="13.5">
      <c r="A11" s="208"/>
      <c r="B11" s="244" t="s">
        <v>689</v>
      </c>
      <c r="C11" s="244"/>
      <c r="D11" s="244"/>
      <c r="E11" s="244"/>
      <c r="F11" s="244"/>
      <c r="G11" s="244"/>
      <c r="H11" s="244"/>
      <c r="I11" s="244"/>
    </row>
    <row r="12" spans="1:10" s="212" customFormat="1" ht="89.25">
      <c r="A12" s="155" t="str">
        <f>IF(OR(B12&lt;&gt;"",D12&lt;&gt;""),"["&amp;TEXT($B$2,"##")&amp;"-"&amp;TEXT(ROW()-10,"##")&amp;"]","")</f>
        <v>[RecruitmentManager_function-2]</v>
      </c>
      <c r="B12" s="130" t="s">
        <v>691</v>
      </c>
      <c r="C12" s="130" t="s">
        <v>693</v>
      </c>
      <c r="D12" s="130" t="s">
        <v>694</v>
      </c>
      <c r="E12" s="209"/>
      <c r="F12" s="130"/>
      <c r="G12" s="130"/>
      <c r="H12" s="210"/>
      <c r="I12" s="211"/>
    </row>
    <row r="13" spans="1:10" s="212" customFormat="1" ht="127.5">
      <c r="A13" s="155" t="str">
        <f t="shared" ref="A13:A16" si="0">IF(OR(B13&lt;&gt;"",D13&lt;&gt;""),"["&amp;TEXT($B$2,"##")&amp;"-"&amp;TEXT(ROW()-10,"##")&amp;"]","")</f>
        <v>[RecruitmentManager_function-3]</v>
      </c>
      <c r="B13" s="130" t="s">
        <v>692</v>
      </c>
      <c r="C13" s="130" t="s">
        <v>695</v>
      </c>
      <c r="D13" s="130" t="s">
        <v>696</v>
      </c>
      <c r="E13" s="213" t="str">
        <f>$A$12</f>
        <v>[RecruitmentManager_function-2]</v>
      </c>
      <c r="F13" s="130"/>
      <c r="G13" s="130"/>
      <c r="H13" s="210"/>
      <c r="I13" s="210"/>
    </row>
    <row r="14" spans="1:10" s="212" customFormat="1" ht="114.75">
      <c r="A14" s="155" t="str">
        <f t="shared" si="0"/>
        <v>[RecruitmentManager_function-4]</v>
      </c>
      <c r="B14" s="130" t="s">
        <v>697</v>
      </c>
      <c r="C14" s="130" t="s">
        <v>698</v>
      </c>
      <c r="D14" s="130" t="s">
        <v>699</v>
      </c>
      <c r="E14" s="213" t="str">
        <f>$A$12</f>
        <v>[RecruitmentManager_function-2]</v>
      </c>
      <c r="F14" s="130"/>
      <c r="G14" s="130"/>
      <c r="H14" s="210"/>
      <c r="I14" s="210"/>
    </row>
    <row r="15" spans="1:10" s="212" customFormat="1" ht="140.25">
      <c r="A15" s="155" t="str">
        <f t="shared" si="0"/>
        <v>[RecruitmentManager_function-5]</v>
      </c>
      <c r="B15" s="130" t="s">
        <v>765</v>
      </c>
      <c r="C15" s="130" t="s">
        <v>700</v>
      </c>
      <c r="D15" s="130" t="s">
        <v>701</v>
      </c>
      <c r="E15" s="213" t="str">
        <f t="shared" ref="E15:E16" si="1">$A$12</f>
        <v>[RecruitmentManager_function-2]</v>
      </c>
      <c r="F15" s="130"/>
      <c r="G15" s="130"/>
      <c r="H15" s="210"/>
      <c r="I15" s="210"/>
    </row>
    <row r="16" spans="1:10" s="212" customFormat="1" ht="140.25">
      <c r="A16" s="155" t="str">
        <f t="shared" si="0"/>
        <v>[RecruitmentManager_function-6]</v>
      </c>
      <c r="B16" s="130" t="s">
        <v>766</v>
      </c>
      <c r="C16" s="130" t="s">
        <v>702</v>
      </c>
      <c r="D16" s="130" t="s">
        <v>707</v>
      </c>
      <c r="E16" s="213" t="str">
        <f t="shared" si="1"/>
        <v>[RecruitmentManager_function-2]</v>
      </c>
      <c r="F16" s="130"/>
      <c r="G16" s="130"/>
      <c r="H16" s="210"/>
      <c r="I16" s="210"/>
    </row>
    <row r="17" spans="1:10">
      <c r="A17" s="215"/>
      <c r="B17" s="216" t="s">
        <v>708</v>
      </c>
      <c r="C17" s="215"/>
      <c r="D17" s="215"/>
      <c r="E17" s="215"/>
      <c r="F17" s="215"/>
      <c r="G17" s="215"/>
      <c r="H17" s="215"/>
      <c r="I17" s="217"/>
      <c r="J17" s="104"/>
    </row>
    <row r="18" spans="1:10" ht="89.25">
      <c r="A18" s="155" t="str">
        <f>IF(OR(B18&lt;&gt;"",D18&lt;&gt;""),"["&amp;TEXT($B$2,"##")&amp;"-"&amp;TEXT(ROW()-10,"##")&amp;"]","")</f>
        <v>[RecruitmentManager_function-8]</v>
      </c>
      <c r="B18" s="130" t="s">
        <v>709</v>
      </c>
      <c r="C18" s="130" t="s">
        <v>710</v>
      </c>
      <c r="D18" s="130" t="s">
        <v>711</v>
      </c>
      <c r="E18" s="218" t="str">
        <f>$A$15</f>
        <v>[RecruitmentManager_function-5]</v>
      </c>
      <c r="F18" s="130"/>
      <c r="G18" s="130"/>
      <c r="H18" s="210"/>
      <c r="I18" s="214"/>
      <c r="J18" s="104"/>
    </row>
    <row r="19" spans="1:10" ht="51">
      <c r="A19" s="155" t="str">
        <f t="shared" ref="A19" si="2">IF(OR(B19&lt;&gt;"",D19&lt;&gt;""),"["&amp;TEXT($B$2,"##")&amp;"-"&amp;TEXT(ROW()-10,"##")&amp;"]","")</f>
        <v>[RecruitmentManager_function-9]</v>
      </c>
      <c r="B19" s="130" t="s">
        <v>767</v>
      </c>
      <c r="C19" s="130" t="s">
        <v>715</v>
      </c>
      <c r="D19" s="130" t="s">
        <v>751</v>
      </c>
      <c r="E19" s="218" t="str">
        <f t="shared" ref="E19" si="3">$A$18</f>
        <v>[RecruitmentManager_function-8]</v>
      </c>
      <c r="F19" s="130"/>
      <c r="G19" s="130"/>
      <c r="H19" s="210"/>
      <c r="I19" s="214"/>
      <c r="J19" s="104"/>
    </row>
    <row r="20" spans="1:10">
      <c r="A20" s="215"/>
      <c r="B20" s="216" t="s">
        <v>790</v>
      </c>
      <c r="C20" s="215"/>
      <c r="D20" s="215"/>
      <c r="E20" s="215"/>
      <c r="F20" s="215"/>
      <c r="G20" s="215"/>
      <c r="H20" s="215"/>
      <c r="I20" s="217"/>
      <c r="J20" s="104"/>
    </row>
    <row r="21" spans="1:10" ht="89.25">
      <c r="A21" s="155" t="str">
        <f t="shared" ref="A21" si="4">IF(OR(B21&lt;&gt;"",D21&lt;&gt;""),"["&amp;TEXT($B$2,"##")&amp;"-"&amp;TEXT(ROW()-10,"##")&amp;"]","")</f>
        <v>[RecruitmentManager_function-11]</v>
      </c>
      <c r="B21" s="130" t="s">
        <v>785</v>
      </c>
      <c r="C21" s="130" t="s">
        <v>780</v>
      </c>
      <c r="D21" s="130" t="s">
        <v>781</v>
      </c>
      <c r="E21" s="218"/>
      <c r="F21" s="130"/>
      <c r="G21" s="130"/>
      <c r="H21" s="210"/>
      <c r="I21" s="214"/>
    </row>
    <row r="22" spans="1:10">
      <c r="A22" s="215"/>
      <c r="B22" s="216" t="s">
        <v>791</v>
      </c>
      <c r="C22" s="215"/>
      <c r="D22" s="215"/>
      <c r="E22" s="215"/>
      <c r="F22" s="215"/>
      <c r="G22" s="215"/>
      <c r="H22" s="215"/>
      <c r="I22" s="217"/>
      <c r="J22" s="104"/>
    </row>
    <row r="23" spans="1:10" ht="89.25">
      <c r="A23" s="155" t="str">
        <f t="shared" ref="A23" si="5">IF(OR(B23&lt;&gt;"",D23&lt;&gt;""),"["&amp;TEXT($B$2,"##")&amp;"-"&amp;TEXT(ROW()-10,"##")&amp;"]","")</f>
        <v>[RecruitmentManager_function-13]</v>
      </c>
      <c r="B23" s="130" t="s">
        <v>786</v>
      </c>
      <c r="C23" s="130" t="s">
        <v>783</v>
      </c>
      <c r="D23" s="130" t="s">
        <v>784</v>
      </c>
      <c r="E23" s="218"/>
      <c r="F23" s="130"/>
      <c r="G23" s="130"/>
      <c r="H23" s="210"/>
      <c r="I23" s="214"/>
    </row>
  </sheetData>
  <mergeCells count="6">
    <mergeCell ref="B11:I11"/>
    <mergeCell ref="B2:G2"/>
    <mergeCell ref="B3:G3"/>
    <mergeCell ref="B4:G4"/>
    <mergeCell ref="E5:G5"/>
    <mergeCell ref="E6:G6"/>
  </mergeCells>
  <dataValidations count="2">
    <dataValidation type="list" allowBlank="1" showErrorMessage="1" sqref="G1:G3 F12:G16 F21:G21 F23:G23 F18:G19">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3"/>
  <sheetViews>
    <sheetView topLeftCell="A19" zoomScale="85" zoomScaleNormal="85" workbookViewId="0">
      <selection activeCell="A19" sqref="A19:D19"/>
    </sheetView>
  </sheetViews>
  <sheetFormatPr defaultColWidth="17.42578125" defaultRowHeight="12.75"/>
  <cols>
    <col min="1" max="1" width="20.85546875" style="197" customWidth="1"/>
    <col min="2" max="2" width="48.140625" style="104" customWidth="1"/>
    <col min="3" max="3" width="37.7109375" style="104" customWidth="1"/>
    <col min="4" max="4" width="35" style="104" customWidth="1"/>
    <col min="5" max="5" width="17.42578125" style="104" customWidth="1"/>
    <col min="6" max="6" width="10.5703125" style="104" customWidth="1"/>
    <col min="7" max="7" width="8.42578125" style="104" customWidth="1"/>
    <col min="8" max="8" width="17.42578125" style="198" customWidth="1"/>
    <col min="9" max="9" width="17.42578125" style="104" customWidth="1"/>
    <col min="10" max="10" width="17.42578125" style="185" hidden="1" customWidth="1"/>
    <col min="11" max="11" width="17.42578125" style="104" customWidth="1"/>
    <col min="12" max="16" width="17.42578125" style="104"/>
    <col min="17" max="17" width="0" style="104" hidden="1" customWidth="1"/>
    <col min="18" max="16384" width="17.42578125" style="104"/>
  </cols>
  <sheetData>
    <row r="1" spans="1:10" s="202" customFormat="1" ht="15" thickBot="1">
      <c r="A1" s="199" t="s">
        <v>468</v>
      </c>
      <c r="B1" s="200"/>
      <c r="C1" s="200"/>
      <c r="D1" s="200"/>
      <c r="E1" s="200"/>
      <c r="F1" s="200"/>
      <c r="G1" s="201"/>
    </row>
    <row r="2" spans="1:10" s="202" customFormat="1" ht="14.25">
      <c r="A2" s="203" t="s">
        <v>71</v>
      </c>
      <c r="B2" s="240" t="s">
        <v>649</v>
      </c>
      <c r="C2" s="240"/>
      <c r="D2" s="240"/>
      <c r="E2" s="240"/>
      <c r="F2" s="240"/>
      <c r="G2" s="240"/>
      <c r="J2" s="103" t="s">
        <v>31</v>
      </c>
    </row>
    <row r="3" spans="1:10" s="202" customFormat="1" ht="14.25">
      <c r="A3" s="204" t="s">
        <v>470</v>
      </c>
      <c r="B3" s="240" t="s">
        <v>471</v>
      </c>
      <c r="C3" s="240"/>
      <c r="D3" s="240"/>
      <c r="E3" s="240"/>
      <c r="F3" s="240"/>
      <c r="G3" s="240"/>
      <c r="J3" s="103" t="s">
        <v>32</v>
      </c>
    </row>
    <row r="4" spans="1:10" s="202" customFormat="1" ht="14.25">
      <c r="A4" s="203" t="s">
        <v>472</v>
      </c>
      <c r="B4" s="241" t="s">
        <v>634</v>
      </c>
      <c r="C4" s="241"/>
      <c r="D4" s="241"/>
      <c r="E4" s="241"/>
      <c r="F4" s="241"/>
      <c r="G4" s="241"/>
      <c r="J4" s="108"/>
    </row>
    <row r="5" spans="1:10" s="202" customFormat="1" ht="14.25">
      <c r="A5" s="205" t="s">
        <v>31</v>
      </c>
      <c r="B5" s="206" t="s">
        <v>32</v>
      </c>
      <c r="C5" s="206" t="s">
        <v>473</v>
      </c>
      <c r="D5" s="207" t="s">
        <v>34</v>
      </c>
      <c r="E5" s="245" t="s">
        <v>474</v>
      </c>
      <c r="F5" s="245"/>
      <c r="G5" s="245"/>
      <c r="J5" s="103" t="s">
        <v>77</v>
      </c>
    </row>
    <row r="6" spans="1:10" s="202" customFormat="1" ht="15" thickBot="1">
      <c r="A6" s="113">
        <f>COUNTIF(F11:G247,"Pass")</f>
        <v>0</v>
      </c>
      <c r="B6" s="114">
        <f>COUNTIF(F11:G694,"Fail")</f>
        <v>0</v>
      </c>
      <c r="C6" s="114">
        <f>E6-D6-B6-A6</f>
        <v>18</v>
      </c>
      <c r="D6" s="115">
        <f>COUNTIF(F11:G694,"N/A")</f>
        <v>0</v>
      </c>
      <c r="E6" s="243">
        <f>COUNTA(A11:A251)*2</f>
        <v>18</v>
      </c>
      <c r="F6" s="243"/>
      <c r="G6" s="243"/>
      <c r="J6" s="103" t="s">
        <v>34</v>
      </c>
    </row>
    <row r="7" spans="1:10" s="202" customFormat="1" ht="14.25">
      <c r="A7" s="117"/>
      <c r="B7" s="118"/>
      <c r="C7" s="118"/>
      <c r="D7" s="118"/>
      <c r="E7" s="119"/>
      <c r="F7" s="119"/>
      <c r="G7" s="119"/>
      <c r="J7" s="103"/>
    </row>
    <row r="8" spans="1:10" s="202" customFormat="1" ht="14.25">
      <c r="A8" s="117"/>
      <c r="B8" s="118"/>
      <c r="C8" s="118"/>
      <c r="D8" s="118"/>
      <c r="E8" s="119"/>
      <c r="F8" s="119"/>
      <c r="G8" s="119"/>
      <c r="J8" s="103"/>
    </row>
    <row r="9" spans="1:10" s="202" customFormat="1" ht="13.5"/>
    <row r="10" spans="1:10" s="202" customFormat="1" ht="51">
      <c r="A10" s="124" t="s">
        <v>78</v>
      </c>
      <c r="B10" s="124" t="s">
        <v>475</v>
      </c>
      <c r="C10" s="124" t="s">
        <v>476</v>
      </c>
      <c r="D10" s="124" t="s">
        <v>81</v>
      </c>
      <c r="E10" s="125" t="s">
        <v>477</v>
      </c>
      <c r="F10" s="125" t="s">
        <v>83</v>
      </c>
      <c r="G10" s="125" t="s">
        <v>84</v>
      </c>
      <c r="H10" s="125" t="s">
        <v>478</v>
      </c>
      <c r="I10" s="124" t="s">
        <v>86</v>
      </c>
    </row>
    <row r="11" spans="1:10" s="202" customFormat="1" ht="13.5">
      <c r="A11" s="208"/>
      <c r="B11" s="244" t="s">
        <v>752</v>
      </c>
      <c r="C11" s="244"/>
      <c r="D11" s="244"/>
      <c r="E11" s="244"/>
      <c r="F11" s="244"/>
      <c r="G11" s="244"/>
      <c r="H11" s="244"/>
      <c r="I11" s="244"/>
    </row>
    <row r="12" spans="1:10" s="212" customFormat="1" ht="38.25">
      <c r="A12" s="155" t="str">
        <f>IF(OR(B12&lt;&gt;"",D12&lt;&gt;""),"["&amp;TEXT($B$2,"##")&amp;"-"&amp;TEXT(ROW()-10,"##")&amp;"]","")</f>
        <v>[Engineer_function-2]</v>
      </c>
      <c r="B12" s="130" t="s">
        <v>753</v>
      </c>
      <c r="C12" s="130" t="s">
        <v>754</v>
      </c>
      <c r="D12" s="130" t="s">
        <v>755</v>
      </c>
      <c r="E12" s="209"/>
      <c r="F12" s="130"/>
      <c r="G12" s="130"/>
      <c r="H12" s="210"/>
      <c r="I12" s="211"/>
    </row>
    <row r="13" spans="1:10" s="212" customFormat="1" ht="89.25">
      <c r="A13" s="155" t="str">
        <f t="shared" ref="A13:A15" si="0">IF(OR(B13&lt;&gt;"",D13&lt;&gt;""),"["&amp;TEXT($B$2,"##")&amp;"-"&amp;TEXT(ROW()-10,"##")&amp;"]","")</f>
        <v>[Engineer_function-3]</v>
      </c>
      <c r="B13" s="130" t="s">
        <v>770</v>
      </c>
      <c r="C13" s="130" t="s">
        <v>756</v>
      </c>
      <c r="D13" s="130" t="s">
        <v>757</v>
      </c>
      <c r="E13" s="213" t="str">
        <f>$A$12</f>
        <v>[Engineer_function-2]</v>
      </c>
      <c r="F13" s="130"/>
      <c r="G13" s="130"/>
      <c r="H13" s="210"/>
      <c r="I13" s="210"/>
    </row>
    <row r="14" spans="1:10" s="212" customFormat="1" ht="76.5">
      <c r="A14" s="155" t="str">
        <f t="shared" si="0"/>
        <v>[Engineer_function-4]</v>
      </c>
      <c r="B14" s="130" t="s">
        <v>697</v>
      </c>
      <c r="C14" s="130" t="s">
        <v>758</v>
      </c>
      <c r="D14" s="130" t="s">
        <v>771</v>
      </c>
      <c r="E14" s="213" t="str">
        <f>$A$12</f>
        <v>[Engineer_function-2]</v>
      </c>
      <c r="F14" s="130"/>
      <c r="G14" s="130"/>
      <c r="H14" s="210"/>
      <c r="I14" s="210"/>
    </row>
    <row r="15" spans="1:10" s="212" customFormat="1" ht="102">
      <c r="A15" s="155" t="str">
        <f t="shared" si="0"/>
        <v>[Engineer_function-5]</v>
      </c>
      <c r="B15" s="130" t="s">
        <v>763</v>
      </c>
      <c r="C15" s="130" t="s">
        <v>759</v>
      </c>
      <c r="D15" s="130" t="s">
        <v>772</v>
      </c>
      <c r="E15" s="213" t="str">
        <f t="shared" ref="E15:E17" si="1">$A$12</f>
        <v>[Engineer_function-2]</v>
      </c>
      <c r="F15" s="130"/>
      <c r="G15" s="130"/>
      <c r="H15" s="210"/>
      <c r="I15" s="210"/>
    </row>
    <row r="16" spans="1:10" s="212" customFormat="1" ht="102">
      <c r="A16" s="155" t="str">
        <f>IF(OR(B16&lt;&gt;"",D16&lt;&gt;""),"["&amp;TEXT($B$2,"##")&amp;"-"&amp;TEXT(ROW()-10,"##")&amp;"]","")</f>
        <v>[Engineer_function-6]</v>
      </c>
      <c r="B16" s="130" t="s">
        <v>764</v>
      </c>
      <c r="C16" s="130" t="s">
        <v>760</v>
      </c>
      <c r="D16" s="130" t="s">
        <v>773</v>
      </c>
      <c r="E16" s="213" t="str">
        <f t="shared" si="1"/>
        <v>[Engineer_function-2]</v>
      </c>
      <c r="F16" s="130"/>
      <c r="G16" s="130"/>
      <c r="H16" s="210"/>
      <c r="I16" s="210"/>
    </row>
    <row r="17" spans="1:10" ht="89.25">
      <c r="A17" s="155" t="str">
        <f>IF(OR(B17&lt;&gt;"",D17&lt;&gt;""),"["&amp;TEXT($B$2,"##")&amp;"-"&amp;TEXT(ROW()-10,"##")&amp;"]","")</f>
        <v>[Engineer_function-7]</v>
      </c>
      <c r="B17" s="130" t="s">
        <v>768</v>
      </c>
      <c r="C17" s="130" t="s">
        <v>769</v>
      </c>
      <c r="D17" s="130" t="s">
        <v>774</v>
      </c>
      <c r="E17" s="213" t="str">
        <f t="shared" si="1"/>
        <v>[Engineer_function-2]</v>
      </c>
      <c r="F17" s="130"/>
      <c r="G17" s="130"/>
      <c r="H17" s="210"/>
      <c r="I17" s="210"/>
    </row>
    <row r="18" spans="1:10">
      <c r="A18" s="215"/>
      <c r="B18" s="216" t="s">
        <v>775</v>
      </c>
      <c r="C18" s="215"/>
      <c r="D18" s="215"/>
      <c r="E18" s="215"/>
      <c r="F18" s="215"/>
      <c r="G18" s="215"/>
      <c r="H18" s="215"/>
      <c r="I18" s="217"/>
      <c r="J18" s="104"/>
    </row>
    <row r="19" spans="1:10" ht="204">
      <c r="A19" s="155" t="str">
        <f t="shared" ref="A19" si="2">IF(OR(B19&lt;&gt;"",D19&lt;&gt;""),"["&amp;TEXT($B$2,"##")&amp;"-"&amp;TEXT(ROW()-10,"##")&amp;"]","")</f>
        <v>[Engineer_function-9]</v>
      </c>
      <c r="B19" s="130" t="s">
        <v>776</v>
      </c>
      <c r="C19" s="130" t="s">
        <v>777</v>
      </c>
      <c r="D19" s="130" t="s">
        <v>778</v>
      </c>
      <c r="E19" s="218" t="str">
        <f>$A$12</f>
        <v>[Engineer_function-2]</v>
      </c>
      <c r="F19" s="130"/>
      <c r="G19" s="130"/>
      <c r="H19" s="210"/>
      <c r="I19" s="214"/>
      <c r="J19" s="104"/>
    </row>
    <row r="20" spans="1:10">
      <c r="A20" s="215"/>
      <c r="B20" s="216" t="s">
        <v>790</v>
      </c>
      <c r="C20" s="215"/>
      <c r="D20" s="215"/>
      <c r="E20" s="215"/>
      <c r="F20" s="215"/>
      <c r="G20" s="215"/>
      <c r="H20" s="215"/>
      <c r="I20" s="217"/>
      <c r="J20" s="104"/>
    </row>
    <row r="21" spans="1:10" ht="89.25">
      <c r="A21" s="155" t="str">
        <f t="shared" ref="A21" si="3">IF(OR(B21&lt;&gt;"",D21&lt;&gt;""),"["&amp;TEXT($B$2,"##")&amp;"-"&amp;TEXT(ROW()-10,"##")&amp;"]","")</f>
        <v>[Engineer_function-11]</v>
      </c>
      <c r="B21" s="130" t="s">
        <v>787</v>
      </c>
      <c r="C21" s="130" t="s">
        <v>780</v>
      </c>
      <c r="D21" s="130" t="s">
        <v>781</v>
      </c>
      <c r="E21" s="218"/>
      <c r="F21" s="130"/>
      <c r="G21" s="130"/>
      <c r="H21" s="210"/>
      <c r="I21" s="214"/>
    </row>
    <row r="22" spans="1:10">
      <c r="A22" s="215"/>
      <c r="B22" s="216" t="s">
        <v>791</v>
      </c>
      <c r="C22" s="215"/>
      <c r="D22" s="215"/>
      <c r="E22" s="215"/>
      <c r="F22" s="215"/>
      <c r="G22" s="215"/>
      <c r="H22" s="215"/>
      <c r="I22" s="217"/>
      <c r="J22" s="104"/>
    </row>
    <row r="23" spans="1:10" ht="89.25">
      <c r="A23" s="155" t="str">
        <f t="shared" ref="A23" si="4">IF(OR(B23&lt;&gt;"",D23&lt;&gt;""),"["&amp;TEXT($B$2,"##")&amp;"-"&amp;TEXT(ROW()-10,"##")&amp;"]","")</f>
        <v>[Engineer_function-13]</v>
      </c>
      <c r="B23" s="130" t="s">
        <v>788</v>
      </c>
      <c r="C23" s="130" t="s">
        <v>783</v>
      </c>
      <c r="D23" s="130" t="s">
        <v>784</v>
      </c>
      <c r="E23" s="218"/>
      <c r="F23" s="130"/>
      <c r="G23" s="130"/>
      <c r="H23" s="210"/>
      <c r="I23" s="214"/>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19:G19 F12:G17 F21:G21 F23:G23">
      <formula1>$J$2:$J$6</formula1>
    </dataValidation>
  </dataValidations>
  <hyperlinks>
    <hyperlink ref="A1" location="'Test Report'!A1" display="Back to Test Report"/>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tabSelected="1" topLeftCell="A37" zoomScale="85" zoomScaleNormal="85" workbookViewId="0">
      <selection activeCell="B2" sqref="B2:G2"/>
    </sheetView>
  </sheetViews>
  <sheetFormatPr defaultColWidth="17.42578125" defaultRowHeight="12.75"/>
  <cols>
    <col min="1" max="1" width="20.85546875" style="197" customWidth="1"/>
    <col min="2" max="2" width="48.140625" style="104" customWidth="1"/>
    <col min="3" max="3" width="37.7109375" style="104" customWidth="1"/>
    <col min="4" max="4" width="35" style="104" customWidth="1"/>
    <col min="5" max="5" width="17.42578125" style="104" customWidth="1"/>
    <col min="6" max="6" width="10.5703125" style="104" customWidth="1"/>
    <col min="7" max="7" width="8.42578125" style="104" customWidth="1"/>
    <col min="8" max="8" width="17.42578125" style="198" customWidth="1"/>
    <col min="9" max="9" width="17.42578125" style="104" customWidth="1"/>
    <col min="10" max="10" width="17.42578125" style="185" hidden="1" customWidth="1"/>
    <col min="11" max="11" width="17.42578125" style="104" customWidth="1"/>
    <col min="12" max="16" width="17.42578125" style="104"/>
    <col min="17" max="17" width="0" style="104" hidden="1" customWidth="1"/>
    <col min="18" max="16384" width="17.42578125" style="104"/>
  </cols>
  <sheetData>
    <row r="1" spans="1:10" s="202" customFormat="1" ht="15" thickBot="1">
      <c r="A1" s="199" t="s">
        <v>468</v>
      </c>
      <c r="B1" s="200"/>
      <c r="C1" s="200"/>
      <c r="D1" s="200"/>
      <c r="E1" s="200"/>
      <c r="F1" s="200"/>
      <c r="G1" s="201"/>
    </row>
    <row r="2" spans="1:10" s="202" customFormat="1" ht="14.25">
      <c r="A2" s="203" t="s">
        <v>71</v>
      </c>
      <c r="B2" s="240" t="s">
        <v>823</v>
      </c>
      <c r="C2" s="240"/>
      <c r="D2" s="240"/>
      <c r="E2" s="240"/>
      <c r="F2" s="240"/>
      <c r="G2" s="240"/>
      <c r="J2" s="103" t="s">
        <v>31</v>
      </c>
    </row>
    <row r="3" spans="1:10" s="202" customFormat="1" ht="15" customHeight="1">
      <c r="A3" s="204" t="s">
        <v>470</v>
      </c>
      <c r="B3" s="240" t="s">
        <v>471</v>
      </c>
      <c r="C3" s="240"/>
      <c r="D3" s="240"/>
      <c r="E3" s="240"/>
      <c r="F3" s="240"/>
      <c r="G3" s="240"/>
      <c r="J3" s="103" t="s">
        <v>32</v>
      </c>
    </row>
    <row r="4" spans="1:10" s="202" customFormat="1" ht="14.25">
      <c r="A4" s="203" t="s">
        <v>472</v>
      </c>
      <c r="B4" s="241" t="s">
        <v>3</v>
      </c>
      <c r="C4" s="241"/>
      <c r="D4" s="241"/>
      <c r="E4" s="241"/>
      <c r="F4" s="241"/>
      <c r="G4" s="241"/>
      <c r="J4" s="108"/>
    </row>
    <row r="5" spans="1:10" s="202" customFormat="1" ht="14.25">
      <c r="A5" s="205" t="s">
        <v>31</v>
      </c>
      <c r="B5" s="206" t="s">
        <v>32</v>
      </c>
      <c r="C5" s="206" t="s">
        <v>473</v>
      </c>
      <c r="D5" s="207" t="s">
        <v>34</v>
      </c>
      <c r="E5" s="245" t="s">
        <v>474</v>
      </c>
      <c r="F5" s="245"/>
      <c r="G5" s="245"/>
      <c r="J5" s="103" t="s">
        <v>77</v>
      </c>
    </row>
    <row r="6" spans="1:10" s="202" customFormat="1" ht="15" thickBot="1">
      <c r="A6" s="113">
        <f>COUNTIF(F11:G275,"Pass")</f>
        <v>0</v>
      </c>
      <c r="B6" s="114">
        <f>COUNTIF(F11:G722,"Fail")</f>
        <v>0</v>
      </c>
      <c r="C6" s="114">
        <f>E6-D6-B6-A6</f>
        <v>42</v>
      </c>
      <c r="D6" s="115">
        <f>COUNTIF(F11:G722,"N/A")</f>
        <v>0</v>
      </c>
      <c r="E6" s="243">
        <f>COUNTA(A11:A279)*2</f>
        <v>42</v>
      </c>
      <c r="F6" s="243"/>
      <c r="G6" s="243"/>
      <c r="J6" s="103" t="s">
        <v>34</v>
      </c>
    </row>
    <row r="7" spans="1:10" s="202" customFormat="1" ht="14.25">
      <c r="A7" s="117"/>
      <c r="B7" s="118"/>
      <c r="C7" s="118"/>
      <c r="D7" s="118"/>
      <c r="E7" s="119"/>
      <c r="F7" s="119"/>
      <c r="G7" s="119"/>
      <c r="J7" s="103"/>
    </row>
    <row r="8" spans="1:10" s="202" customFormat="1" ht="14.25">
      <c r="A8" s="117"/>
      <c r="B8" s="118"/>
      <c r="C8" s="118"/>
      <c r="D8" s="118"/>
      <c r="E8" s="119"/>
      <c r="F8" s="119"/>
      <c r="G8" s="119"/>
      <c r="J8" s="103"/>
    </row>
    <row r="9" spans="1:10" s="202" customFormat="1" ht="13.5"/>
    <row r="10" spans="1:10" s="202" customFormat="1" ht="51.75" customHeight="1">
      <c r="A10" s="124" t="s">
        <v>78</v>
      </c>
      <c r="B10" s="124" t="s">
        <v>475</v>
      </c>
      <c r="C10" s="124" t="s">
        <v>476</v>
      </c>
      <c r="D10" s="124" t="s">
        <v>81</v>
      </c>
      <c r="E10" s="125" t="s">
        <v>477</v>
      </c>
      <c r="F10" s="125" t="s">
        <v>83</v>
      </c>
      <c r="G10" s="125" t="s">
        <v>84</v>
      </c>
      <c r="H10" s="125" t="s">
        <v>478</v>
      </c>
      <c r="I10" s="124" t="s">
        <v>86</v>
      </c>
    </row>
    <row r="11" spans="1:10" s="202" customFormat="1" ht="13.5">
      <c r="A11" s="208"/>
      <c r="B11" s="244" t="s">
        <v>802</v>
      </c>
      <c r="C11" s="244"/>
      <c r="D11" s="244"/>
      <c r="E11" s="244"/>
      <c r="F11" s="244"/>
      <c r="G11" s="244"/>
      <c r="H11" s="244"/>
      <c r="I11" s="244"/>
    </row>
    <row r="12" spans="1:10" s="212" customFormat="1" ht="38.25">
      <c r="A12" s="155" t="str">
        <f t="shared" ref="A12:A19" si="0">IF(OR(B12&lt;&gt;"",D12&lt;&gt;""),"["&amp;TEXT($B$2,"##")&amp;"-"&amp;TEXT(ROW()-10,"##")&amp;"]","")</f>
        <v>[ResourceManager-2]</v>
      </c>
      <c r="B12" s="130" t="s">
        <v>811</v>
      </c>
      <c r="C12" s="130" t="s">
        <v>815</v>
      </c>
      <c r="D12" s="130" t="s">
        <v>816</v>
      </c>
      <c r="E12" s="209"/>
      <c r="F12" s="130"/>
      <c r="G12" s="130"/>
      <c r="H12" s="210"/>
      <c r="I12" s="211"/>
    </row>
    <row r="13" spans="1:10" s="212" customFormat="1" ht="38.25">
      <c r="A13" s="155" t="str">
        <f t="shared" si="0"/>
        <v>[ResourceManager-3]</v>
      </c>
      <c r="B13" s="130" t="s">
        <v>812</v>
      </c>
      <c r="C13" s="130" t="s">
        <v>815</v>
      </c>
      <c r="D13" s="130" t="s">
        <v>816</v>
      </c>
      <c r="E13" s="213"/>
      <c r="F13" s="130"/>
      <c r="G13" s="130"/>
      <c r="H13" s="210"/>
      <c r="I13" s="210"/>
    </row>
    <row r="14" spans="1:10" s="212" customFormat="1" ht="38.25">
      <c r="A14" s="155" t="str">
        <f t="shared" si="0"/>
        <v>[ResourceManager-4]</v>
      </c>
      <c r="B14" s="130" t="s">
        <v>813</v>
      </c>
      <c r="C14" s="130" t="s">
        <v>815</v>
      </c>
      <c r="D14" s="130" t="s">
        <v>816</v>
      </c>
      <c r="E14" s="213"/>
      <c r="F14" s="130"/>
      <c r="G14" s="130"/>
      <c r="H14" s="210"/>
      <c r="I14" s="210"/>
    </row>
    <row r="15" spans="1:10" s="212" customFormat="1" ht="63.75">
      <c r="A15" s="155" t="str">
        <f t="shared" si="0"/>
        <v>[ResourceManager-5]</v>
      </c>
      <c r="B15" s="130" t="s">
        <v>814</v>
      </c>
      <c r="C15" s="130" t="s">
        <v>817</v>
      </c>
      <c r="D15" s="130" t="s">
        <v>818</v>
      </c>
      <c r="E15" s="213"/>
      <c r="F15" s="130"/>
      <c r="G15" s="130"/>
      <c r="H15" s="210"/>
      <c r="I15" s="210"/>
    </row>
    <row r="16" spans="1:10" s="212" customFormat="1">
      <c r="A16" s="155" t="str">
        <f t="shared" si="0"/>
        <v>[ResourceManager-6]</v>
      </c>
      <c r="B16" s="130" t="s">
        <v>796</v>
      </c>
      <c r="C16" s="130" t="s">
        <v>819</v>
      </c>
      <c r="D16" s="130" t="s">
        <v>819</v>
      </c>
      <c r="E16" s="213"/>
      <c r="F16" s="130"/>
      <c r="G16" s="130"/>
      <c r="H16" s="210"/>
      <c r="I16" s="210"/>
    </row>
    <row r="17" spans="1:10">
      <c r="A17" s="155"/>
      <c r="B17" s="216" t="s">
        <v>803</v>
      </c>
      <c r="C17" s="215"/>
      <c r="D17" s="215"/>
      <c r="E17" s="215"/>
      <c r="F17" s="215"/>
      <c r="G17" s="215"/>
      <c r="H17" s="215"/>
      <c r="I17" s="217"/>
      <c r="J17" s="104"/>
    </row>
    <row r="18" spans="1:10" ht="165.75">
      <c r="A18" s="155" t="str">
        <f t="shared" si="0"/>
        <v>[ResourceManager-8]</v>
      </c>
      <c r="B18" s="130" t="s">
        <v>820</v>
      </c>
      <c r="C18" s="130" t="s">
        <v>821</v>
      </c>
      <c r="D18" s="219" t="s">
        <v>822</v>
      </c>
      <c r="E18" s="218" t="str">
        <f>A20</f>
        <v>[ResourceManager-10]</v>
      </c>
      <c r="F18" s="130"/>
      <c r="G18" s="130"/>
      <c r="H18" s="210"/>
      <c r="I18" s="214"/>
      <c r="J18" s="104"/>
    </row>
    <row r="19" spans="1:10">
      <c r="A19" s="155"/>
      <c r="B19" s="216" t="s">
        <v>775</v>
      </c>
      <c r="C19" s="215"/>
      <c r="D19" s="215"/>
      <c r="E19" s="215"/>
      <c r="F19" s="215"/>
      <c r="G19" s="215"/>
      <c r="H19" s="215"/>
      <c r="I19" s="217"/>
      <c r="J19" s="104"/>
    </row>
    <row r="20" spans="1:10" ht="204">
      <c r="A20" s="155" t="str">
        <f>IF(OR(B20&lt;&gt;"",D20&lt;&gt;""),"["&amp;TEXT($B$2,"##")&amp;"-"&amp;TEXT(ROW()-10,"##")&amp;"]","")</f>
        <v>[ResourceManager-10]</v>
      </c>
      <c r="B20" s="130" t="s">
        <v>776</v>
      </c>
      <c r="C20" s="130" t="s">
        <v>777</v>
      </c>
      <c r="D20" s="130" t="s">
        <v>778</v>
      </c>
      <c r="E20" s="218"/>
      <c r="F20" s="130"/>
      <c r="G20" s="130"/>
      <c r="H20" s="210"/>
      <c r="I20" s="214"/>
      <c r="J20" s="104"/>
    </row>
    <row r="21" spans="1:10">
      <c r="A21" s="155"/>
      <c r="B21" s="130"/>
      <c r="C21" s="130"/>
      <c r="D21" s="219"/>
      <c r="E21" s="218"/>
      <c r="F21" s="130"/>
      <c r="G21" s="130"/>
      <c r="H21" s="210"/>
      <c r="I21" s="214"/>
      <c r="J21" s="104"/>
    </row>
    <row r="22" spans="1:10">
      <c r="A22" s="155"/>
      <c r="B22" s="130"/>
      <c r="C22" s="130"/>
      <c r="D22" s="219"/>
      <c r="E22" s="218"/>
      <c r="F22" s="130"/>
      <c r="G22" s="130"/>
      <c r="H22" s="210"/>
      <c r="I22" s="214"/>
      <c r="J22" s="104"/>
    </row>
    <row r="23" spans="1:10">
      <c r="A23" s="155"/>
      <c r="B23" s="130"/>
      <c r="C23" s="130"/>
      <c r="D23" s="219"/>
      <c r="E23" s="218"/>
      <c r="F23" s="130"/>
      <c r="G23" s="130"/>
      <c r="H23" s="210"/>
      <c r="I23" s="214"/>
    </row>
    <row r="24" spans="1:10">
      <c r="A24" s="155"/>
      <c r="B24" s="130"/>
      <c r="C24" s="130"/>
      <c r="D24" s="219"/>
      <c r="E24" s="218"/>
      <c r="F24" s="130"/>
      <c r="G24" s="130"/>
      <c r="H24" s="210"/>
      <c r="I24" s="214"/>
    </row>
    <row r="25" spans="1:10">
      <c r="A25" s="215"/>
      <c r="B25" s="216" t="s">
        <v>752</v>
      </c>
      <c r="C25" s="215"/>
      <c r="D25" s="215"/>
      <c r="E25" s="215"/>
      <c r="F25" s="215"/>
      <c r="G25" s="215"/>
      <c r="H25" s="215"/>
      <c r="I25" s="217"/>
      <c r="J25" s="104"/>
    </row>
    <row r="26" spans="1:10" ht="38.25">
      <c r="A26" s="155" t="str">
        <f>IF(OR(B26&lt;&gt;"",D26&lt;&gt;""),"["&amp;TEXT($B$2,"##")&amp;"-"&amp;TEXT(ROW()-10,"##")&amp;"]","")</f>
        <v>[ResourceManager-16]</v>
      </c>
      <c r="B26" s="130" t="s">
        <v>753</v>
      </c>
      <c r="C26" s="130" t="s">
        <v>754</v>
      </c>
      <c r="D26" s="130" t="s">
        <v>755</v>
      </c>
      <c r="E26" s="209"/>
      <c r="F26" s="130"/>
      <c r="G26" s="130"/>
      <c r="H26" s="210"/>
      <c r="I26" s="214"/>
      <c r="J26" s="104"/>
    </row>
    <row r="27" spans="1:10" ht="89.25">
      <c r="A27" s="155" t="str">
        <f t="shared" ref="A27:A29" si="1">IF(OR(B27&lt;&gt;"",D27&lt;&gt;""),"["&amp;TEXT($B$2,"##")&amp;"-"&amp;TEXT(ROW()-10,"##")&amp;"]","")</f>
        <v>[ResourceManager-17]</v>
      </c>
      <c r="B27" s="130" t="s">
        <v>770</v>
      </c>
      <c r="C27" s="130" t="s">
        <v>756</v>
      </c>
      <c r="D27" s="130" t="s">
        <v>757</v>
      </c>
      <c r="E27" s="213" t="str">
        <f>$A$26</f>
        <v>[ResourceManager-16]</v>
      </c>
      <c r="F27" s="130"/>
      <c r="G27" s="130"/>
      <c r="H27" s="210"/>
      <c r="I27" s="214"/>
      <c r="J27" s="104"/>
    </row>
    <row r="28" spans="1:10" ht="76.5">
      <c r="A28" s="155" t="str">
        <f t="shared" si="1"/>
        <v>[ResourceManager-18]</v>
      </c>
      <c r="B28" s="130" t="s">
        <v>697</v>
      </c>
      <c r="C28" s="130" t="s">
        <v>758</v>
      </c>
      <c r="D28" s="130" t="s">
        <v>771</v>
      </c>
      <c r="E28" s="213" t="str">
        <f t="shared" ref="E28:E31" si="2">$A$26</f>
        <v>[ResourceManager-16]</v>
      </c>
      <c r="F28" s="130"/>
      <c r="G28" s="130"/>
      <c r="H28" s="210"/>
      <c r="I28" s="214"/>
      <c r="J28" s="104"/>
    </row>
    <row r="29" spans="1:10" ht="102">
      <c r="A29" s="155" t="str">
        <f t="shared" si="1"/>
        <v>[ResourceManager-19]</v>
      </c>
      <c r="B29" s="130" t="s">
        <v>804</v>
      </c>
      <c r="C29" s="130" t="s">
        <v>759</v>
      </c>
      <c r="D29" s="130" t="s">
        <v>772</v>
      </c>
      <c r="E29" s="213" t="str">
        <f t="shared" si="2"/>
        <v>[ResourceManager-16]</v>
      </c>
      <c r="F29" s="130"/>
      <c r="G29" s="130"/>
      <c r="H29" s="210"/>
      <c r="I29" s="214"/>
      <c r="J29" s="104"/>
    </row>
    <row r="30" spans="1:10" ht="102">
      <c r="A30" s="155" t="str">
        <f>IF(OR(B30&lt;&gt;"",D30&lt;&gt;""),"["&amp;TEXT($B$2,"##")&amp;"-"&amp;TEXT(ROW()-10,"##")&amp;"]","")</f>
        <v>[ResourceManager-20]</v>
      </c>
      <c r="B30" s="130" t="s">
        <v>805</v>
      </c>
      <c r="C30" s="130" t="s">
        <v>760</v>
      </c>
      <c r="D30" s="130" t="s">
        <v>773</v>
      </c>
      <c r="E30" s="213" t="str">
        <f t="shared" si="2"/>
        <v>[ResourceManager-16]</v>
      </c>
      <c r="F30" s="130"/>
      <c r="G30" s="130"/>
      <c r="H30" s="210"/>
      <c r="I30" s="220"/>
      <c r="J30" s="104"/>
    </row>
    <row r="31" spans="1:10" ht="89.25">
      <c r="A31" s="155" t="str">
        <f>IF(OR(B31&lt;&gt;"",D31&lt;&gt;""),"["&amp;TEXT($B$2,"##")&amp;"-"&amp;TEXT(ROW()-10,"##")&amp;"]","")</f>
        <v>[ResourceManager-21]</v>
      </c>
      <c r="B31" s="130" t="s">
        <v>806</v>
      </c>
      <c r="C31" s="130" t="s">
        <v>769</v>
      </c>
      <c r="D31" s="130" t="s">
        <v>774</v>
      </c>
      <c r="E31" s="213" t="str">
        <f t="shared" si="2"/>
        <v>[ResourceManager-16]</v>
      </c>
      <c r="F31" s="130"/>
      <c r="G31" s="130"/>
      <c r="H31" s="210"/>
      <c r="I31" s="220"/>
      <c r="J31" s="104"/>
    </row>
    <row r="32" spans="1:10">
      <c r="A32" s="215"/>
      <c r="B32" s="216" t="s">
        <v>689</v>
      </c>
      <c r="C32" s="215"/>
      <c r="D32" s="215"/>
      <c r="E32" s="215"/>
      <c r="F32" s="215"/>
      <c r="G32" s="215"/>
      <c r="H32" s="215"/>
      <c r="I32" s="217"/>
      <c r="J32" s="104"/>
    </row>
    <row r="33" spans="1:10" ht="89.25">
      <c r="A33" s="155" t="str">
        <f>IF(OR(B33&lt;&gt;"",D33&lt;&gt;""),"["&amp;TEXT($B$2,"##")&amp;"-"&amp;TEXT(ROW()-10,"##")&amp;"]","")</f>
        <v>[ResourceManager-23]</v>
      </c>
      <c r="B33" s="130" t="s">
        <v>691</v>
      </c>
      <c r="C33" s="130" t="s">
        <v>693</v>
      </c>
      <c r="D33" s="130" t="s">
        <v>694</v>
      </c>
      <c r="E33" s="209"/>
      <c r="F33" s="130"/>
      <c r="G33" s="130"/>
      <c r="H33" s="210"/>
      <c r="I33" s="220"/>
      <c r="J33" s="104"/>
    </row>
    <row r="34" spans="1:10" ht="127.5">
      <c r="A34" s="155" t="str">
        <f t="shared" ref="A34:A37" si="3">IF(OR(B34&lt;&gt;"",D34&lt;&gt;""),"["&amp;TEXT($B$2,"##")&amp;"-"&amp;TEXT(ROW()-10,"##")&amp;"]","")</f>
        <v>[ResourceManager-24]</v>
      </c>
      <c r="B34" s="130" t="s">
        <v>692</v>
      </c>
      <c r="C34" s="130" t="s">
        <v>695</v>
      </c>
      <c r="D34" s="130" t="s">
        <v>696</v>
      </c>
      <c r="E34" s="213" t="str">
        <f>$A$33</f>
        <v>[ResourceManager-23]</v>
      </c>
      <c r="F34" s="130"/>
      <c r="G34" s="130"/>
      <c r="H34" s="210"/>
      <c r="I34" s="220"/>
      <c r="J34" s="104"/>
    </row>
    <row r="35" spans="1:10" ht="114.75">
      <c r="A35" s="155" t="str">
        <f t="shared" si="3"/>
        <v>[ResourceManager-25]</v>
      </c>
      <c r="B35" s="130" t="s">
        <v>697</v>
      </c>
      <c r="C35" s="130" t="s">
        <v>698</v>
      </c>
      <c r="D35" s="130" t="s">
        <v>699</v>
      </c>
      <c r="E35" s="213" t="str">
        <f t="shared" ref="E35:E37" si="4">$A$33</f>
        <v>[ResourceManager-23]</v>
      </c>
      <c r="F35" s="130"/>
      <c r="G35" s="130"/>
      <c r="H35" s="210"/>
      <c r="I35" s="220"/>
      <c r="J35" s="104"/>
    </row>
    <row r="36" spans="1:10" ht="140.25">
      <c r="A36" s="155" t="str">
        <f t="shared" si="3"/>
        <v>[ResourceManager-26]</v>
      </c>
      <c r="B36" s="130" t="s">
        <v>807</v>
      </c>
      <c r="C36" s="130" t="s">
        <v>700</v>
      </c>
      <c r="D36" s="130" t="s">
        <v>701</v>
      </c>
      <c r="E36" s="213" t="str">
        <f t="shared" si="4"/>
        <v>[ResourceManager-23]</v>
      </c>
      <c r="F36" s="130"/>
      <c r="G36" s="130"/>
      <c r="H36" s="210"/>
      <c r="I36" s="220"/>
      <c r="J36" s="104"/>
    </row>
    <row r="37" spans="1:10" ht="140.25">
      <c r="A37" s="155" t="str">
        <f t="shared" si="3"/>
        <v>[ResourceManager-27]</v>
      </c>
      <c r="B37" s="130" t="s">
        <v>808</v>
      </c>
      <c r="C37" s="130" t="s">
        <v>702</v>
      </c>
      <c r="D37" s="130" t="s">
        <v>707</v>
      </c>
      <c r="E37" s="213" t="str">
        <f t="shared" si="4"/>
        <v>[ResourceManager-23]</v>
      </c>
      <c r="F37" s="130"/>
      <c r="G37" s="130"/>
      <c r="H37" s="210"/>
      <c r="I37" s="220"/>
      <c r="J37" s="104"/>
    </row>
    <row r="38" spans="1:10">
      <c r="A38" s="215"/>
      <c r="B38" s="216" t="s">
        <v>690</v>
      </c>
      <c r="C38" s="215"/>
      <c r="D38" s="215"/>
      <c r="E38" s="215"/>
      <c r="F38" s="215"/>
      <c r="G38" s="215"/>
      <c r="H38" s="215"/>
      <c r="I38" s="217"/>
      <c r="J38" s="104"/>
    </row>
    <row r="39" spans="1:10" ht="89.25">
      <c r="A39" s="155" t="str">
        <f>IF(OR(B39&lt;&gt;"",D39&lt;&gt;""),"["&amp;TEXT($B$2,"##")&amp;"-"&amp;TEXT(ROW()-10,"##")&amp;"]","")</f>
        <v>[ResourceManager-29]</v>
      </c>
      <c r="B39" s="130" t="s">
        <v>709</v>
      </c>
      <c r="C39" s="130" t="s">
        <v>710</v>
      </c>
      <c r="D39" s="130" t="s">
        <v>711</v>
      </c>
      <c r="E39" s="218"/>
      <c r="F39" s="130"/>
      <c r="G39" s="130"/>
      <c r="H39" s="210"/>
      <c r="I39" s="221"/>
      <c r="J39" s="104"/>
    </row>
    <row r="40" spans="1:10" ht="51">
      <c r="A40" s="155" t="str">
        <f t="shared" ref="A40" si="5">IF(OR(B40&lt;&gt;"",D40&lt;&gt;""),"["&amp;TEXT($B$2,"##")&amp;"-"&amp;TEXT(ROW()-10,"##")&amp;"]","")</f>
        <v>[ResourceManager-30]</v>
      </c>
      <c r="B40" s="130" t="s">
        <v>809</v>
      </c>
      <c r="C40" s="130" t="s">
        <v>715</v>
      </c>
      <c r="D40" s="130" t="s">
        <v>751</v>
      </c>
      <c r="E40" s="218"/>
      <c r="F40" s="130"/>
      <c r="G40" s="130"/>
      <c r="H40" s="210"/>
      <c r="I40" s="221"/>
      <c r="J40" s="104"/>
    </row>
    <row r="41" spans="1:10" ht="51">
      <c r="A41" s="155" t="str">
        <f>IF(OR(B41&lt;&gt;"",D41&lt;&gt;""),"["&amp;TEXT($B$2,"##")&amp;"-"&amp;TEXT(ROW()-10,"##")&amp;"]","")</f>
        <v>[ResourceManager-31]</v>
      </c>
      <c r="B41" s="130" t="s">
        <v>810</v>
      </c>
      <c r="C41" s="130" t="s">
        <v>715</v>
      </c>
      <c r="D41" s="130" t="s">
        <v>751</v>
      </c>
      <c r="E41" s="218"/>
      <c r="F41" s="130"/>
      <c r="G41" s="130"/>
      <c r="H41" s="210"/>
      <c r="I41" s="221"/>
      <c r="J41" s="104"/>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6:G31 F18:G18 F33:G37 F39:G41 F20:G24 F12:G16">
      <formula1>$J$2:$J$6</formula1>
    </dataValidation>
  </dataValidations>
  <hyperlinks>
    <hyperlink ref="A1" location="'Test Report'!A1" display="Back to Test Repor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Test case List</vt:lpstr>
      <vt:lpstr>Test Report</vt:lpstr>
      <vt:lpstr>Message Rules</vt:lpstr>
      <vt:lpstr>Guest_function</vt:lpstr>
      <vt:lpstr>RecruitmentStaff_function</vt:lpstr>
      <vt:lpstr>RecruitmentManager_function</vt:lpstr>
      <vt:lpstr>Engineer_function</vt:lpstr>
      <vt:lpstr>ResourceManager_function</vt:lpstr>
      <vt:lpstr>Admin_function</vt:lpstr>
      <vt:lpstr>template1</vt:lpstr>
      <vt:lpstr>template2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2016-03-03T14:18:15Z</dcterms:modified>
</cp:coreProperties>
</file>