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oang Linh\Desktop\"/>
    </mc:Choice>
  </mc:AlternateContent>
  <bookViews>
    <workbookView xWindow="0" yWindow="0" windowWidth="21600" windowHeight="9735" activeTab="4"/>
  </bookViews>
  <sheets>
    <sheet name="ガイドライン" sheetId="13" r:id="rId1"/>
    <sheet name="表紙" sheetId="4" r:id="rId2"/>
    <sheet name="機能一覧" sheetId="5" r:id="rId3"/>
    <sheet name="テスト報告" sheetId="6" r:id="rId4"/>
    <sheet name="generateTest" sheetId="21" r:id="rId5"/>
    <sheet name="saveQuestion" sheetId="22" r:id="rId6"/>
    <sheet name="findQuestionById" sheetId="23" r:id="rId7"/>
    <sheet name="findQuestionByCode" sheetId="24" r:id="rId8"/>
    <sheet name="findAllQuestion" sheetId="25" r:id="rId9"/>
    <sheet name="updateQuestion" sheetId="26" r:id="rId10"/>
    <sheet name="deleteQuestion" sheetId="27" r:id="rId11"/>
  </sheets>
  <definedNames>
    <definedName name="ACTION" localSheetId="10">#REF!</definedName>
    <definedName name="ACTION" localSheetId="8">#REF!</definedName>
    <definedName name="ACTION" localSheetId="7">#REF!</definedName>
    <definedName name="ACTION" localSheetId="6">#REF!</definedName>
    <definedName name="ACTION" localSheetId="4">#REF!</definedName>
    <definedName name="ACTION" localSheetId="5">#REF!</definedName>
    <definedName name="ACTION" localSheetId="9">#REF!</definedName>
    <definedName name="ACTION">#REF!</definedName>
    <definedName name="deleteLesson" localSheetId="10">#REF!</definedName>
    <definedName name="deleteLesson" localSheetId="8">#REF!</definedName>
    <definedName name="deleteLesson" localSheetId="7">#REF!</definedName>
    <definedName name="deleteLesson" localSheetId="6">#REF!</definedName>
    <definedName name="deleteLesson" localSheetId="4">#REF!</definedName>
    <definedName name="deleteLesson" localSheetId="5">#REF!</definedName>
    <definedName name="deleteLesson" localSheetId="9">#REF!</definedName>
    <definedName name="deleteLesson">#REF!</definedName>
    <definedName name="deleteReport">#REF!</definedName>
    <definedName name="findUserById">#REF!</definedName>
    <definedName name="generateTest" localSheetId="10">#REF!</definedName>
    <definedName name="generateTest" localSheetId="8">#REF!</definedName>
    <definedName name="generateTest" localSheetId="7">#REF!</definedName>
    <definedName name="generateTest" localSheetId="6">#REF!</definedName>
    <definedName name="generateTest" localSheetId="5">#REF!</definedName>
    <definedName name="generateTest" localSheetId="9">#REF!</definedName>
    <definedName name="generateTest">#REF!</definedName>
    <definedName name="getAllReports">#REF!</definedName>
    <definedName name="getLessonVersion" localSheetId="10">#REF!</definedName>
    <definedName name="getLessonVersion" localSheetId="8">#REF!</definedName>
    <definedName name="getLessonVersion" localSheetId="7">#REF!</definedName>
    <definedName name="getLessonVersion" localSheetId="6">#REF!</definedName>
    <definedName name="getLessonVersion" localSheetId="4">#REF!</definedName>
    <definedName name="getLessonVersion" localSheetId="5">#REF!</definedName>
    <definedName name="getLessonVersion" localSheetId="9">#REF!</definedName>
    <definedName name="getLessonVersion">#REF!</definedName>
    <definedName name="_xlnm.Print_Area" localSheetId="10">deleteQuestion!$A$1:$T$51</definedName>
    <definedName name="_xlnm.Print_Area" localSheetId="8">findAllQuestion!$A$1:$T$51</definedName>
    <definedName name="_xlnm.Print_Area" localSheetId="7">findQuestionByCode!$A$1:$T$51</definedName>
    <definedName name="_xlnm.Print_Area" localSheetId="6">findQuestionById!$A$1:$T$51</definedName>
    <definedName name="_xlnm.Print_Area" localSheetId="4">generateTest!$A$1:$T$51</definedName>
    <definedName name="_xlnm.Print_Area" localSheetId="5">saveQuestion!$A$1:$T$52</definedName>
    <definedName name="_xlnm.Print_Area" localSheetId="9">updateQuestion!$A$1:$T$51</definedName>
    <definedName name="_xlnm.Print_Area" localSheetId="0">ガイドライン!$A$1:$A$48</definedName>
    <definedName name="_xlnm.Print_Area" localSheetId="3">テスト報告!$A$1:$I$45</definedName>
    <definedName name="_xlnm.Print_Area" localSheetId="2">機能一覧!$A$1:$H$39</definedName>
    <definedName name="readReport">#REF!</definedName>
    <definedName name="reportLesson" localSheetId="10">#REF!</definedName>
    <definedName name="reportLesson" localSheetId="8">#REF!</definedName>
    <definedName name="reportLesson" localSheetId="7">#REF!</definedName>
    <definedName name="reportLesson" localSheetId="6">#REF!</definedName>
    <definedName name="reportLesson" localSheetId="4">#REF!</definedName>
    <definedName name="reportLesson" localSheetId="5">#REF!</definedName>
    <definedName name="reportLesson" localSheetId="9">#REF!</definedName>
    <definedName name="reportLesson">#REF!</definedName>
    <definedName name="updateLesson" localSheetId="10">#REF!</definedName>
    <definedName name="updateLesson" localSheetId="8">#REF!</definedName>
    <definedName name="updateLesson" localSheetId="7">#REF!</definedName>
    <definedName name="updateLesson" localSheetId="6">#REF!</definedName>
    <definedName name="updateLesson" localSheetId="4">#REF!</definedName>
    <definedName name="updateLesson" localSheetId="5">#REF!</definedName>
    <definedName name="updateLesson" localSheetId="9">#REF!</definedName>
    <definedName name="updateLesson">#REF!</definedName>
    <definedName name="Z_2C0D9096_8D85_462A_A9B5_0B488ADB4269_.wvu.Cols" localSheetId="10" hidden="1">deleteQuestion!$E:$E</definedName>
    <definedName name="Z_2C0D9096_8D85_462A_A9B5_0B488ADB4269_.wvu.Cols" localSheetId="8" hidden="1">findAllQuestion!$E:$E</definedName>
    <definedName name="Z_2C0D9096_8D85_462A_A9B5_0B488ADB4269_.wvu.Cols" localSheetId="7" hidden="1">findQuestionByCode!$E:$E</definedName>
    <definedName name="Z_2C0D9096_8D85_462A_A9B5_0B488ADB4269_.wvu.Cols" localSheetId="6" hidden="1">findQuestionById!$E:$E</definedName>
    <definedName name="Z_2C0D9096_8D85_462A_A9B5_0B488ADB4269_.wvu.Cols" localSheetId="4" hidden="1">generateTest!$E:$E</definedName>
    <definedName name="Z_2C0D9096_8D85_462A_A9B5_0B488ADB4269_.wvu.Cols" localSheetId="5" hidden="1">saveQuestion!$E:$E</definedName>
    <definedName name="Z_2C0D9096_8D85_462A_A9B5_0B488ADB4269_.wvu.Cols" localSheetId="9" hidden="1">updateQuestion!$E:$E</definedName>
    <definedName name="Z_2C0D9096_8D85_462A_A9B5_0B488ADB4269_.wvu.PrintArea" localSheetId="3" hidden="1">テスト報告!$A:$I</definedName>
    <definedName name="Z_6F1DCD5D_5DAC_4817_BF40_2B66F6F593E6_.wvu.Cols" localSheetId="10" hidden="1">deleteQuestion!$E:$E</definedName>
    <definedName name="Z_6F1DCD5D_5DAC_4817_BF40_2B66F6F593E6_.wvu.Cols" localSheetId="8" hidden="1">findAllQuestion!$E:$E</definedName>
    <definedName name="Z_6F1DCD5D_5DAC_4817_BF40_2B66F6F593E6_.wvu.Cols" localSheetId="7" hidden="1">findQuestionByCode!$E:$E</definedName>
    <definedName name="Z_6F1DCD5D_5DAC_4817_BF40_2B66F6F593E6_.wvu.Cols" localSheetId="6" hidden="1">findQuestionById!$E:$E</definedName>
    <definedName name="Z_6F1DCD5D_5DAC_4817_BF40_2B66F6F593E6_.wvu.Cols" localSheetId="4" hidden="1">generateTest!$E:$E</definedName>
    <definedName name="Z_6F1DCD5D_5DAC_4817_BF40_2B66F6F593E6_.wvu.Cols" localSheetId="5" hidden="1">saveQuestion!$E:$E</definedName>
    <definedName name="Z_6F1DCD5D_5DAC_4817_BF40_2B66F6F593E6_.wvu.Cols" localSheetId="9" hidden="1">updateQuestion!$E:$E</definedName>
    <definedName name="Z_6F1DCD5D_5DAC_4817_BF40_2B66F6F593E6_.wvu.PrintArea" localSheetId="3" hidden="1">テスト報告!$A:$I</definedName>
    <definedName name="Z_BE54E0AD_3725_4423_92D7_4F1C045BE1BC_.wvu.Cols" localSheetId="10" hidden="1">deleteQuestion!$E:$E</definedName>
    <definedName name="Z_BE54E0AD_3725_4423_92D7_4F1C045BE1BC_.wvu.Cols" localSheetId="8" hidden="1">findAllQuestion!$E:$E</definedName>
    <definedName name="Z_BE54E0AD_3725_4423_92D7_4F1C045BE1BC_.wvu.Cols" localSheetId="7" hidden="1">findQuestionByCode!$E:$E</definedName>
    <definedName name="Z_BE54E0AD_3725_4423_92D7_4F1C045BE1BC_.wvu.Cols" localSheetId="6" hidden="1">findQuestionById!$E:$E</definedName>
    <definedName name="Z_BE54E0AD_3725_4423_92D7_4F1C045BE1BC_.wvu.Cols" localSheetId="4" hidden="1">generateTest!$E:$E</definedName>
    <definedName name="Z_BE54E0AD_3725_4423_92D7_4F1C045BE1BC_.wvu.Cols" localSheetId="5" hidden="1">saveQuestion!$E:$E</definedName>
    <definedName name="Z_BE54E0AD_3725_4423_92D7_4F1C045BE1BC_.wvu.Cols" localSheetId="9" hidden="1">updateQuestion!$E:$E</definedName>
    <definedName name="Z_BE54E0AD_3725_4423_92D7_4F1C045BE1BC_.wvu.PrintArea" localSheetId="3" hidden="1">テスト報告!$A:$I</definedName>
  </definedNames>
  <calcPr calcId="152511"/>
</workbook>
</file>

<file path=xl/calcChain.xml><?xml version="1.0" encoding="utf-8"?>
<calcChain xmlns="http://schemas.openxmlformats.org/spreadsheetml/2006/main">
  <c r="I18" i="6" l="1"/>
  <c r="H18" i="6"/>
  <c r="G18" i="6"/>
  <c r="F18" i="6"/>
  <c r="E18" i="6"/>
  <c r="D18" i="6"/>
  <c r="C18" i="6"/>
  <c r="I17" i="6"/>
  <c r="H17" i="6"/>
  <c r="G17" i="6"/>
  <c r="F17" i="6"/>
  <c r="E17" i="6"/>
  <c r="D17" i="6"/>
  <c r="C17" i="6"/>
  <c r="I16" i="6"/>
  <c r="H16" i="6"/>
  <c r="G16" i="6"/>
  <c r="F16" i="6"/>
  <c r="E16" i="6"/>
  <c r="D16" i="6"/>
  <c r="C16" i="6"/>
  <c r="I15" i="6"/>
  <c r="H15" i="6"/>
  <c r="G15" i="6"/>
  <c r="F15" i="6"/>
  <c r="E15" i="6"/>
  <c r="D15" i="6"/>
  <c r="C15" i="6"/>
  <c r="I14" i="6"/>
  <c r="H14" i="6"/>
  <c r="G14" i="6"/>
  <c r="F14" i="6"/>
  <c r="E14" i="6"/>
  <c r="D14" i="6"/>
  <c r="C14" i="6"/>
  <c r="I13" i="6"/>
  <c r="H13" i="6"/>
  <c r="G13" i="6"/>
  <c r="F13" i="6"/>
  <c r="E13" i="6"/>
  <c r="D13" i="6"/>
  <c r="C13" i="6"/>
  <c r="I12" i="6"/>
  <c r="H12" i="6"/>
  <c r="G12" i="6"/>
  <c r="F12" i="6"/>
  <c r="E12" i="6"/>
  <c r="D12" i="6"/>
  <c r="C12" i="6"/>
  <c r="A7" i="27"/>
  <c r="C7" i="27"/>
  <c r="L7" i="27"/>
  <c r="M7" i="27"/>
  <c r="N7" i="27"/>
  <c r="O7" i="27"/>
  <c r="A7" i="26"/>
  <c r="F7" i="26" s="1"/>
  <c r="C7" i="26"/>
  <c r="L7" i="26"/>
  <c r="M7" i="26"/>
  <c r="N7" i="26"/>
  <c r="O7" i="26"/>
  <c r="A7" i="25"/>
  <c r="F7" i="25" s="1"/>
  <c r="C7" i="25"/>
  <c r="L7" i="25"/>
  <c r="M7" i="25"/>
  <c r="N7" i="25"/>
  <c r="O7" i="25"/>
  <c r="A7" i="24"/>
  <c r="F7" i="24" s="1"/>
  <c r="C7" i="24"/>
  <c r="L7" i="24"/>
  <c r="M7" i="24"/>
  <c r="N7" i="24"/>
  <c r="O7" i="24"/>
  <c r="A7" i="23"/>
  <c r="C7" i="23"/>
  <c r="L7" i="23"/>
  <c r="M7" i="23"/>
  <c r="N7" i="23"/>
  <c r="O7" i="23"/>
  <c r="A7" i="22"/>
  <c r="C7" i="22"/>
  <c r="L7" i="22"/>
  <c r="M7" i="22"/>
  <c r="N7" i="22"/>
  <c r="O7" i="22"/>
  <c r="A7" i="21"/>
  <c r="C7" i="21"/>
  <c r="L7" i="21"/>
  <c r="M7" i="21"/>
  <c r="N7" i="21"/>
  <c r="O7" i="21"/>
  <c r="F7" i="21" l="1"/>
  <c r="F7" i="27"/>
  <c r="F7" i="23"/>
  <c r="F7" i="22"/>
  <c r="B6" i="6" l="1"/>
  <c r="B4" i="6"/>
  <c r="B5" i="6"/>
  <c r="C21" i="6" l="1"/>
  <c r="G21" i="6"/>
  <c r="F21" i="6"/>
  <c r="I21" i="6"/>
  <c r="D24" i="6" l="1"/>
  <c r="D26" i="6"/>
  <c r="D25" i="6"/>
  <c r="H21" i="6" l="1"/>
  <c r="D27" i="6" s="1"/>
  <c r="D21" i="6"/>
  <c r="D23" i="6" s="1"/>
  <c r="E21" i="6"/>
</calcChain>
</file>

<file path=xl/comments1.xml><?xml version="1.0" encoding="utf-8"?>
<comments xmlns="http://schemas.openxmlformats.org/spreadsheetml/2006/main">
  <authors>
    <author/>
  </authors>
  <commentList>
    <comment ref="D11" authorId="0" shapeId="0">
      <text>
        <r>
          <rPr>
            <b/>
            <sz val="8"/>
            <color indexed="81"/>
            <rFont val="Tahoma"/>
            <family val="2"/>
          </rPr>
          <t>*A</t>
        </r>
        <r>
          <rPr>
            <sz val="8"/>
            <color indexed="81"/>
            <rFont val="Tahoma"/>
            <family val="2"/>
          </rPr>
          <t xml:space="preserve">: Add
  </t>
        </r>
        <r>
          <rPr>
            <b/>
            <sz val="8"/>
            <color indexed="81"/>
            <rFont val="Tahoma"/>
            <family val="2"/>
          </rPr>
          <t>M</t>
        </r>
        <r>
          <rPr>
            <sz val="8"/>
            <color indexed="81"/>
            <rFont val="Tahoma"/>
            <family val="2"/>
          </rPr>
          <t xml:space="preserve">: Modify
  </t>
        </r>
        <r>
          <rPr>
            <b/>
            <sz val="8"/>
            <color indexed="81"/>
            <rFont val="Tahoma"/>
            <family val="2"/>
          </rPr>
          <t>D</t>
        </r>
        <r>
          <rPr>
            <sz val="8"/>
            <color indexed="81"/>
            <rFont val="Tahoma"/>
            <family val="2"/>
          </rPr>
          <t xml:space="preserve">: Delete
</t>
        </r>
      </text>
    </comment>
  </commentList>
</comments>
</file>

<file path=xl/comments2.xml><?xml version="1.0" encoding="utf-8"?>
<comments xmlns="http://schemas.openxmlformats.org/spreadsheetml/2006/main">
  <authors>
    <author>Nguyen Hoang Anh</author>
    <author>ANa</author>
  </authors>
  <commentList>
    <comment ref="A5" authorId="0" shapeId="0">
      <text>
        <r>
          <rPr>
            <sz val="8"/>
            <color indexed="81"/>
            <rFont val="Tahoma"/>
            <family val="2"/>
          </rPr>
          <t xml:space="preserve">
Not mandatory
</t>
        </r>
      </text>
    </comment>
    <comment ref="C10" authorId="1" shapeId="0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3.xml><?xml version="1.0" encoding="utf-8"?>
<comments xmlns="http://schemas.openxmlformats.org/spreadsheetml/2006/main">
  <authors>
    <author>Nguyen Hoang Anh</author>
    <author>ANa</author>
  </authors>
  <commentList>
    <comment ref="A5" authorId="0" shapeId="0">
      <text>
        <r>
          <rPr>
            <sz val="8"/>
            <color indexed="81"/>
            <rFont val="Tahoma"/>
            <family val="2"/>
          </rPr>
          <t xml:space="preserve">
Not mandatory
</t>
        </r>
      </text>
    </comment>
    <comment ref="C10" authorId="1" shapeId="0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4.xml><?xml version="1.0" encoding="utf-8"?>
<comments xmlns="http://schemas.openxmlformats.org/spreadsheetml/2006/main">
  <authors>
    <author>Nguyen Hoang Anh</author>
    <author>ANa</author>
  </authors>
  <commentList>
    <comment ref="A5" authorId="0" shapeId="0">
      <text>
        <r>
          <rPr>
            <sz val="8"/>
            <color indexed="81"/>
            <rFont val="Tahoma"/>
            <family val="2"/>
          </rPr>
          <t xml:space="preserve">
Not mandatory
</t>
        </r>
      </text>
    </comment>
    <comment ref="C10" authorId="1" shapeId="0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5.xml><?xml version="1.0" encoding="utf-8"?>
<comments xmlns="http://schemas.openxmlformats.org/spreadsheetml/2006/main">
  <authors>
    <author>Nguyen Hoang Anh</author>
    <author>ANa</author>
  </authors>
  <commentList>
    <comment ref="A5" authorId="0" shapeId="0">
      <text>
        <r>
          <rPr>
            <sz val="8"/>
            <color indexed="81"/>
            <rFont val="Tahoma"/>
            <family val="2"/>
          </rPr>
          <t xml:space="preserve">
Not mandatory
</t>
        </r>
      </text>
    </comment>
    <comment ref="C10" authorId="1" shapeId="0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6.xml><?xml version="1.0" encoding="utf-8"?>
<comments xmlns="http://schemas.openxmlformats.org/spreadsheetml/2006/main">
  <authors>
    <author>Nguyen Hoang Anh</author>
    <author>ANa</author>
  </authors>
  <commentList>
    <comment ref="A5" authorId="0" shapeId="0">
      <text>
        <r>
          <rPr>
            <sz val="8"/>
            <color indexed="81"/>
            <rFont val="Tahoma"/>
            <family val="2"/>
          </rPr>
          <t xml:space="preserve">
Not mandatory
</t>
        </r>
      </text>
    </comment>
    <comment ref="C10" authorId="1" shapeId="0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7.xml><?xml version="1.0" encoding="utf-8"?>
<comments xmlns="http://schemas.openxmlformats.org/spreadsheetml/2006/main">
  <authors>
    <author>Nguyen Hoang Anh</author>
    <author>ANa</author>
  </authors>
  <commentList>
    <comment ref="A5" authorId="0" shapeId="0">
      <text>
        <r>
          <rPr>
            <sz val="8"/>
            <color indexed="81"/>
            <rFont val="Tahoma"/>
            <family val="2"/>
          </rPr>
          <t xml:space="preserve">
Not mandatory
</t>
        </r>
      </text>
    </comment>
    <comment ref="C10" authorId="1" shapeId="0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8.xml><?xml version="1.0" encoding="utf-8"?>
<comments xmlns="http://schemas.openxmlformats.org/spreadsheetml/2006/main">
  <authors>
    <author>Nguyen Hoang Anh</author>
    <author>ANa</author>
  </authors>
  <commentList>
    <comment ref="A5" authorId="0" shapeId="0">
      <text>
        <r>
          <rPr>
            <sz val="8"/>
            <color indexed="81"/>
            <rFont val="Tahoma"/>
            <family val="2"/>
          </rPr>
          <t xml:space="preserve">
Not mandatory
</t>
        </r>
      </text>
    </comment>
    <comment ref="C10" authorId="1" shapeId="0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sharedStrings.xml><?xml version="1.0" encoding="utf-8"?>
<sst xmlns="http://schemas.openxmlformats.org/spreadsheetml/2006/main" count="450" uniqueCount="163">
  <si>
    <r>
      <rPr>
        <b/>
        <sz val="20"/>
        <color indexed="8"/>
        <rFont val="Arial Unicode MS"/>
        <family val="2"/>
      </rPr>
      <t>単体テスト項目書</t>
    </r>
  </si>
  <si>
    <r>
      <rPr>
        <b/>
        <sz val="10"/>
        <rFont val="Arial Unicode MS"/>
        <family val="2"/>
      </rPr>
      <t>プロジェクト名：</t>
    </r>
  </si>
  <si>
    <r>
      <rPr>
        <b/>
        <sz val="10"/>
        <rFont val="Arial Unicode MS"/>
        <family val="2"/>
      </rPr>
      <t>作成者</t>
    </r>
  </si>
  <si>
    <r>
      <rPr>
        <b/>
        <sz val="10"/>
        <rFont val="Arial Unicode MS"/>
        <family val="2"/>
      </rPr>
      <t>プロジェクトコード</t>
    </r>
  </si>
  <si>
    <r>
      <rPr>
        <b/>
        <sz val="10"/>
        <rFont val="Arial Unicode MS"/>
        <family val="2"/>
      </rPr>
      <t>レビュー者/承認者</t>
    </r>
  </si>
  <si>
    <r>
      <rPr>
        <b/>
        <sz val="10"/>
        <rFont val="Arial Unicode MS"/>
        <family val="2"/>
      </rPr>
      <t>ドキュメントコード</t>
    </r>
  </si>
  <si>
    <r>
      <rPr>
        <b/>
        <sz val="10"/>
        <rFont val="Arial Unicode MS"/>
        <family val="2"/>
      </rPr>
      <t>発行日</t>
    </r>
  </si>
  <si>
    <r>
      <rPr>
        <b/>
        <sz val="10"/>
        <rFont val="Arial Unicode MS"/>
        <family val="2"/>
      </rPr>
      <t>版数</t>
    </r>
  </si>
  <si>
    <r>
      <rPr>
        <b/>
        <sz val="10"/>
        <rFont val="Arial Unicode MS"/>
        <family val="2"/>
      </rPr>
      <t>変更履歴</t>
    </r>
  </si>
  <si>
    <r>
      <rPr>
        <b/>
        <sz val="10"/>
        <color indexed="9"/>
        <rFont val="Arial Unicode MS"/>
        <family val="2"/>
      </rPr>
      <t>発効日</t>
    </r>
  </si>
  <si>
    <t>*A,D,M</t>
  </si>
  <si>
    <r>
      <rPr>
        <b/>
        <sz val="10"/>
        <color indexed="9"/>
        <rFont val="Arial Unicode MS"/>
        <family val="2"/>
      </rPr>
      <t>参照</t>
    </r>
  </si>
  <si>
    <t>&lt;List of documents which are refered in this version.&gt;</t>
  </si>
  <si>
    <r>
      <rPr>
        <b/>
        <sz val="20"/>
        <color indexed="8"/>
        <rFont val="Arial Unicode MS"/>
        <family val="2"/>
      </rPr>
      <t>単体テスト項目一覧</t>
    </r>
  </si>
  <si>
    <r>
      <rPr>
        <b/>
        <sz val="10"/>
        <rFont val="Arial Unicode MS"/>
        <family val="2"/>
      </rPr>
      <t>テスト環境設定の説明</t>
    </r>
  </si>
  <si>
    <t>No</t>
  </si>
  <si>
    <r>
      <rPr>
        <b/>
        <sz val="10"/>
        <color indexed="9"/>
        <rFont val="Arial Unicode MS"/>
        <family val="2"/>
      </rPr>
      <t>要求名</t>
    </r>
  </si>
  <si>
    <r>
      <rPr>
        <b/>
        <sz val="10"/>
        <color indexed="9"/>
        <rFont val="Arial Unicode MS"/>
        <family val="2"/>
      </rPr>
      <t>クラス名</t>
    </r>
  </si>
  <si>
    <r>
      <rPr>
        <b/>
        <sz val="10"/>
        <color indexed="9"/>
        <rFont val="Arial Unicode MS"/>
        <family val="2"/>
      </rPr>
      <t>機能名</t>
    </r>
  </si>
  <si>
    <r>
      <rPr>
        <b/>
        <sz val="10"/>
        <color indexed="9"/>
        <rFont val="Arial Unicode MS"/>
        <family val="2"/>
      </rPr>
      <t>シート名</t>
    </r>
  </si>
  <si>
    <r>
      <rPr>
        <b/>
        <sz val="10"/>
        <color indexed="9"/>
        <rFont val="Arial Unicode MS"/>
        <family val="2"/>
      </rPr>
      <t>説明</t>
    </r>
  </si>
  <si>
    <r>
      <rPr>
        <b/>
        <sz val="10"/>
        <color indexed="9"/>
        <rFont val="Arial Unicode MS"/>
        <family val="2"/>
      </rPr>
      <t>前提条件</t>
    </r>
  </si>
  <si>
    <r>
      <rPr>
        <b/>
        <sz val="20"/>
        <color indexed="8"/>
        <rFont val="Arial Unicode MS"/>
        <family val="2"/>
      </rPr>
      <t>単体テスト報告</t>
    </r>
  </si>
  <si>
    <t>&lt;List modules included in this release&gt; ex: Release 1 includes 2 modules: Module1 and Module2</t>
  </si>
  <si>
    <r>
      <rPr>
        <b/>
        <sz val="10"/>
        <color indexed="9"/>
        <rFont val="Arial Unicode MS"/>
        <family val="2"/>
      </rPr>
      <t>合格</t>
    </r>
  </si>
  <si>
    <r>
      <rPr>
        <b/>
        <sz val="10"/>
        <color indexed="9"/>
        <rFont val="Arial Unicode MS"/>
        <family val="2"/>
      </rPr>
      <t>失敗</t>
    </r>
  </si>
  <si>
    <r>
      <rPr>
        <b/>
        <sz val="10"/>
        <color indexed="9"/>
        <rFont val="Arial Unicode MS"/>
        <family val="2"/>
      </rPr>
      <t>未テスト</t>
    </r>
  </si>
  <si>
    <r>
      <rPr>
        <b/>
        <sz val="10"/>
        <color indexed="9"/>
        <rFont val="Arial Unicode MS"/>
        <family val="2"/>
      </rPr>
      <t>項目総件数</t>
    </r>
  </si>
  <si>
    <r>
      <rPr>
        <b/>
        <sz val="11"/>
        <color indexed="9"/>
        <rFont val="Arial Unicode MS"/>
        <family val="2"/>
      </rPr>
      <t>小計</t>
    </r>
  </si>
  <si>
    <r>
      <rPr>
        <b/>
        <sz val="10"/>
        <rFont val="Arial Unicode MS"/>
        <family val="2"/>
      </rPr>
      <t>テスト網羅率</t>
    </r>
  </si>
  <si>
    <r>
      <rPr>
        <sz val="10"/>
        <rFont val="Arial Unicode MS"/>
        <family val="2"/>
      </rPr>
      <t>%</t>
    </r>
  </si>
  <si>
    <r>
      <rPr>
        <b/>
        <sz val="10"/>
        <rFont val="Arial Unicode MS"/>
        <family val="2"/>
      </rPr>
      <t>境界系</t>
    </r>
  </si>
  <si>
    <t>&lt;Developer Name&gt;</t>
  </si>
  <si>
    <t>UTCID01</t>
  </si>
  <si>
    <t>UTCID02</t>
  </si>
  <si>
    <t>UTCID03</t>
  </si>
  <si>
    <t>Can connect with server</t>
  </si>
  <si>
    <t>null</t>
  </si>
  <si>
    <r>
      <rPr>
        <b/>
        <sz val="8"/>
        <color indexed="9"/>
        <rFont val="Arial Unicode MS"/>
        <family val="2"/>
      </rPr>
      <t>結果</t>
    </r>
  </si>
  <si>
    <t>Type(N : Normal, A : Abnormal, B : Boundary)</t>
  </si>
  <si>
    <t>N</t>
  </si>
  <si>
    <t>B</t>
  </si>
  <si>
    <t>A</t>
  </si>
  <si>
    <t>Passed/Failed</t>
  </si>
  <si>
    <t>P</t>
  </si>
  <si>
    <t>Executed Date</t>
  </si>
  <si>
    <t>Defect ID</t>
  </si>
  <si>
    <t xml:space="preserve"> </t>
  </si>
  <si>
    <t xml:space="preserve">        - For examples:</t>
  </si>
  <si>
    <t xml:space="preserve">        - Confirmation can include:</t>
  </si>
  <si>
    <t xml:space="preserve">         </t>
  </si>
  <si>
    <t>&lt;Brief description about requirements which are tested in this function&gt;</t>
  </si>
  <si>
    <r>
      <rPr>
        <b/>
        <sz val="8"/>
        <rFont val="Arial Unicode MS"/>
        <family val="2"/>
      </rPr>
      <t>機能コード</t>
    </r>
  </si>
  <si>
    <r>
      <rPr>
        <b/>
        <sz val="8"/>
        <rFont val="Arial Unicode MS"/>
        <family val="2"/>
      </rPr>
      <t>作成者</t>
    </r>
  </si>
  <si>
    <r>
      <rPr>
        <b/>
        <sz val="8"/>
        <rFont val="Arial Unicode MS"/>
        <family val="2"/>
      </rPr>
      <t>実施者</t>
    </r>
  </si>
  <si>
    <r>
      <rPr>
        <b/>
        <sz val="8"/>
        <rFont val="Arial Unicode MS"/>
        <family val="2"/>
      </rPr>
      <t>ステップ数</t>
    </r>
  </si>
  <si>
    <r>
      <rPr>
        <b/>
        <sz val="8"/>
        <rFont val="Arial Unicode MS"/>
        <family val="2"/>
      </rPr>
      <t>漏れた項目数</t>
    </r>
  </si>
  <si>
    <r>
      <rPr>
        <b/>
        <sz val="8"/>
        <rFont val="Arial Unicode MS"/>
        <family val="2"/>
      </rPr>
      <t>テスト要求</t>
    </r>
  </si>
  <si>
    <t>N/A/B</t>
  </si>
  <si>
    <r>
      <rPr>
        <b/>
        <sz val="8"/>
        <color indexed="9"/>
        <rFont val="Arial Unicode MS"/>
        <family val="2"/>
      </rPr>
      <t>条件</t>
    </r>
  </si>
  <si>
    <t xml:space="preserve">Precondition </t>
  </si>
  <si>
    <r>
      <rPr>
        <b/>
        <sz val="8"/>
        <color indexed="9"/>
        <rFont val="Arial Unicode MS"/>
        <family val="2"/>
      </rPr>
      <t>確認</t>
    </r>
  </si>
  <si>
    <t>Return</t>
  </si>
  <si>
    <t>Exception</t>
  </si>
  <si>
    <t>Log message</t>
  </si>
  <si>
    <t xml:space="preserve"> - In the template, Unit test cases are based on functions. Each sheet presents test cases for one function.</t>
  </si>
  <si>
    <t>Guideline to make and understand Unit Test Case</t>
  </si>
  <si>
    <r>
      <rPr>
        <b/>
        <sz val="10"/>
        <rFont val="Arial Unicode MS"/>
        <family val="2"/>
      </rPr>
      <t>標準のテスト項目数/KLOC</t>
    </r>
  </si>
  <si>
    <t xml:space="preserve"> 2.2 Condition and confirmation of Test cases.</t>
  </si>
  <si>
    <t xml:space="preserve"> Each test case is the combination of condition and confirmation.</t>
  </si>
  <si>
    <t xml:space="preserve">        - Condition is combination of precondition and values of inputs.</t>
  </si>
  <si>
    <t xml:space="preserve">        - Precondition: it is setting condition that must exist before execution of the test case. 
                    Example: file A is precondition for the test case that needs to access file A.</t>
  </si>
  <si>
    <t xml:space="preserve">        - Values of inputs: it includes 3 types of values: normal, boundary and abnormal.</t>
  </si>
  <si>
    <t xml:space="preserve">        - It is combination of expected result to check output of each function. 
          If the results are the same with confirmation, the test case is passed, other case it is failed. </t>
  </si>
  <si>
    <t xml:space="preserve">                + Output result of the function.</t>
  </si>
  <si>
    <t xml:space="preserve">                + Output log messages in log file.</t>
  </si>
  <si>
    <t xml:space="preserve">                + Output screen message...</t>
  </si>
  <si>
    <t xml:space="preserve">        - Type of test case: It includes normal, boundary and abnormal test cases. User selects the type based on the type of input data.</t>
  </si>
  <si>
    <t>O</t>
  </si>
  <si>
    <t>1. Overview</t>
  </si>
  <si>
    <t xml:space="preserve">            Input value belongs to 5&lt;= input &lt;=10.</t>
  </si>
  <si>
    <r>
      <t xml:space="preserve"> - </t>
    </r>
    <r>
      <rPr>
        <b/>
        <sz val="10"/>
        <rFont val="Tahoma"/>
        <family val="2"/>
      </rPr>
      <t>Cover</t>
    </r>
    <r>
      <rPr>
        <sz val="10"/>
        <rFont val="Tahoma"/>
        <family val="2"/>
      </rPr>
      <t>: General information of the project and Unit Test cases</t>
    </r>
  </si>
  <si>
    <r>
      <t xml:space="preserve">        - Test case result: the actual output results comparing with the Confirmation.
                 </t>
    </r>
    <r>
      <rPr>
        <b/>
        <sz val="10"/>
        <rFont val="Tahoma"/>
        <family val="2"/>
      </rPr>
      <t>P</t>
    </r>
    <r>
      <rPr>
        <sz val="10"/>
        <rFont val="Tahoma"/>
        <family val="2"/>
      </rPr>
      <t xml:space="preserve"> for Passed and </t>
    </r>
    <r>
      <rPr>
        <b/>
        <sz val="10"/>
        <rFont val="Tahoma"/>
        <family val="2"/>
      </rPr>
      <t>F</t>
    </r>
    <r>
      <rPr>
        <sz val="10"/>
        <rFont val="Tahoma"/>
        <family val="2"/>
      </rPr>
      <t xml:space="preserve"> for Failed cases.
          It can 'OK' or 'NG' (it depends on habit of the teams or customers)</t>
    </r>
  </si>
  <si>
    <r>
      <t xml:space="preserve"> - </t>
    </r>
    <r>
      <rPr>
        <b/>
        <sz val="10"/>
        <rFont val="Tahoma"/>
        <family val="2"/>
      </rPr>
      <t>Test Report</t>
    </r>
    <r>
      <rPr>
        <sz val="10"/>
        <rFont val="Tahoma"/>
        <family val="2"/>
      </rPr>
      <t>: provive the overview results of Functions Unit test: Test coverage, Test successful coverage 
    (Summary, for normal/abnormal/boundary cases)</t>
    </r>
  </si>
  <si>
    <t xml:space="preserve"> - To verify that number of Unit TC meets customer's requirement or not. User has to fill number LOC of tested function and fill value of 'Normal number test cases/KLOC' item in FunctionList sheet, which is required by customer or normal value. The number of lacked TC is shown in 'Lack of test cases' item.</t>
  </si>
  <si>
    <t xml:space="preserve"> - If the number of Unit TC does not meet the requirement, creator should explain the reasons.</t>
  </si>
  <si>
    <t xml:space="preserve"> - If the number of  'Normal number test cases/KLOC' item in FunctionList sheet is not recorded, the number in 'Lack of test cases' is not calculated.</t>
  </si>
  <si>
    <t>a. Condition:</t>
  </si>
  <si>
    <t xml:space="preserve">b. Confirmation: </t>
  </si>
  <si>
    <t>c. Type of test cases and result:</t>
  </si>
  <si>
    <t xml:space="preserve"> - Function Code: it is ID of the function and updated automatically according to FunctionList sheet.</t>
  </si>
  <si>
    <t xml:space="preserve"> - Function Name: it is name  of the function and updated automatically according to FunctionList sheet.</t>
  </si>
  <si>
    <t xml:space="preserve"> - Created By: Name of creator.</t>
  </si>
  <si>
    <t xml:space="preserve"> - Executed By: Name of person who executes the unit test</t>
  </si>
  <si>
    <t xml:space="preserve"> - Lines of code: Number of Code line of the function.</t>
  </si>
  <si>
    <t xml:space="preserve"> - Test requirement: Brief description about requirements which are tested in this function, it is not mandatory.</t>
  </si>
  <si>
    <r>
      <t xml:space="preserve"> - </t>
    </r>
    <r>
      <rPr>
        <b/>
        <sz val="10"/>
        <rFont val="Tahoma"/>
        <family val="2"/>
      </rPr>
      <t>FunctionList</t>
    </r>
    <r>
      <rPr>
        <sz val="10"/>
        <rFont val="Tahoma"/>
        <family val="2"/>
      </rPr>
      <t xml:space="preserve">: The list of Classes and Functions in the document. 
     + To control that the number of Unit TC meets customer's requirement or the norm, user should fill value for  
     'Normal number of Test cases/KLOC'. </t>
    </r>
  </si>
  <si>
    <t xml:space="preserve">     Note:  Should check the formula of "Sub Total" if you add more functions</t>
  </si>
  <si>
    <t>Function code</t>
  </si>
  <si>
    <r>
      <t xml:space="preserve">     + Click on Function link to open the related Test cases of the function.  
     </t>
    </r>
    <r>
      <rPr>
        <i/>
        <sz val="10"/>
        <rFont val="Tahoma"/>
        <family val="2"/>
      </rPr>
      <t>Note:</t>
    </r>
    <r>
      <rPr>
        <sz val="10"/>
        <rFont val="Tahoma"/>
        <family val="2"/>
      </rPr>
      <t xml:space="preserve"> You should create new Function sheet before creating the link</t>
    </r>
  </si>
  <si>
    <t>2. Content in Test function sheet</t>
  </si>
  <si>
    <t>2.1 Combination of test cases.</t>
  </si>
  <si>
    <t xml:space="preserve">                . Normal values are values of inputs used mainly and usually to ensure the function works.</t>
  </si>
  <si>
    <t xml:space="preserve">                . Boundary values are limited values that contain upper and lower values.</t>
  </si>
  <si>
    <t xml:space="preserve">                . Abnormal values are non-expected values. And normally it processes exception cases.   </t>
  </si>
  <si>
    <t xml:space="preserve">               . 6,7,8,9 are normal values.</t>
  </si>
  <si>
    <t xml:space="preserve">               . 5, 10 are boundary values.</t>
  </si>
  <si>
    <t xml:space="preserve">               . -1, 11,... are abnormal values.   </t>
  </si>
  <si>
    <t xml:space="preserve"> 2.3. Other items:</t>
  </si>
  <si>
    <t>機能コード（任意）</t>
  </si>
  <si>
    <t>成功網羅率</t>
  </si>
  <si>
    <r>
      <rPr>
        <b/>
        <sz val="10"/>
        <color theme="1"/>
        <rFont val="Arial Unicode MS"/>
        <family val="2"/>
      </rPr>
      <t>正常系</t>
    </r>
  </si>
  <si>
    <r>
      <rPr>
        <b/>
        <sz val="10"/>
        <color theme="1"/>
        <rFont val="Arial Unicode MS"/>
        <family val="3"/>
        <charset val="128"/>
      </rPr>
      <t>異常</t>
    </r>
    <r>
      <rPr>
        <b/>
        <sz val="10"/>
        <color theme="1"/>
        <rFont val="Arial Unicode MS"/>
        <family val="2"/>
      </rPr>
      <t>系</t>
    </r>
  </si>
  <si>
    <t>プロジェクト名</t>
  </si>
  <si>
    <t>備考</t>
  </si>
  <si>
    <r>
      <rPr>
        <b/>
        <sz val="10"/>
        <rFont val="Arial Unicode MS"/>
        <family val="2"/>
      </rPr>
      <t>合格</t>
    </r>
  </si>
  <si>
    <r>
      <rPr>
        <b/>
        <sz val="10"/>
        <rFont val="Arial Unicode MS"/>
        <family val="2"/>
      </rPr>
      <t>失敗</t>
    </r>
  </si>
  <si>
    <r>
      <rPr>
        <b/>
        <sz val="10"/>
        <rFont val="Arial Unicode MS"/>
        <family val="2"/>
      </rPr>
      <t>未テスト</t>
    </r>
  </si>
  <si>
    <r>
      <rPr>
        <b/>
        <sz val="10"/>
        <rFont val="Arial Unicode MS"/>
        <family val="2"/>
      </rPr>
      <t>項目総件数</t>
    </r>
  </si>
  <si>
    <r>
      <rPr>
        <b/>
        <sz val="10"/>
        <rFont val="Arial Unicode MS"/>
        <family val="2"/>
      </rPr>
      <t>機能名</t>
    </r>
  </si>
  <si>
    <t>courseId</t>
  </si>
  <si>
    <t xml:space="preserve">Server, Database
</t>
  </si>
  <si>
    <t>VIETNAMESE STUDY SYSTEM FOR JAPANESE</t>
  </si>
  <si>
    <t>Nguyen Hoang Linh</t>
  </si>
  <si>
    <t>Veazy</t>
  </si>
  <si>
    <t>レビュー者/承認者</t>
  </si>
  <si>
    <t>版数</t>
  </si>
  <si>
    <t>変更箇所</t>
  </si>
  <si>
    <t>変更の説明</t>
  </si>
  <si>
    <t>1.0</t>
  </si>
  <si>
    <t>first version</t>
  </si>
  <si>
    <t>First version of the document</t>
  </si>
  <si>
    <t>Veazy_Question_Unit_Test_Case_v1.0</t>
  </si>
  <si>
    <t>QuestionBankServiceImpl</t>
  </si>
  <si>
    <t>generateTest</t>
  </si>
  <si>
    <t>Function14</t>
  </si>
  <si>
    <t>QuestionServiceImpl</t>
  </si>
  <si>
    <t>saveQuestion</t>
  </si>
  <si>
    <t>Function15</t>
  </si>
  <si>
    <t>findQuestionById</t>
  </si>
  <si>
    <t>Function16</t>
  </si>
  <si>
    <t>findQuestionByCode</t>
  </si>
  <si>
    <t>Function17</t>
  </si>
  <si>
    <t>findAllQuestion</t>
  </si>
  <si>
    <t>Function18</t>
  </si>
  <si>
    <t>updateQuestion</t>
  </si>
  <si>
    <t>Function19</t>
  </si>
  <si>
    <t>deleteQuestion</t>
  </si>
  <si>
    <t>Function20</t>
  </si>
  <si>
    <t>List&lt;QuestionModel&gt;</t>
  </si>
  <si>
    <t>examSkill</t>
  </si>
  <si>
    <t>questionNumber</t>
  </si>
  <si>
    <t>QuestionModel</t>
  </si>
  <si>
    <t>question</t>
  </si>
  <si>
    <t>QuestionId</t>
  </si>
  <si>
    <t>QuestionCode</t>
  </si>
  <si>
    <t>valid question Id</t>
  </si>
  <si>
    <t>valid question Code</t>
  </si>
  <si>
    <t>Question has been added</t>
  </si>
  <si>
    <t>No question has been added</t>
  </si>
  <si>
    <t xml:space="preserve"> singular question</t>
  </si>
  <si>
    <t>group question</t>
  </si>
  <si>
    <t>singular question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</si>
</sst>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\-mmm\-yy;@"/>
    <numFmt numFmtId="165" formatCode="mm/dd"/>
  </numFmts>
  <fonts count="69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1"/>
      <color indexed="12"/>
      <name val="ＭＳ Ｐゴシック"/>
      <family val="3"/>
      <charset val="128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9"/>
      <name val="ＭＳ ゴシック"/>
      <family val="3"/>
      <charset val="128"/>
    </font>
    <font>
      <b/>
      <sz val="26"/>
      <color indexed="10"/>
      <name val="Tahoma"/>
      <family val="2"/>
    </font>
    <font>
      <b/>
      <sz val="20"/>
      <color indexed="8"/>
      <name val="Tahoma"/>
      <family val="2"/>
    </font>
    <font>
      <sz val="10"/>
      <name val="Tahoma"/>
      <family val="2"/>
    </font>
    <font>
      <b/>
      <sz val="10"/>
      <color indexed="60"/>
      <name val="Tahoma"/>
      <family val="2"/>
    </font>
    <font>
      <i/>
      <sz val="10"/>
      <color indexed="17"/>
      <name val="Tahoma"/>
      <family val="2"/>
    </font>
    <font>
      <b/>
      <sz val="10"/>
      <color indexed="9"/>
      <name val="Tahoma"/>
      <family val="2"/>
    </font>
    <font>
      <b/>
      <sz val="10"/>
      <color indexed="8"/>
      <name val="Tahoma"/>
      <family val="2"/>
    </font>
    <font>
      <b/>
      <sz val="10"/>
      <color indexed="10"/>
      <name val="Tahoma"/>
      <family val="2"/>
    </font>
    <font>
      <b/>
      <sz val="10"/>
      <name val="Tahoma"/>
      <family val="2"/>
    </font>
    <font>
      <u/>
      <sz val="10"/>
      <color indexed="12"/>
      <name val="Tahoma"/>
      <family val="2"/>
    </font>
    <font>
      <sz val="10"/>
      <color indexed="9"/>
      <name val="Tahoma"/>
      <family val="2"/>
    </font>
    <font>
      <sz val="10"/>
      <color indexed="8"/>
      <name val="Tahoma"/>
      <family val="2"/>
    </font>
    <font>
      <sz val="8"/>
      <name val="ＭＳ Ｐゴシック"/>
      <family val="3"/>
      <charset val="128"/>
    </font>
    <font>
      <sz val="8"/>
      <name val="Tahoma"/>
      <family val="2"/>
    </font>
    <font>
      <b/>
      <sz val="8"/>
      <name val="Tahoma"/>
      <family val="2"/>
    </font>
    <font>
      <sz val="8"/>
      <color indexed="17"/>
      <name val="Tahoma"/>
      <family val="2"/>
    </font>
    <font>
      <i/>
      <sz val="8"/>
      <name val="Tahoma"/>
      <family val="2"/>
    </font>
    <font>
      <b/>
      <sz val="12"/>
      <name val="Courier New"/>
      <family val="3"/>
    </font>
    <font>
      <b/>
      <sz val="8"/>
      <name val="Courier New"/>
      <family val="3"/>
    </font>
    <font>
      <sz val="8"/>
      <name val="Courier New"/>
      <family val="3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i/>
      <sz val="10"/>
      <name val="Tahoma"/>
      <family val="2"/>
    </font>
    <font>
      <b/>
      <sz val="18"/>
      <name val="Tahoma"/>
      <family val="2"/>
    </font>
    <font>
      <b/>
      <sz val="11"/>
      <name val="Tahoma"/>
      <family val="2"/>
    </font>
    <font>
      <b/>
      <sz val="14"/>
      <name val="Tahoma"/>
      <family val="2"/>
    </font>
    <font>
      <sz val="10.5"/>
      <name val="Tahoma"/>
      <family val="2"/>
    </font>
    <font>
      <sz val="11"/>
      <name val="Tahoma"/>
      <family val="2"/>
    </font>
    <font>
      <b/>
      <sz val="12"/>
      <name val="Tahoma"/>
      <family val="2"/>
    </font>
    <font>
      <i/>
      <sz val="11"/>
      <name val="Tahoma"/>
      <family val="2"/>
    </font>
    <font>
      <b/>
      <sz val="11"/>
      <color indexed="9"/>
      <name val="Tahoma"/>
      <family val="2"/>
    </font>
    <font>
      <b/>
      <sz val="8"/>
      <color indexed="9"/>
      <name val="Tahoma"/>
      <family val="2"/>
    </font>
    <font>
      <sz val="8"/>
      <color indexed="9"/>
      <name val="Tahoma"/>
      <family val="2"/>
    </font>
    <font>
      <b/>
      <sz val="20"/>
      <color indexed="8"/>
      <name val="Arial Unicode MS"/>
      <family val="2"/>
    </font>
    <font>
      <b/>
      <sz val="10"/>
      <name val="Arial Unicode MS"/>
      <family val="2"/>
    </font>
    <font>
      <b/>
      <sz val="10"/>
      <color indexed="9"/>
      <name val="Arial Unicode MS"/>
      <family val="2"/>
    </font>
    <font>
      <i/>
      <sz val="10"/>
      <name val="Arial Unicode MS"/>
      <family val="2"/>
    </font>
    <font>
      <b/>
      <sz val="11"/>
      <color indexed="9"/>
      <name val="Arial Unicode MS"/>
      <family val="2"/>
    </font>
    <font>
      <sz val="10"/>
      <name val="Arial Unicode MS"/>
      <family val="2"/>
    </font>
    <font>
      <sz val="8"/>
      <name val="Arial Unicode MS"/>
      <family val="2"/>
    </font>
    <font>
      <b/>
      <sz val="8"/>
      <color indexed="9"/>
      <name val="Arial Unicode MS"/>
      <family val="2"/>
    </font>
    <font>
      <b/>
      <sz val="8"/>
      <name val="Arial Unicode MS"/>
      <family val="2"/>
    </font>
    <font>
      <b/>
      <sz val="10"/>
      <color theme="0"/>
      <name val="Arial Unicode MS"/>
      <family val="2"/>
    </font>
    <font>
      <b/>
      <sz val="10"/>
      <color theme="1"/>
      <name val="Tahoma"/>
      <family val="2"/>
    </font>
    <font>
      <b/>
      <sz val="10"/>
      <color theme="1"/>
      <name val="Arial Unicode MS"/>
      <family val="2"/>
    </font>
    <font>
      <b/>
      <sz val="10"/>
      <color theme="1"/>
      <name val="Arial Unicode MS"/>
      <family val="3"/>
      <charset val="128"/>
    </font>
    <font>
      <i/>
      <u/>
      <sz val="10"/>
      <name val="Tahoma"/>
      <family val="2"/>
    </font>
  </fonts>
  <fills count="33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26"/>
      </patternFill>
    </fill>
    <fill>
      <patternFill patternType="solid">
        <fgColor indexed="18"/>
        <bgColor indexed="32"/>
      </patternFill>
    </fill>
    <fill>
      <patternFill patternType="solid">
        <fgColor indexed="62"/>
        <bgColor indexed="56"/>
      </patternFill>
    </fill>
    <fill>
      <patternFill patternType="solid">
        <fgColor indexed="42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rgb="FF00006C"/>
        <bgColor indexed="64"/>
      </patternFill>
    </fill>
    <fill>
      <patternFill patternType="solid">
        <fgColor rgb="FF00006C"/>
        <bgColor indexed="32"/>
      </patternFill>
    </fill>
  </fills>
  <borders count="8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/>
      <top style="thin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medium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9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 style="medium">
        <color indexed="64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/>
      <right style="thin">
        <color indexed="64"/>
      </right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64"/>
      </left>
      <right style="hair">
        <color indexed="8"/>
      </right>
      <top style="hair">
        <color indexed="8"/>
      </top>
      <bottom style="hair">
        <color indexed="8"/>
      </bottom>
      <diagonal/>
    </border>
  </borders>
  <cellStyleXfs count="49">
    <xf numFmtId="0" fontId="0" fillId="0" borderId="0">
      <alignment vertical="center"/>
    </xf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9" borderId="0" applyNumberFormat="0" applyBorder="0" applyAlignment="0" applyProtection="0"/>
    <xf numFmtId="0" fontId="5" fillId="3" borderId="0" applyNumberFormat="0" applyBorder="0" applyAlignment="0" applyProtection="0"/>
    <xf numFmtId="0" fontId="6" fillId="20" borderId="1" applyNumberFormat="0" applyAlignment="0" applyProtection="0"/>
    <xf numFmtId="0" fontId="7" fillId="21" borderId="2" applyNumberFormat="0" applyAlignment="0" applyProtection="0"/>
    <xf numFmtId="0" fontId="8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2" fillId="0" borderId="5" applyNumberFormat="0" applyFill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7" borderId="1" applyNumberFormat="0" applyAlignment="0" applyProtection="0"/>
    <xf numFmtId="0" fontId="15" fillId="0" borderId="6" applyNumberFormat="0" applyFill="0" applyAlignment="0" applyProtection="0"/>
    <xf numFmtId="0" fontId="16" fillId="22" borderId="0" applyNumberFormat="0" applyBorder="0" applyAlignment="0" applyProtection="0"/>
    <xf numFmtId="0" fontId="2" fillId="0" borderId="0"/>
    <xf numFmtId="0" fontId="1" fillId="0" borderId="0"/>
    <xf numFmtId="0" fontId="2" fillId="0" borderId="0"/>
    <xf numFmtId="0" fontId="1" fillId="0" borderId="0"/>
    <xf numFmtId="0" fontId="2" fillId="23" borderId="7" applyNumberFormat="0" applyFont="0" applyAlignment="0" applyProtection="0"/>
    <xf numFmtId="0" fontId="17" fillId="20" borderId="8" applyNumberForma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0" borderId="0" applyNumberFormat="0" applyFill="0" applyBorder="0" applyAlignment="0" applyProtection="0"/>
    <xf numFmtId="0" fontId="21" fillId="0" borderId="0"/>
    <xf numFmtId="0" fontId="1" fillId="0" borderId="0"/>
  </cellStyleXfs>
  <cellXfs count="260">
    <xf numFmtId="0" fontId="0" fillId="0" borderId="0" xfId="0">
      <alignment vertical="center" readingOrder="1"/>
    </xf>
    <xf numFmtId="0" fontId="24" fillId="24" borderId="0" xfId="40" applyFont="1" applyFill="1"/>
    <xf numFmtId="1" fontId="24" fillId="24" borderId="0" xfId="40" applyNumberFormat="1" applyFont="1" applyFill="1" applyProtection="1">
      <protection hidden="1"/>
    </xf>
    <xf numFmtId="0" fontId="24" fillId="24" borderId="0" xfId="40" applyFont="1" applyFill="1" applyAlignment="1">
      <alignment horizontal="left" readingOrder="1"/>
    </xf>
    <xf numFmtId="0" fontId="24" fillId="24" borderId="0" xfId="40" applyFont="1" applyFill="1" applyAlignment="1">
      <alignment horizontal="left" wrapText="1" readingOrder="1"/>
    </xf>
    <xf numFmtId="0" fontId="23" fillId="24" borderId="0" xfId="40" applyFont="1" applyFill="1" applyAlignment="1">
      <alignment horizontal="left" readingOrder="1"/>
    </xf>
    <xf numFmtId="0" fontId="28" fillId="24" borderId="0" xfId="40" applyFont="1" applyFill="1" applyAlignment="1">
      <alignment horizontal="left" readingOrder="1"/>
    </xf>
    <xf numFmtId="0" fontId="29" fillId="24" borderId="0" xfId="40" applyFont="1" applyFill="1" applyAlignment="1">
      <alignment horizontal="left" readingOrder="1"/>
    </xf>
    <xf numFmtId="0" fontId="24" fillId="24" borderId="0" xfId="40" applyFont="1" applyFill="1" applyAlignment="1">
      <alignment wrapText="1" readingOrder="1"/>
    </xf>
    <xf numFmtId="1" fontId="25" fillId="24" borderId="0" xfId="40" applyNumberFormat="1" applyFont="1" applyFill="1" applyBorder="1" applyAlignment="1"/>
    <xf numFmtId="0" fontId="24" fillId="24" borderId="0" xfId="40" applyFont="1" applyFill="1" applyBorder="1" applyAlignment="1"/>
    <xf numFmtId="0" fontId="24" fillId="24" borderId="0" xfId="40" applyFont="1" applyFill="1" applyBorder="1" applyAlignment="1">
      <alignment wrapText="1" readingOrder="1"/>
    </xf>
    <xf numFmtId="1" fontId="24" fillId="24" borderId="0" xfId="40" applyNumberFormat="1" applyFont="1" applyFill="1" applyAlignment="1" applyProtection="1">
      <alignment vertical="center" readingOrder="1"/>
      <protection hidden="1"/>
    </xf>
    <xf numFmtId="0" fontId="24" fillId="24" borderId="0" xfId="40" applyFont="1" applyFill="1" applyAlignment="1">
      <alignment horizontal="left" vertical="center" readingOrder="1"/>
    </xf>
    <xf numFmtId="0" fontId="24" fillId="24" borderId="0" xfId="40" applyFont="1" applyFill="1" applyAlignment="1">
      <alignment horizontal="left" vertical="center" wrapText="1" readingOrder="1"/>
    </xf>
    <xf numFmtId="0" fontId="24" fillId="24" borderId="0" xfId="40" applyFont="1" applyFill="1" applyAlignment="1">
      <alignment vertical="center" readingOrder="1"/>
    </xf>
    <xf numFmtId="1" fontId="27" fillId="26" borderId="12" xfId="40" applyNumberFormat="1" applyFont="1" applyFill="1" applyBorder="1" applyAlignment="1">
      <alignment horizontal="center" vertical="center" readingOrder="1"/>
    </xf>
    <xf numFmtId="1" fontId="27" fillId="26" borderId="21" xfId="40" applyNumberFormat="1" applyFont="1" applyFill="1" applyBorder="1" applyAlignment="1">
      <alignment horizontal="center" vertical="center" wrapText="1" readingOrder="1"/>
    </xf>
    <xf numFmtId="1" fontId="27" fillId="26" borderId="21" xfId="40" applyNumberFormat="1" applyFont="1" applyFill="1" applyBorder="1" applyAlignment="1">
      <alignment horizontal="center" vertical="center" readingOrder="1"/>
    </xf>
    <xf numFmtId="0" fontId="27" fillId="26" borderId="13" xfId="40" applyFont="1" applyFill="1" applyBorder="1" applyAlignment="1">
      <alignment horizontal="center" vertical="center" readingOrder="1"/>
    </xf>
    <xf numFmtId="0" fontId="27" fillId="26" borderId="13" xfId="40" applyFont="1" applyFill="1" applyBorder="1" applyAlignment="1">
      <alignment horizontal="center" vertical="center" wrapText="1" readingOrder="1"/>
    </xf>
    <xf numFmtId="0" fontId="27" fillId="26" borderId="22" xfId="40" applyFont="1" applyFill="1" applyBorder="1" applyAlignment="1">
      <alignment horizontal="center" vertical="center" readingOrder="1"/>
    </xf>
    <xf numFmtId="0" fontId="27" fillId="26" borderId="14" xfId="40" applyFont="1" applyFill="1" applyBorder="1" applyAlignment="1">
      <alignment horizontal="center" vertical="center" readingOrder="1"/>
    </xf>
    <xf numFmtId="0" fontId="30" fillId="24" borderId="0" xfId="40" applyFont="1" applyFill="1" applyAlignment="1">
      <alignment horizontal="center" readingOrder="1"/>
    </xf>
    <xf numFmtId="1" fontId="24" fillId="24" borderId="23" xfId="40" applyNumberFormat="1" applyFont="1" applyFill="1" applyBorder="1" applyAlignment="1">
      <alignment vertical="center" readingOrder="1"/>
    </xf>
    <xf numFmtId="49" fontId="24" fillId="24" borderId="15" xfId="40" applyNumberFormat="1" applyFont="1" applyFill="1" applyBorder="1" applyAlignment="1">
      <alignment horizontal="left" vertical="center" readingOrder="1"/>
    </xf>
    <xf numFmtId="49" fontId="24" fillId="24" borderId="15" xfId="40" applyNumberFormat="1" applyFont="1" applyFill="1" applyBorder="1" applyAlignment="1">
      <alignment horizontal="left" vertical="center" wrapText="1" readingOrder="1"/>
    </xf>
    <xf numFmtId="0" fontId="31" fillId="24" borderId="15" xfId="34" applyNumberFormat="1" applyFont="1" applyFill="1" applyBorder="1" applyAlignment="1" applyProtection="1">
      <alignment horizontal="left" vertical="center" readingOrder="1"/>
    </xf>
    <xf numFmtId="0" fontId="24" fillId="24" borderId="17" xfId="40" applyFont="1" applyFill="1" applyBorder="1" applyAlignment="1">
      <alignment horizontal="left" vertical="center" readingOrder="1"/>
    </xf>
    <xf numFmtId="0" fontId="24" fillId="24" borderId="15" xfId="40" applyFont="1" applyFill="1" applyBorder="1" applyAlignment="1">
      <alignment horizontal="left" vertical="center" readingOrder="1"/>
    </xf>
    <xf numFmtId="1" fontId="24" fillId="24" borderId="24" xfId="40" applyNumberFormat="1" applyFont="1" applyFill="1" applyBorder="1" applyAlignment="1">
      <alignment vertical="center" readingOrder="1"/>
    </xf>
    <xf numFmtId="49" fontId="24" fillId="24" borderId="19" xfId="40" applyNumberFormat="1" applyFont="1" applyFill="1" applyBorder="1" applyAlignment="1">
      <alignment horizontal="left" vertical="center" readingOrder="1"/>
    </xf>
    <xf numFmtId="49" fontId="24" fillId="24" borderId="19" xfId="40" applyNumberFormat="1" applyFont="1" applyFill="1" applyBorder="1" applyAlignment="1">
      <alignment horizontal="left" vertical="center" wrapText="1" readingOrder="1"/>
    </xf>
    <xf numFmtId="0" fontId="24" fillId="24" borderId="19" xfId="40" applyFont="1" applyFill="1" applyBorder="1" applyAlignment="1">
      <alignment horizontal="left" vertical="center" readingOrder="1"/>
    </xf>
    <xf numFmtId="1" fontId="24" fillId="24" borderId="0" xfId="40" applyNumberFormat="1" applyFont="1" applyFill="1"/>
    <xf numFmtId="0" fontId="30" fillId="24" borderId="0" xfId="38" applyFont="1" applyFill="1" applyBorder="1"/>
    <xf numFmtId="0" fontId="24" fillId="24" borderId="0" xfId="38" applyFont="1" applyFill="1" applyBorder="1"/>
    <xf numFmtId="164" fontId="24" fillId="24" borderId="0" xfId="38" applyNumberFormat="1" applyFont="1" applyFill="1" applyBorder="1"/>
    <xf numFmtId="0" fontId="25" fillId="24" borderId="0" xfId="40" applyFont="1" applyFill="1"/>
    <xf numFmtId="0" fontId="26" fillId="24" borderId="0" xfId="38" applyFont="1" applyFill="1" applyBorder="1"/>
    <xf numFmtId="0" fontId="24" fillId="24" borderId="0" xfId="40" applyFont="1" applyFill="1" applyBorder="1"/>
    <xf numFmtId="0" fontId="27" fillId="25" borderId="21" xfId="40" applyNumberFormat="1" applyFont="1" applyFill="1" applyBorder="1" applyAlignment="1">
      <alignment horizontal="center" readingOrder="1"/>
    </xf>
    <xf numFmtId="0" fontId="27" fillId="25" borderId="13" xfId="40" applyNumberFormat="1" applyFont="1" applyFill="1" applyBorder="1" applyAlignment="1">
      <alignment horizontal="center" readingOrder="1"/>
    </xf>
    <xf numFmtId="0" fontId="27" fillId="25" borderId="13" xfId="40" applyNumberFormat="1" applyFont="1" applyFill="1" applyBorder="1" applyAlignment="1">
      <alignment horizontal="center" wrapText="1" readingOrder="1"/>
    </xf>
    <xf numFmtId="0" fontId="27" fillId="25" borderId="22" xfId="40" applyNumberFormat="1" applyFont="1" applyFill="1" applyBorder="1" applyAlignment="1">
      <alignment horizontal="center" readingOrder="1"/>
    </xf>
    <xf numFmtId="0" fontId="27" fillId="25" borderId="25" xfId="40" applyNumberFormat="1" applyFont="1" applyFill="1" applyBorder="1" applyAlignment="1">
      <alignment horizontal="center" wrapText="1" readingOrder="1"/>
    </xf>
    <xf numFmtId="0" fontId="24" fillId="24" borderId="23" xfId="40" applyNumberFormat="1" applyFont="1" applyFill="1" applyBorder="1" applyAlignment="1">
      <alignment horizontal="center" readingOrder="1"/>
    </xf>
    <xf numFmtId="0" fontId="24" fillId="24" borderId="15" xfId="40" applyNumberFormat="1" applyFont="1" applyFill="1" applyBorder="1" applyAlignment="1">
      <alignment horizontal="center" readingOrder="1"/>
    </xf>
    <xf numFmtId="0" fontId="24" fillId="24" borderId="26" xfId="40" applyNumberFormat="1" applyFont="1" applyFill="1" applyBorder="1" applyAlignment="1">
      <alignment horizontal="center" readingOrder="1"/>
    </xf>
    <xf numFmtId="0" fontId="32" fillId="25" borderId="24" xfId="40" applyNumberFormat="1" applyFont="1" applyFill="1" applyBorder="1" applyAlignment="1">
      <alignment horizontal="center" readingOrder="1"/>
    </xf>
    <xf numFmtId="0" fontId="32" fillId="25" borderId="19" xfId="40" applyFont="1" applyFill="1" applyBorder="1" applyAlignment="1">
      <alignment horizontal="center" readingOrder="1"/>
    </xf>
    <xf numFmtId="0" fontId="24" fillId="24" borderId="0" xfId="40" applyFont="1" applyFill="1" applyBorder="1" applyAlignment="1">
      <alignment horizontal="center" readingOrder="1"/>
    </xf>
    <xf numFmtId="10" fontId="24" fillId="24" borderId="0" xfId="40" applyNumberFormat="1" applyFont="1" applyFill="1" applyBorder="1" applyAlignment="1">
      <alignment horizontal="center" readingOrder="1"/>
    </xf>
    <xf numFmtId="9" fontId="24" fillId="24" borderId="0" xfId="40" applyNumberFormat="1" applyFont="1" applyFill="1" applyBorder="1" applyAlignment="1">
      <alignment horizontal="center" readingOrder="1"/>
    </xf>
    <xf numFmtId="0" fontId="33" fillId="24" borderId="0" xfId="40" applyFont="1" applyFill="1" applyBorder="1" applyAlignment="1">
      <alignment horizontal="center" wrapText="1" readingOrder="1"/>
    </xf>
    <xf numFmtId="1" fontId="24" fillId="24" borderId="16" xfId="40" applyNumberFormat="1" applyFont="1" applyFill="1" applyBorder="1" applyAlignment="1">
      <alignment horizontal="center" vertical="center" readingOrder="1"/>
    </xf>
    <xf numFmtId="1" fontId="24" fillId="24" borderId="18" xfId="40" applyNumberFormat="1" applyFont="1" applyFill="1" applyBorder="1" applyAlignment="1">
      <alignment horizontal="center" vertical="center" readingOrder="1"/>
    </xf>
    <xf numFmtId="0" fontId="52" fillId="28" borderId="0" xfId="0" applyFont="1" applyFill="1">
      <alignment vertical="center" readingOrder="1"/>
    </xf>
    <xf numFmtId="49" fontId="31" fillId="24" borderId="15" xfId="34" applyNumberFormat="1" applyFont="1" applyFill="1" applyBorder="1"/>
    <xf numFmtId="0" fontId="30" fillId="24" borderId="42" xfId="40" applyFont="1" applyFill="1" applyBorder="1" applyAlignment="1">
      <alignment horizontal="left" vertical="center" readingOrder="1"/>
    </xf>
    <xf numFmtId="0" fontId="30" fillId="24" borderId="42" xfId="40" applyFont="1" applyFill="1" applyBorder="1" applyAlignment="1">
      <alignment vertical="center" readingOrder="1"/>
    </xf>
    <xf numFmtId="0" fontId="30" fillId="24" borderId="0" xfId="40" applyFont="1" applyFill="1" applyBorder="1" applyAlignment="1">
      <alignment horizontal="left" readingOrder="1"/>
    </xf>
    <xf numFmtId="2" fontId="30" fillId="24" borderId="0" xfId="40" applyNumberFormat="1" applyFont="1" applyFill="1" applyBorder="1" applyAlignment="1">
      <alignment horizontal="right" wrapText="1" readingOrder="1"/>
    </xf>
    <xf numFmtId="0" fontId="45" fillId="27" borderId="0" xfId="0" applyFont="1" applyFill="1" applyAlignment="1">
      <alignment horizontal="center"/>
    </xf>
    <xf numFmtId="0" fontId="46" fillId="27" borderId="0" xfId="0" applyFont="1" applyFill="1">
      <alignment vertical="center"/>
    </xf>
    <xf numFmtId="0" fontId="50" fillId="27" borderId="0" xfId="0" applyFont="1" applyFill="1" applyAlignment="1">
      <alignment horizontal="justify"/>
    </xf>
    <xf numFmtId="0" fontId="47" fillId="27" borderId="0" xfId="0" applyFont="1" applyFill="1">
      <alignment vertical="center"/>
    </xf>
    <xf numFmtId="0" fontId="24" fillId="27" borderId="0" xfId="0" applyFont="1" applyFill="1" applyAlignment="1">
      <alignment horizontal="justify"/>
    </xf>
    <xf numFmtId="0" fontId="49" fillId="27" borderId="0" xfId="0" applyFont="1" applyFill="1">
      <alignment vertical="center"/>
    </xf>
    <xf numFmtId="0" fontId="24" fillId="27" borderId="0" xfId="0" applyFont="1" applyFill="1" applyAlignment="1">
      <alignment horizontal="justify" wrapText="1"/>
    </xf>
    <xf numFmtId="0" fontId="24" fillId="27" borderId="0" xfId="0" applyFont="1" applyFill="1" applyAlignment="1">
      <alignment horizontal="left" wrapText="1"/>
    </xf>
    <xf numFmtId="0" fontId="44" fillId="27" borderId="0" xfId="0" applyFont="1" applyFill="1" applyAlignment="1">
      <alignment horizontal="justify"/>
    </xf>
    <xf numFmtId="0" fontId="51" fillId="27" borderId="0" xfId="0" applyFont="1" applyFill="1">
      <alignment vertical="center"/>
    </xf>
    <xf numFmtId="0" fontId="48" fillId="27" borderId="0" xfId="0" applyFont="1" applyFill="1" applyAlignment="1">
      <alignment horizontal="justify"/>
    </xf>
    <xf numFmtId="0" fontId="30" fillId="27" borderId="0" xfId="0" applyFont="1" applyFill="1" applyAlignment="1">
      <alignment horizontal="justify"/>
    </xf>
    <xf numFmtId="0" fontId="50" fillId="27" borderId="0" xfId="0" applyFont="1" applyFill="1">
      <alignment vertical="center"/>
    </xf>
    <xf numFmtId="0" fontId="48" fillId="27" borderId="0" xfId="0" quotePrefix="1" applyFont="1" applyFill="1" applyAlignment="1">
      <alignment horizontal="justify"/>
    </xf>
    <xf numFmtId="0" fontId="30" fillId="24" borderId="42" xfId="40" applyFont="1" applyFill="1" applyBorder="1" applyAlignment="1">
      <alignment horizontal="left" vertical="center" readingOrder="1"/>
    </xf>
    <xf numFmtId="0" fontId="65" fillId="24" borderId="0" xfId="40" applyFont="1" applyFill="1" applyBorder="1" applyAlignment="1">
      <alignment horizontal="left" readingOrder="1"/>
    </xf>
    <xf numFmtId="0" fontId="44" fillId="24" borderId="10" xfId="40" applyFont="1" applyFill="1" applyBorder="1" applyAlignment="1">
      <alignment horizontal="left" readingOrder="1"/>
    </xf>
    <xf numFmtId="0" fontId="44" fillId="24" borderId="47" xfId="40" applyFont="1" applyFill="1" applyBorder="1" applyAlignment="1">
      <alignment horizontal="left" readingOrder="1"/>
    </xf>
    <xf numFmtId="0" fontId="44" fillId="24" borderId="11" xfId="40" applyFont="1" applyFill="1" applyBorder="1" applyAlignment="1">
      <alignment horizontal="left" readingOrder="1"/>
    </xf>
    <xf numFmtId="0" fontId="35" fillId="29" borderId="0" xfId="41" applyFont="1" applyFill="1" applyBorder="1"/>
    <xf numFmtId="0" fontId="36" fillId="29" borderId="0" xfId="41" applyFont="1" applyFill="1" applyBorder="1" applyAlignment="1">
      <alignment horizontal="left" readingOrder="1"/>
    </xf>
    <xf numFmtId="0" fontId="35" fillId="29" borderId="0" xfId="41" applyFont="1" applyFill="1"/>
    <xf numFmtId="0" fontId="35" fillId="29" borderId="0" xfId="41" applyFont="1" applyFill="1" applyAlignment="1">
      <alignment horizontal="right" readingOrder="1"/>
    </xf>
    <xf numFmtId="0" fontId="38" fillId="30" borderId="43" xfId="39" applyFont="1" applyFill="1" applyBorder="1" applyAlignment="1">
      <alignment wrapText="1" readingOrder="1"/>
    </xf>
    <xf numFmtId="0" fontId="38" fillId="30" borderId="44" xfId="39" applyFont="1" applyFill="1" applyBorder="1" applyAlignment="1">
      <alignment wrapText="1" readingOrder="1"/>
    </xf>
    <xf numFmtId="0" fontId="38" fillId="30" borderId="47" xfId="39" applyFont="1" applyFill="1" applyBorder="1" applyAlignment="1">
      <alignment horizontal="left" wrapText="1" readingOrder="1"/>
    </xf>
    <xf numFmtId="49" fontId="35" fillId="29" borderId="0" xfId="41" applyNumberFormat="1" applyFont="1" applyFill="1"/>
    <xf numFmtId="0" fontId="35" fillId="30" borderId="45" xfId="41" applyNumberFormat="1" applyFont="1" applyFill="1" applyBorder="1" applyAlignment="1">
      <alignment horizontal="center" vertical="center" readingOrder="1"/>
    </xf>
    <xf numFmtId="0" fontId="35" fillId="29" borderId="27" xfId="41" applyFont="1" applyFill="1" applyBorder="1"/>
    <xf numFmtId="0" fontId="36" fillId="29" borderId="0" xfId="41" applyFont="1" applyFill="1" applyAlignment="1">
      <alignment horizontal="left" readingOrder="1"/>
    </xf>
    <xf numFmtId="0" fontId="36" fillId="29" borderId="0" xfId="41" applyFont="1" applyFill="1"/>
    <xf numFmtId="49" fontId="35" fillId="29" borderId="0" xfId="41" applyNumberFormat="1" applyFont="1" applyFill="1" applyBorder="1"/>
    <xf numFmtId="0" fontId="36" fillId="29" borderId="28" xfId="41" applyFont="1" applyFill="1" applyBorder="1" applyAlignment="1">
      <alignment horizontal="left" vertical="top" readingOrder="1"/>
    </xf>
    <xf numFmtId="0" fontId="35" fillId="29" borderId="29" xfId="41" applyFont="1" applyFill="1" applyBorder="1" applyAlignment="1">
      <alignment horizontal="center" vertical="top" readingOrder="1"/>
    </xf>
    <xf numFmtId="0" fontId="35" fillId="29" borderId="30" xfId="41" applyFont="1" applyFill="1" applyBorder="1" applyAlignment="1">
      <alignment horizontal="right" vertical="top" readingOrder="1"/>
    </xf>
    <xf numFmtId="0" fontId="38" fillId="29" borderId="31" xfId="41" applyFont="1" applyFill="1" applyBorder="1" applyAlignment="1">
      <alignment horizontal="right" readingOrder="1"/>
    </xf>
    <xf numFmtId="0" fontId="39" fillId="29" borderId="32" xfId="41" applyFont="1" applyFill="1" applyBorder="1" applyAlignment="1">
      <alignment horizontal="center" readingOrder="1"/>
    </xf>
    <xf numFmtId="0" fontId="39" fillId="29" borderId="54" xfId="41" applyFont="1" applyFill="1" applyBorder="1" applyAlignment="1">
      <alignment horizontal="center" readingOrder="1"/>
    </xf>
    <xf numFmtId="0" fontId="38" fillId="29" borderId="0" xfId="41" applyFont="1" applyFill="1" applyBorder="1" applyAlignment="1">
      <alignment horizontal="right" readingOrder="1"/>
    </xf>
    <xf numFmtId="0" fontId="35" fillId="29" borderId="0" xfId="41" applyFont="1" applyFill="1" applyBorder="1" applyAlignment="1">
      <alignment vertical="top" readingOrder="1"/>
    </xf>
    <xf numFmtId="0" fontId="40" fillId="29" borderId="0" xfId="41" applyFont="1" applyFill="1" applyAlignment="1">
      <alignment horizontal="center" readingOrder="1"/>
    </xf>
    <xf numFmtId="0" fontId="35" fillId="29" borderId="0" xfId="41" applyFont="1" applyFill="1" applyBorder="1" applyAlignment="1">
      <alignment horizontal="right" readingOrder="1"/>
    </xf>
    <xf numFmtId="0" fontId="36" fillId="29" borderId="33" xfId="41" applyFont="1" applyFill="1" applyBorder="1" applyAlignment="1">
      <alignment horizontal="left" vertical="top" readingOrder="1"/>
    </xf>
    <xf numFmtId="0" fontId="35" fillId="29" borderId="34" xfId="41" applyFont="1" applyFill="1" applyBorder="1" applyAlignment="1">
      <alignment horizontal="center" vertical="top" readingOrder="1"/>
    </xf>
    <xf numFmtId="0" fontId="35" fillId="29" borderId="35" xfId="41" applyFont="1" applyFill="1" applyBorder="1" applyAlignment="1">
      <alignment horizontal="right" vertical="top" readingOrder="1"/>
    </xf>
    <xf numFmtId="0" fontId="35" fillId="29" borderId="36" xfId="41" applyFont="1" applyFill="1" applyBorder="1" applyAlignment="1">
      <alignment horizontal="right" readingOrder="1"/>
    </xf>
    <xf numFmtId="0" fontId="39" fillId="29" borderId="37" xfId="41" applyFont="1" applyFill="1" applyBorder="1" applyAlignment="1">
      <alignment horizontal="center" readingOrder="1"/>
    </xf>
    <xf numFmtId="0" fontId="39" fillId="29" borderId="56" xfId="41" applyFont="1" applyFill="1" applyBorder="1" applyAlignment="1">
      <alignment horizontal="center" readingOrder="1"/>
    </xf>
    <xf numFmtId="0" fontId="36" fillId="29" borderId="38" xfId="41" applyFont="1" applyFill="1" applyBorder="1" applyAlignment="1"/>
    <xf numFmtId="0" fontId="36" fillId="29" borderId="39" xfId="41" applyFont="1" applyFill="1" applyBorder="1" applyAlignment="1"/>
    <xf numFmtId="0" fontId="35" fillId="29" borderId="40" xfId="41" applyFont="1" applyFill="1" applyBorder="1" applyAlignment="1">
      <alignment horizontal="right" readingOrder="1"/>
    </xf>
    <xf numFmtId="0" fontId="35" fillId="29" borderId="41" xfId="41" applyFont="1" applyFill="1" applyBorder="1" applyAlignment="1">
      <alignment horizontal="left" readingOrder="1"/>
    </xf>
    <xf numFmtId="0" fontId="39" fillId="29" borderId="41" xfId="41" applyFont="1" applyFill="1" applyBorder="1" applyAlignment="1">
      <alignment horizontal="center" readingOrder="1"/>
    </xf>
    <xf numFmtId="0" fontId="39" fillId="29" borderId="57" xfId="41" applyFont="1" applyFill="1" applyBorder="1" applyAlignment="1">
      <alignment horizontal="center" readingOrder="1"/>
    </xf>
    <xf numFmtId="0" fontId="36" fillId="29" borderId="28" xfId="41" applyFont="1" applyFill="1" applyBorder="1" applyAlignment="1"/>
    <xf numFmtId="0" fontId="35" fillId="29" borderId="29" xfId="41" applyFont="1" applyFill="1" applyBorder="1" applyAlignment="1"/>
    <xf numFmtId="0" fontId="35" fillId="29" borderId="30" xfId="41" applyFont="1" applyFill="1" applyBorder="1" applyAlignment="1">
      <alignment horizontal="right" readingOrder="1"/>
    </xf>
    <xf numFmtId="0" fontId="1" fillId="29" borderId="29" xfId="41" applyFill="1" applyBorder="1" applyAlignment="1"/>
    <xf numFmtId="0" fontId="35" fillId="29" borderId="32" xfId="41" applyFont="1" applyFill="1" applyBorder="1"/>
    <xf numFmtId="0" fontId="36" fillId="29" borderId="48" xfId="41" applyFont="1" applyFill="1" applyBorder="1" applyAlignment="1"/>
    <xf numFmtId="0" fontId="35" fillId="29" borderId="31" xfId="41" applyFont="1" applyFill="1" applyBorder="1" applyAlignment="1"/>
    <xf numFmtId="0" fontId="35" fillId="29" borderId="49" xfId="41" applyFont="1" applyFill="1" applyBorder="1" applyAlignment="1">
      <alignment horizontal="right" readingOrder="1"/>
    </xf>
    <xf numFmtId="0" fontId="35" fillId="29" borderId="50" xfId="41" applyFont="1" applyFill="1" applyBorder="1" applyAlignment="1">
      <alignment horizontal="left" readingOrder="1"/>
    </xf>
    <xf numFmtId="0" fontId="39" fillId="29" borderId="50" xfId="41" applyFont="1" applyFill="1" applyBorder="1" applyAlignment="1">
      <alignment horizontal="center" readingOrder="1"/>
    </xf>
    <xf numFmtId="0" fontId="39" fillId="29" borderId="58" xfId="41" applyFont="1" applyFill="1" applyBorder="1" applyAlignment="1">
      <alignment horizontal="center" readingOrder="1"/>
    </xf>
    <xf numFmtId="0" fontId="41" fillId="29" borderId="51" xfId="41" applyFont="1" applyFill="1" applyBorder="1" applyAlignment="1">
      <alignment horizontal="center" readingOrder="1"/>
    </xf>
    <xf numFmtId="0" fontId="41" fillId="29" borderId="59" xfId="41" applyFont="1" applyFill="1" applyBorder="1" applyAlignment="1">
      <alignment horizontal="center" readingOrder="1"/>
    </xf>
    <xf numFmtId="0" fontId="37" fillId="29" borderId="32" xfId="41" applyFont="1" applyFill="1" applyBorder="1" applyAlignment="1">
      <alignment horizontal="left" readingOrder="1"/>
    </xf>
    <xf numFmtId="0" fontId="41" fillId="29" borderId="32" xfId="41" applyFont="1" applyFill="1" applyBorder="1" applyAlignment="1">
      <alignment horizontal="center" readingOrder="1"/>
    </xf>
    <xf numFmtId="0" fontId="41" fillId="29" borderId="54" xfId="41" applyFont="1" applyFill="1" applyBorder="1" applyAlignment="1">
      <alignment horizontal="center" readingOrder="1"/>
    </xf>
    <xf numFmtId="165" fontId="35" fillId="29" borderId="32" xfId="41" applyNumberFormat="1" applyFont="1" applyFill="1" applyBorder="1" applyAlignment="1">
      <alignment vertical="top" textRotation="255" readingOrder="1"/>
    </xf>
    <xf numFmtId="165" fontId="35" fillId="29" borderId="54" xfId="41" applyNumberFormat="1" applyFont="1" applyFill="1" applyBorder="1" applyAlignment="1">
      <alignment vertical="top" textRotation="255" readingOrder="1"/>
    </xf>
    <xf numFmtId="0" fontId="35" fillId="29" borderId="37" xfId="41" applyFont="1" applyFill="1" applyBorder="1"/>
    <xf numFmtId="0" fontId="35" fillId="29" borderId="37" xfId="41" applyFont="1" applyFill="1" applyBorder="1" applyAlignment="1">
      <alignment textRotation="255" readingOrder="1"/>
    </xf>
    <xf numFmtId="0" fontId="35" fillId="29" borderId="56" xfId="41" applyFont="1" applyFill="1" applyBorder="1" applyAlignment="1">
      <alignment textRotation="255" readingOrder="1"/>
    </xf>
    <xf numFmtId="0" fontId="54" fillId="31" borderId="63" xfId="41" applyFont="1" applyFill="1" applyBorder="1"/>
    <xf numFmtId="0" fontId="53" fillId="31" borderId="52" xfId="41" applyFont="1" applyFill="1" applyBorder="1" applyAlignment="1">
      <alignment horizontal="left" readingOrder="1"/>
    </xf>
    <xf numFmtId="0" fontId="54" fillId="31" borderId="52" xfId="41" applyFont="1" applyFill="1" applyBorder="1"/>
    <xf numFmtId="0" fontId="54" fillId="31" borderId="52" xfId="41" applyFont="1" applyFill="1" applyBorder="1" applyAlignment="1">
      <alignment horizontal="right" readingOrder="1"/>
    </xf>
    <xf numFmtId="0" fontId="53" fillId="31" borderId="52" xfId="41" applyFont="1" applyFill="1" applyBorder="1" applyAlignment="1">
      <alignment vertical="top" textRotation="180" readingOrder="1"/>
    </xf>
    <xf numFmtId="0" fontId="53" fillId="31" borderId="53" xfId="41" applyFont="1" applyFill="1" applyBorder="1" applyAlignment="1">
      <alignment vertical="top" textRotation="180" readingOrder="1"/>
    </xf>
    <xf numFmtId="0" fontId="53" fillId="31" borderId="62" xfId="41" applyFont="1" applyFill="1" applyBorder="1" applyAlignment="1">
      <alignment vertical="center" readingOrder="1"/>
    </xf>
    <xf numFmtId="0" fontId="53" fillId="31" borderId="55" xfId="41" applyFont="1" applyFill="1" applyBorder="1" applyAlignment="1">
      <alignment vertical="center" readingOrder="1"/>
    </xf>
    <xf numFmtId="0" fontId="53" fillId="31" borderId="62" xfId="41" applyFont="1" applyFill="1" applyBorder="1" applyAlignment="1">
      <alignment vertical="top" readingOrder="1"/>
    </xf>
    <xf numFmtId="0" fontId="53" fillId="31" borderId="55" xfId="41" applyFont="1" applyFill="1" applyBorder="1" applyAlignment="1">
      <alignment vertical="top" readingOrder="1"/>
    </xf>
    <xf numFmtId="0" fontId="53" fillId="31" borderId="60" xfId="41" applyFont="1" applyFill="1" applyBorder="1" applyAlignment="1">
      <alignment vertical="top" readingOrder="1"/>
    </xf>
    <xf numFmtId="0" fontId="53" fillId="31" borderId="61" xfId="41" applyFont="1" applyFill="1" applyBorder="1" applyAlignment="1">
      <alignment vertical="top" readingOrder="1"/>
    </xf>
    <xf numFmtId="0" fontId="22" fillId="29" borderId="10" xfId="40" applyFont="1" applyFill="1" applyBorder="1" applyAlignment="1">
      <alignment horizontal="center" vertical="center" readingOrder="1"/>
    </xf>
    <xf numFmtId="0" fontId="24" fillId="29" borderId="0" xfId="40" applyFont="1" applyFill="1" applyAlignment="1">
      <alignment horizontal="center" vertical="center" readingOrder="1"/>
    </xf>
    <xf numFmtId="0" fontId="25" fillId="30" borderId="0" xfId="40" applyFont="1" applyFill="1" applyAlignment="1">
      <alignment horizontal="left" indent="1" readingOrder="1"/>
    </xf>
    <xf numFmtId="0" fontId="26" fillId="29" borderId="0" xfId="40" applyFont="1" applyFill="1" applyAlignment="1">
      <alignment horizontal="left" indent="1" readingOrder="1"/>
    </xf>
    <xf numFmtId="0" fontId="24" fillId="29" borderId="0" xfId="40" applyFont="1" applyFill="1"/>
    <xf numFmtId="0" fontId="24" fillId="30" borderId="0" xfId="40" applyFont="1" applyFill="1"/>
    <xf numFmtId="0" fontId="56" fillId="30" borderId="42" xfId="40" applyFont="1" applyFill="1" applyBorder="1" applyAlignment="1">
      <alignment horizontal="left" readingOrder="1"/>
    </xf>
    <xf numFmtId="0" fontId="30" fillId="30" borderId="42" xfId="40" applyFont="1" applyFill="1" applyBorder="1" applyAlignment="1">
      <alignment horizontal="left" readingOrder="1"/>
    </xf>
    <xf numFmtId="0" fontId="24" fillId="29" borderId="11" xfId="40" applyFont="1" applyFill="1" applyBorder="1" applyAlignment="1"/>
    <xf numFmtId="0" fontId="44" fillId="29" borderId="11" xfId="40" applyFont="1" applyFill="1" applyBorder="1" applyAlignment="1">
      <alignment horizontal="left" indent="1" readingOrder="1"/>
    </xf>
    <xf numFmtId="0" fontId="30" fillId="29" borderId="0" xfId="40" applyFont="1" applyFill="1" applyBorder="1"/>
    <xf numFmtId="0" fontId="26" fillId="29" borderId="0" xfId="40" applyFont="1" applyFill="1" applyBorder="1" applyAlignment="1">
      <alignment horizontal="left" readingOrder="1"/>
    </xf>
    <xf numFmtId="0" fontId="24" fillId="29" borderId="0" xfId="40" applyFont="1" applyFill="1" applyBorder="1" applyAlignment="1"/>
    <xf numFmtId="0" fontId="25" fillId="29" borderId="0" xfId="40" applyFont="1" applyFill="1" applyBorder="1" applyAlignment="1">
      <alignment horizontal="left" indent="1" readingOrder="1"/>
    </xf>
    <xf numFmtId="0" fontId="26" fillId="29" borderId="0" xfId="40" applyFont="1" applyFill="1" applyBorder="1" applyAlignment="1">
      <alignment horizontal="left" indent="1" readingOrder="1"/>
    </xf>
    <xf numFmtId="0" fontId="24" fillId="29" borderId="0" xfId="40" applyFont="1" applyFill="1" applyBorder="1"/>
    <xf numFmtId="0" fontId="30" fillId="29" borderId="0" xfId="40" applyFont="1" applyFill="1" applyAlignment="1">
      <alignment horizontal="left" readingOrder="1"/>
    </xf>
    <xf numFmtId="0" fontId="24" fillId="29" borderId="0" xfId="40" applyFont="1" applyFill="1" applyAlignment="1">
      <alignment vertical="center" readingOrder="1"/>
    </xf>
    <xf numFmtId="49" fontId="24" fillId="29" borderId="15" xfId="40" applyNumberFormat="1" applyFont="1" applyFill="1" applyBorder="1" applyAlignment="1">
      <alignment vertical="top" readingOrder="1"/>
    </xf>
    <xf numFmtId="0" fontId="24" fillId="29" borderId="15" xfId="40" applyFont="1" applyFill="1" applyBorder="1" applyAlignment="1">
      <alignment vertical="top" readingOrder="1"/>
    </xf>
    <xf numFmtId="15" fontId="24" fillId="29" borderId="15" xfId="40" applyNumberFormat="1" applyFont="1" applyFill="1" applyBorder="1" applyAlignment="1">
      <alignment vertical="top" readingOrder="1"/>
    </xf>
    <xf numFmtId="0" fontId="44" fillId="29" borderId="17" xfId="40" applyFont="1" applyFill="1" applyBorder="1" applyAlignment="1">
      <alignment vertical="top" wrapText="1" readingOrder="1"/>
    </xf>
    <xf numFmtId="0" fontId="24" fillId="29" borderId="0" xfId="40" applyFont="1" applyFill="1" applyAlignment="1">
      <alignment vertical="top" readingOrder="1"/>
    </xf>
    <xf numFmtId="164" fontId="24" fillId="29" borderId="16" xfId="40" applyNumberFormat="1" applyFont="1" applyFill="1" applyBorder="1" applyAlignment="1">
      <alignment vertical="top" readingOrder="1"/>
    </xf>
    <xf numFmtId="0" fontId="24" fillId="29" borderId="17" xfId="40" applyFont="1" applyFill="1" applyBorder="1" applyAlignment="1">
      <alignment vertical="top" readingOrder="1"/>
    </xf>
    <xf numFmtId="164" fontId="24" fillId="29" borderId="18" xfId="40" applyNumberFormat="1" applyFont="1" applyFill="1" applyBorder="1" applyAlignment="1">
      <alignment vertical="top" readingOrder="1"/>
    </xf>
    <xf numFmtId="49" fontId="24" fillId="29" borderId="19" xfId="40" applyNumberFormat="1" applyFont="1" applyFill="1" applyBorder="1" applyAlignment="1">
      <alignment vertical="top" readingOrder="1"/>
    </xf>
    <xf numFmtId="0" fontId="24" fillId="29" borderId="19" xfId="40" applyFont="1" applyFill="1" applyBorder="1" applyAlignment="1">
      <alignment vertical="top" readingOrder="1"/>
    </xf>
    <xf numFmtId="0" fontId="24" fillId="29" borderId="20" xfId="40" applyFont="1" applyFill="1" applyBorder="1" applyAlignment="1">
      <alignment vertical="top" readingOrder="1"/>
    </xf>
    <xf numFmtId="0" fontId="24" fillId="29" borderId="0" xfId="40" applyFont="1" applyFill="1" applyAlignment="1">
      <alignment horizontal="left" indent="1" readingOrder="1"/>
    </xf>
    <xf numFmtId="164" fontId="27" fillId="32" borderId="12" xfId="40" applyNumberFormat="1" applyFont="1" applyFill="1" applyBorder="1" applyAlignment="1">
      <alignment horizontal="center" vertical="center" readingOrder="1"/>
    </xf>
    <xf numFmtId="0" fontId="27" fillId="32" borderId="13" xfId="40" applyFont="1" applyFill="1" applyBorder="1" applyAlignment="1">
      <alignment horizontal="center" vertical="center" readingOrder="1"/>
    </xf>
    <xf numFmtId="0" fontId="27" fillId="32" borderId="14" xfId="40" applyFont="1" applyFill="1" applyBorder="1" applyAlignment="1">
      <alignment horizontal="center" vertical="center" readingOrder="1"/>
    </xf>
    <xf numFmtId="0" fontId="35" fillId="29" borderId="32" xfId="41" applyFont="1" applyFill="1" applyBorder="1" applyAlignment="1">
      <alignment horizontal="left" readingOrder="1"/>
    </xf>
    <xf numFmtId="0" fontId="35" fillId="29" borderId="51" xfId="41" applyFont="1" applyFill="1" applyBorder="1" applyAlignment="1">
      <alignment horizontal="left" readingOrder="1"/>
    </xf>
    <xf numFmtId="0" fontId="61" fillId="29" borderId="30" xfId="41" applyFont="1" applyFill="1" applyBorder="1" applyAlignment="1">
      <alignment horizontal="right" vertical="top" readingOrder="1"/>
    </xf>
    <xf numFmtId="1" fontId="24" fillId="24" borderId="83" xfId="40" applyNumberFormat="1" applyFont="1" applyFill="1" applyBorder="1" applyAlignment="1">
      <alignment horizontal="center" vertical="center" readingOrder="1"/>
    </xf>
    <xf numFmtId="0" fontId="1" fillId="29" borderId="31" xfId="41" applyFill="1" applyBorder="1" applyAlignment="1"/>
    <xf numFmtId="0" fontId="35" fillId="29" borderId="50" xfId="41" applyFont="1" applyFill="1" applyBorder="1"/>
    <xf numFmtId="14" fontId="44" fillId="29" borderId="11" xfId="40" applyNumberFormat="1" applyFont="1" applyFill="1" applyBorder="1" applyAlignment="1"/>
    <xf numFmtId="0" fontId="64" fillId="32" borderId="13" xfId="40" applyFont="1" applyFill="1" applyBorder="1" applyAlignment="1">
      <alignment horizontal="center" vertical="center" readingOrder="1"/>
    </xf>
    <xf numFmtId="0" fontId="57" fillId="32" borderId="13" xfId="40" applyFont="1" applyFill="1" applyBorder="1" applyAlignment="1">
      <alignment horizontal="center" vertical="center" readingOrder="1"/>
    </xf>
    <xf numFmtId="14" fontId="44" fillId="29" borderId="16" xfId="40" applyNumberFormat="1" applyFont="1" applyFill="1" applyBorder="1" applyAlignment="1">
      <alignment vertical="top" wrapText="1" readingOrder="1"/>
    </xf>
    <xf numFmtId="0" fontId="23" fillId="29" borderId="42" xfId="40" applyFont="1" applyFill="1" applyBorder="1" applyAlignment="1">
      <alignment horizontal="center" vertical="center" readingOrder="1"/>
    </xf>
    <xf numFmtId="0" fontId="68" fillId="29" borderId="42" xfId="40" applyFont="1" applyFill="1" applyBorder="1" applyAlignment="1">
      <alignment horizontal="left" readingOrder="1"/>
    </xf>
    <xf numFmtId="0" fontId="44" fillId="29" borderId="42" xfId="40" applyFont="1" applyFill="1" applyBorder="1" applyAlignment="1">
      <alignment horizontal="left" readingOrder="1"/>
    </xf>
    <xf numFmtId="0" fontId="30" fillId="30" borderId="42" xfId="40" applyFont="1" applyFill="1" applyBorder="1" applyAlignment="1">
      <alignment horizontal="left" vertical="center" readingOrder="1"/>
    </xf>
    <xf numFmtId="0" fontId="44" fillId="29" borderId="42" xfId="40" applyFont="1" applyFill="1" applyBorder="1" applyAlignment="1">
      <alignment horizontal="left" vertical="center" readingOrder="1"/>
    </xf>
    <xf numFmtId="1" fontId="30" fillId="24" borderId="42" xfId="40" applyNumberFormat="1" applyFont="1" applyFill="1" applyBorder="1" applyAlignment="1">
      <alignment vertical="center" wrapText="1" readingOrder="1"/>
    </xf>
    <xf numFmtId="1" fontId="30" fillId="24" borderId="10" xfId="40" applyNumberFormat="1" applyFont="1" applyFill="1" applyBorder="1" applyAlignment="1"/>
    <xf numFmtId="0" fontId="44" fillId="24" borderId="10" xfId="40" applyFont="1" applyFill="1" applyBorder="1" applyAlignment="1">
      <alignment horizontal="left" readingOrder="1"/>
    </xf>
    <xf numFmtId="0" fontId="44" fillId="24" borderId="47" xfId="40" applyFont="1" applyFill="1" applyBorder="1" applyAlignment="1">
      <alignment horizontal="left" readingOrder="1"/>
    </xf>
    <xf numFmtId="0" fontId="44" fillId="24" borderId="11" xfId="40" applyFont="1" applyFill="1" applyBorder="1" applyAlignment="1">
      <alignment horizontal="left" readingOrder="1"/>
    </xf>
    <xf numFmtId="0" fontId="58" fillId="24" borderId="10" xfId="40" applyFont="1" applyFill="1" applyBorder="1" applyAlignment="1">
      <alignment horizontal="left" vertical="top" wrapText="1" readingOrder="1"/>
    </xf>
    <xf numFmtId="0" fontId="44" fillId="24" borderId="47" xfId="40" applyFont="1" applyFill="1" applyBorder="1" applyAlignment="1">
      <alignment horizontal="left" vertical="top" wrapText="1" readingOrder="1"/>
    </xf>
    <xf numFmtId="0" fontId="44" fillId="24" borderId="11" xfId="40" applyFont="1" applyFill="1" applyBorder="1" applyAlignment="1">
      <alignment horizontal="left" vertical="top" wrapText="1" readingOrder="1"/>
    </xf>
    <xf numFmtId="1" fontId="30" fillId="24" borderId="10" xfId="40" applyNumberFormat="1" applyFont="1" applyFill="1" applyBorder="1" applyAlignment="1">
      <alignment horizontal="left" readingOrder="1"/>
    </xf>
    <xf numFmtId="1" fontId="30" fillId="24" borderId="47" xfId="40" applyNumberFormat="1" applyFont="1" applyFill="1" applyBorder="1" applyAlignment="1">
      <alignment horizontal="left" readingOrder="1"/>
    </xf>
    <xf numFmtId="1" fontId="30" fillId="24" borderId="11" xfId="40" applyNumberFormat="1" applyFont="1" applyFill="1" applyBorder="1" applyAlignment="1">
      <alignment horizontal="left" readingOrder="1"/>
    </xf>
    <xf numFmtId="0" fontId="44" fillId="24" borderId="42" xfId="38" applyFont="1" applyFill="1" applyBorder="1" applyAlignment="1">
      <alignment vertical="top" readingOrder="1"/>
    </xf>
    <xf numFmtId="0" fontId="23" fillId="24" borderId="0" xfId="38" applyFont="1" applyFill="1" applyBorder="1" applyAlignment="1">
      <alignment horizontal="center" readingOrder="1"/>
    </xf>
    <xf numFmtId="0" fontId="44" fillId="24" borderId="42" xfId="40" applyFont="1" applyFill="1" applyBorder="1" applyAlignment="1">
      <alignment horizontal="left" readingOrder="1"/>
    </xf>
    <xf numFmtId="0" fontId="30" fillId="24" borderId="42" xfId="40" applyFont="1" applyFill="1" applyBorder="1" applyAlignment="1">
      <alignment horizontal="left" readingOrder="1"/>
    </xf>
    <xf numFmtId="0" fontId="30" fillId="24" borderId="10" xfId="40" applyFont="1" applyFill="1" applyBorder="1" applyAlignment="1">
      <alignment horizontal="center" readingOrder="1"/>
    </xf>
    <xf numFmtId="0" fontId="30" fillId="24" borderId="47" xfId="40" applyFont="1" applyFill="1" applyBorder="1" applyAlignment="1">
      <alignment horizontal="center" readingOrder="1"/>
    </xf>
    <xf numFmtId="0" fontId="30" fillId="24" borderId="11" xfId="40" applyFont="1" applyFill="1" applyBorder="1" applyAlignment="1">
      <alignment horizontal="center" readingOrder="1"/>
    </xf>
    <xf numFmtId="14" fontId="44" fillId="24" borderId="10" xfId="40" applyNumberFormat="1" applyFont="1" applyFill="1" applyBorder="1" applyAlignment="1">
      <alignment horizontal="left" vertical="top" readingOrder="1"/>
    </xf>
    <xf numFmtId="14" fontId="44" fillId="24" borderId="47" xfId="40" applyNumberFormat="1" applyFont="1" applyFill="1" applyBorder="1" applyAlignment="1">
      <alignment horizontal="left" vertical="top" readingOrder="1"/>
    </xf>
    <xf numFmtId="14" fontId="44" fillId="24" borderId="11" xfId="40" applyNumberFormat="1" applyFont="1" applyFill="1" applyBorder="1" applyAlignment="1">
      <alignment horizontal="left" vertical="top" readingOrder="1"/>
    </xf>
    <xf numFmtId="0" fontId="35" fillId="29" borderId="51" xfId="41" applyFont="1" applyFill="1" applyBorder="1" applyAlignment="1">
      <alignment horizontal="left" readingOrder="1"/>
    </xf>
    <xf numFmtId="0" fontId="35" fillId="29" borderId="32" xfId="41" applyFont="1" applyFill="1" applyBorder="1" applyAlignment="1">
      <alignment horizontal="left" readingOrder="1"/>
    </xf>
    <xf numFmtId="0" fontId="35" fillId="29" borderId="32" xfId="41" applyFont="1" applyFill="1" applyBorder="1" applyAlignment="1">
      <alignment horizontal="left" vertical="top" readingOrder="1"/>
    </xf>
    <xf numFmtId="0" fontId="35" fillId="29" borderId="37" xfId="41" applyFont="1" applyFill="1" applyBorder="1" applyAlignment="1">
      <alignment horizontal="left" vertical="top" readingOrder="1"/>
    </xf>
    <xf numFmtId="0" fontId="36" fillId="30" borderId="70" xfId="41" applyFont="1" applyFill="1" applyBorder="1" applyAlignment="1">
      <alignment horizontal="center" vertical="center" readingOrder="1"/>
    </xf>
    <xf numFmtId="0" fontId="36" fillId="30" borderId="11" xfId="41" applyFont="1" applyFill="1" applyBorder="1" applyAlignment="1">
      <alignment horizontal="center" vertical="center" readingOrder="1"/>
    </xf>
    <xf numFmtId="0" fontId="36" fillId="30" borderId="10" xfId="41" applyFont="1" applyFill="1" applyBorder="1" applyAlignment="1">
      <alignment horizontal="center" vertical="center" wrapText="1" readingOrder="1"/>
    </xf>
    <xf numFmtId="0" fontId="36" fillId="30" borderId="47" xfId="41" applyFont="1" applyFill="1" applyBorder="1" applyAlignment="1">
      <alignment horizontal="center" vertical="center" wrapText="1" readingOrder="1"/>
    </xf>
    <xf numFmtId="0" fontId="36" fillId="30" borderId="11" xfId="41" applyFont="1" applyFill="1" applyBorder="1" applyAlignment="1">
      <alignment horizontal="center" vertical="center" wrapText="1" readingOrder="1"/>
    </xf>
    <xf numFmtId="0" fontId="36" fillId="30" borderId="67" xfId="41" applyFont="1" applyFill="1" applyBorder="1" applyAlignment="1">
      <alignment horizontal="center" vertical="center" wrapText="1" readingOrder="1"/>
    </xf>
    <xf numFmtId="0" fontId="36" fillId="30" borderId="64" xfId="41" applyFont="1" applyFill="1" applyBorder="1" applyAlignment="1">
      <alignment horizontal="center" vertical="center" wrapText="1" readingOrder="1"/>
    </xf>
    <xf numFmtId="0" fontId="36" fillId="30" borderId="65" xfId="41" applyFont="1" applyFill="1" applyBorder="1" applyAlignment="1">
      <alignment horizontal="center" vertical="center" wrapText="1" readingOrder="1"/>
    </xf>
    <xf numFmtId="0" fontId="35" fillId="30" borderId="78" xfId="41" applyFont="1" applyFill="1" applyBorder="1" applyAlignment="1">
      <alignment horizontal="center" vertical="center" readingOrder="1"/>
    </xf>
    <xf numFmtId="0" fontId="35" fillId="30" borderId="77" xfId="41" applyFont="1" applyFill="1" applyBorder="1" applyAlignment="1">
      <alignment horizontal="center" vertical="center" readingOrder="1"/>
    </xf>
    <xf numFmtId="0" fontId="35" fillId="30" borderId="75" xfId="41" applyFont="1" applyFill="1" applyBorder="1" applyAlignment="1">
      <alignment horizontal="center" vertical="center" readingOrder="1"/>
    </xf>
    <xf numFmtId="0" fontId="35" fillId="30" borderId="73" xfId="41" applyFont="1" applyFill="1" applyBorder="1" applyAlignment="1">
      <alignment horizontal="center" vertical="center" readingOrder="1"/>
    </xf>
    <xf numFmtId="0" fontId="35" fillId="30" borderId="76" xfId="41" applyFont="1" applyFill="1" applyBorder="1" applyAlignment="1">
      <alignment horizontal="center" vertical="center" readingOrder="1"/>
    </xf>
    <xf numFmtId="0" fontId="35" fillId="30" borderId="45" xfId="41" applyFont="1" applyFill="1" applyBorder="1" applyAlignment="1">
      <alignment horizontal="center" vertical="center" readingOrder="1"/>
    </xf>
    <xf numFmtId="0" fontId="35" fillId="30" borderId="74" xfId="41" applyFont="1" applyFill="1" applyBorder="1" applyAlignment="1">
      <alignment horizontal="center" vertical="center" readingOrder="1"/>
    </xf>
    <xf numFmtId="0" fontId="36" fillId="30" borderId="70" xfId="39" applyFont="1" applyFill="1" applyBorder="1" applyAlignment="1">
      <alignment horizontal="left" wrapText="1" readingOrder="1"/>
    </xf>
    <xf numFmtId="0" fontId="36" fillId="30" borderId="11" xfId="39" applyFont="1" applyFill="1" applyBorder="1" applyAlignment="1">
      <alignment horizontal="left" wrapText="1" readingOrder="1"/>
    </xf>
    <xf numFmtId="0" fontId="38" fillId="30" borderId="10" xfId="39" applyFont="1" applyFill="1" applyBorder="1" applyAlignment="1">
      <alignment horizontal="center" wrapText="1" readingOrder="1"/>
    </xf>
    <xf numFmtId="0" fontId="38" fillId="30" borderId="47" xfId="39" applyFont="1" applyFill="1" applyBorder="1" applyAlignment="1">
      <alignment horizontal="center" wrapText="1" readingOrder="1"/>
    </xf>
    <xf numFmtId="0" fontId="36" fillId="30" borderId="28" xfId="39" applyFont="1" applyFill="1" applyBorder="1" applyAlignment="1">
      <alignment horizontal="left" wrapText="1" readingOrder="1"/>
    </xf>
    <xf numFmtId="0" fontId="36" fillId="30" borderId="29" xfId="39" applyFont="1" applyFill="1" applyBorder="1" applyAlignment="1">
      <alignment horizontal="left" wrapText="1" readingOrder="1"/>
    </xf>
    <xf numFmtId="0" fontId="36" fillId="30" borderId="30" xfId="39" applyFont="1" applyFill="1" applyBorder="1" applyAlignment="1">
      <alignment horizontal="left" wrapText="1" readingOrder="1"/>
    </xf>
    <xf numFmtId="0" fontId="35" fillId="30" borderId="64" xfId="39" applyFont="1" applyFill="1" applyBorder="1" applyAlignment="1">
      <alignment horizontal="center" wrapText="1" readingOrder="1"/>
    </xf>
    <xf numFmtId="0" fontId="35" fillId="30" borderId="47" xfId="39" applyFont="1" applyFill="1" applyBorder="1" applyAlignment="1">
      <alignment horizontal="center" wrapText="1" readingOrder="1"/>
    </xf>
    <xf numFmtId="0" fontId="35" fillId="30" borderId="66" xfId="39" applyFont="1" applyFill="1" applyBorder="1" applyAlignment="1">
      <alignment horizontal="center" wrapText="1" readingOrder="1"/>
    </xf>
    <xf numFmtId="0" fontId="38" fillId="30" borderId="71" xfId="39" applyFont="1" applyFill="1" applyBorder="1" applyAlignment="1">
      <alignment horizontal="left" wrapText="1" readingOrder="1"/>
    </xf>
    <xf numFmtId="0" fontId="38" fillId="30" borderId="72" xfId="39" applyFont="1" applyFill="1" applyBorder="1" applyAlignment="1">
      <alignment horizontal="left" wrapText="1" readingOrder="1"/>
    </xf>
    <xf numFmtId="0" fontId="36" fillId="30" borderId="79" xfId="48" applyFont="1" applyFill="1" applyBorder="1" applyAlignment="1">
      <alignment horizontal="left" wrapText="1" readingOrder="1"/>
    </xf>
    <xf numFmtId="0" fontId="36" fillId="30" borderId="46" xfId="48" applyFont="1" applyFill="1" applyBorder="1" applyAlignment="1">
      <alignment horizontal="left" wrapText="1" readingOrder="1"/>
    </xf>
    <xf numFmtId="49" fontId="38" fillId="30" borderId="46" xfId="48" applyNumberFormat="1" applyFont="1" applyFill="1" applyBorder="1" applyAlignment="1">
      <alignment horizontal="left" wrapText="1" readingOrder="1"/>
    </xf>
    <xf numFmtId="0" fontId="34" fillId="29" borderId="46" xfId="0" applyFont="1" applyFill="1" applyBorder="1">
      <alignment vertical="center" readingOrder="1"/>
    </xf>
    <xf numFmtId="49" fontId="38" fillId="30" borderId="80" xfId="48" applyNumberFormat="1" applyFont="1" applyFill="1" applyBorder="1" applyAlignment="1">
      <alignment horizontal="left" wrapText="1" readingOrder="1"/>
    </xf>
    <xf numFmtId="49" fontId="38" fillId="30" borderId="81" xfId="48" applyNumberFormat="1" applyFont="1" applyFill="1" applyBorder="1" applyAlignment="1">
      <alignment horizontal="left" wrapText="1" readingOrder="1"/>
    </xf>
    <xf numFmtId="49" fontId="38" fillId="30" borderId="82" xfId="48" applyNumberFormat="1" applyFont="1" applyFill="1" applyBorder="1" applyAlignment="1">
      <alignment horizontal="left" wrapText="1" readingOrder="1"/>
    </xf>
    <xf numFmtId="0" fontId="38" fillId="30" borderId="68" xfId="39" applyFont="1" applyFill="1" applyBorder="1" applyAlignment="1">
      <alignment horizontal="left" wrapText="1" readingOrder="1"/>
    </xf>
    <xf numFmtId="0" fontId="38" fillId="30" borderId="43" xfId="39" applyFont="1" applyFill="1" applyBorder="1" applyAlignment="1">
      <alignment horizontal="left" wrapText="1" readingOrder="1"/>
    </xf>
    <xf numFmtId="0" fontId="38" fillId="30" borderId="69" xfId="39" applyFont="1" applyFill="1" applyBorder="1" applyAlignment="1">
      <alignment horizontal="left" wrapText="1" readingOrder="1"/>
    </xf>
  </cellXfs>
  <cellStyles count="49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_Functional Test Case v1.0" xfId="38"/>
    <cellStyle name="Normal_Sheet1 2" xfId="48"/>
    <cellStyle name="Normal_Sheet1_Template_UnitTest Case_v0.9" xfId="39"/>
    <cellStyle name="Normal_Template_UnitTest Case_v0.9" xfId="40"/>
    <cellStyle name="Normal_Template_UnitTest Case_v0.9_Template_UnitTest Case_v0.9" xfId="41"/>
    <cellStyle name="Note" xfId="42" builtinId="10" customBuiltin="1"/>
    <cellStyle name="Output" xfId="43" builtinId="21" customBuiltin="1"/>
    <cellStyle name="Title" xfId="44" builtinId="15" customBuiltin="1"/>
    <cellStyle name="Total" xfId="45" builtinId="25" customBuiltin="1"/>
    <cellStyle name="Warning Text" xfId="46" builtinId="11" customBuiltin="1"/>
    <cellStyle name="標準_結合試験(AllOvertheWorld)" xfId="47"/>
  </cellStyles>
  <dxfs count="0"/>
  <tableStyles count="0" defaultTableStyle="TableStyleMedium9" defaultPivotStyle="PivotStyleLight16"/>
  <colors>
    <mruColors>
      <color rgb="FF00006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altLang="en-US"/>
              <a:t>テスト</a:t>
            </a:r>
            <a:r>
              <a:rPr lang="ja-JP" altLang="en-US">
                <a:solidFill>
                  <a:sysClr val="windowText" lastClr="000000"/>
                </a:solidFill>
              </a:rPr>
              <a:t>の種</a:t>
            </a:r>
            <a:r>
              <a:rPr lang="ja-JP" altLang="en-US"/>
              <a:t>類</a:t>
            </a:r>
          </a:p>
        </c:rich>
      </c:tx>
      <c:layout>
        <c:manualLayout>
          <c:xMode val="edge"/>
          <c:yMode val="edge"/>
          <c:x val="0.41836734693877581"/>
          <c:y val="3.9062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153061224489788"/>
          <c:y val="0.26562550664044698"/>
          <c:w val="0.39795918367346994"/>
          <c:h val="0.60937616229279001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テスト報告!$F$11:$H$11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テスト報告!$F$21:$H$21</c:f>
              <c:numCache>
                <c:formatCode>General</c:formatCode>
                <c:ptCount val="3"/>
                <c:pt idx="0">
                  <c:v>10</c:v>
                </c:pt>
                <c:pt idx="1">
                  <c:v>5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テスト報告!$F$11:$H$11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テスト報告!$F$20:$H$20</c:f>
              <c:numCache>
                <c:formatCode>General</c:formatCode>
                <c:ptCount val="3"/>
              </c:numCache>
            </c:numRef>
          </c:val>
        </c:ser>
        <c:ser>
          <c:idx val="2"/>
          <c:order val="2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テスト報告!$F$11:$H$11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'Test Report'!#REF!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"/>
          <c:order val="3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テスト報告!$F$11:$H$11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'Test Report'!#REF!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4"/>
          <c:order val="4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テスト報告!$F$11:$H$11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テスト報告!$F$21:$H$21</c:f>
              <c:numCache>
                <c:formatCode>General</c:formatCode>
                <c:ptCount val="3"/>
                <c:pt idx="0">
                  <c:v>10</c:v>
                </c:pt>
                <c:pt idx="1">
                  <c:v>5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137755102040829"/>
          <c:y val="0.39453207020997427"/>
          <c:w val="8.4183673469387488E-2"/>
          <c:h val="0.3164066601049871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altLang="en-US"/>
              <a:t>合格率</a:t>
            </a:r>
          </a:p>
        </c:rich>
      </c:tx>
      <c:layout>
        <c:manualLayout>
          <c:xMode val="edge"/>
          <c:yMode val="edge"/>
          <c:x val="0.3654708520179375"/>
          <c:y val="3.952569169960474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3094170403587444"/>
          <c:y val="0.28063295267908667"/>
          <c:w val="0.33856502242152464"/>
          <c:h val="0.59683909654284661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テスト報告!$C$11:$E$11</c:f>
              <c:strCache>
                <c:ptCount val="3"/>
                <c:pt idx="0">
                  <c:v>合格</c:v>
                </c:pt>
                <c:pt idx="1">
                  <c:v>失敗</c:v>
                </c:pt>
                <c:pt idx="2">
                  <c:v>未テスト</c:v>
                </c:pt>
              </c:strCache>
            </c:strRef>
          </c:cat>
          <c:val>
            <c:numRef>
              <c:f>テスト報告!$C$21:$E$21</c:f>
              <c:numCache>
                <c:formatCode>General</c:formatCode>
                <c:ptCount val="3"/>
                <c:pt idx="0">
                  <c:v>15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テスト報告!$C$11:$E$11</c:f>
              <c:strCache>
                <c:ptCount val="3"/>
                <c:pt idx="0">
                  <c:v>合格</c:v>
                </c:pt>
                <c:pt idx="1">
                  <c:v>失敗</c:v>
                </c:pt>
                <c:pt idx="2">
                  <c:v>未テスト</c:v>
                </c:pt>
              </c:strCache>
            </c:strRef>
          </c:cat>
          <c:val>
            <c:numRef>
              <c:f>テスト報告!$C$20:$E$20</c:f>
              <c:numCache>
                <c:formatCode>General</c:formatCode>
                <c:ptCount val="3"/>
              </c:numCache>
            </c:numRef>
          </c:val>
        </c:ser>
        <c:ser>
          <c:idx val="2"/>
          <c:order val="2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テスト報告!$C$11:$E$11</c:f>
              <c:strCache>
                <c:ptCount val="3"/>
                <c:pt idx="0">
                  <c:v>合格</c:v>
                </c:pt>
                <c:pt idx="1">
                  <c:v>失敗</c:v>
                </c:pt>
                <c:pt idx="2">
                  <c:v>未テスト</c:v>
                </c:pt>
              </c:strCache>
            </c:strRef>
          </c:cat>
          <c:val>
            <c:numRef>
              <c:f>'Test Report'!#REF!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"/>
          <c:order val="3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テスト報告!$C$11:$E$11</c:f>
              <c:strCache>
                <c:ptCount val="3"/>
                <c:pt idx="0">
                  <c:v>合格</c:v>
                </c:pt>
                <c:pt idx="1">
                  <c:v>失敗</c:v>
                </c:pt>
                <c:pt idx="2">
                  <c:v>未テスト</c:v>
                </c:pt>
              </c:strCache>
            </c:strRef>
          </c:cat>
          <c:val>
            <c:numRef>
              <c:f>'Test Report'!#REF!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4"/>
          <c:order val="4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テスト報告!$C$11:$E$11</c:f>
              <c:strCache>
                <c:ptCount val="3"/>
                <c:pt idx="0">
                  <c:v>合格</c:v>
                </c:pt>
                <c:pt idx="1">
                  <c:v>失敗</c:v>
                </c:pt>
                <c:pt idx="2">
                  <c:v>未テスト</c:v>
                </c:pt>
              </c:strCache>
            </c:strRef>
          </c:cat>
          <c:val>
            <c:numRef>
              <c:f>テスト報告!$C$21:$E$21</c:f>
              <c:numCache>
                <c:formatCode>General</c:formatCode>
                <c:ptCount val="3"/>
                <c:pt idx="0">
                  <c:v>15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0044843049327441"/>
          <c:y val="0.43873600780139627"/>
          <c:w val="0.19058295964125527"/>
          <c:h val="0.3003956718848885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1</xdr:row>
      <xdr:rowOff>123825</xdr:rowOff>
    </xdr:from>
    <xdr:to>
      <xdr:col>0</xdr:col>
      <xdr:colOff>1038225</xdr:colOff>
      <xdr:row>1</xdr:row>
      <xdr:rowOff>828675</xdr:rowOff>
    </xdr:to>
    <xdr:pic>
      <xdr:nvPicPr>
        <xdr:cNvPr id="1028" name="Picture 2" descr="FSOFT-new-vertica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7175" y="285750"/>
          <a:ext cx="781050" cy="704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257175</xdr:colOff>
      <xdr:row>1</xdr:row>
      <xdr:rowOff>123825</xdr:rowOff>
    </xdr:from>
    <xdr:to>
      <xdr:col>0</xdr:col>
      <xdr:colOff>1038225</xdr:colOff>
      <xdr:row>1</xdr:row>
      <xdr:rowOff>828675</xdr:rowOff>
    </xdr:to>
    <xdr:pic>
      <xdr:nvPicPr>
        <xdr:cNvPr id="3" name="Picture 2" descr="FSOFT-new-vertica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7175" y="285750"/>
          <a:ext cx="781050" cy="704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542925</xdr:colOff>
      <xdr:row>28</xdr:row>
      <xdr:rowOff>0</xdr:rowOff>
    </xdr:from>
    <xdr:to>
      <xdr:col>9</xdr:col>
      <xdr:colOff>0</xdr:colOff>
      <xdr:row>43</xdr:row>
      <xdr:rowOff>9525</xdr:rowOff>
    </xdr:to>
    <xdr:graphicFrame macro="">
      <xdr:nvGraphicFramePr>
        <xdr:cNvPr id="2053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114300</xdr:colOff>
      <xdr:row>28</xdr:row>
      <xdr:rowOff>19050</xdr:rowOff>
    </xdr:from>
    <xdr:to>
      <xdr:col>3</xdr:col>
      <xdr:colOff>238125</xdr:colOff>
      <xdr:row>43</xdr:row>
      <xdr:rowOff>0</xdr:rowOff>
    </xdr:to>
    <xdr:graphicFrame macro="">
      <xdr:nvGraphicFramePr>
        <xdr:cNvPr id="2054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9"/>
  <sheetViews>
    <sheetView topLeftCell="A13" workbookViewId="0"/>
  </sheetViews>
  <sheetFormatPr defaultRowHeight="14.25"/>
  <cols>
    <col min="1" max="1" width="119.375" style="68" customWidth="1"/>
    <col min="2" max="16384" width="9" style="68"/>
  </cols>
  <sheetData>
    <row r="1" spans="1:1" s="64" customFormat="1" ht="22.5">
      <c r="A1" s="63" t="s">
        <v>66</v>
      </c>
    </row>
    <row r="2" spans="1:1" s="64" customFormat="1" ht="22.5">
      <c r="A2" s="63"/>
    </row>
    <row r="3" spans="1:1" s="66" customFormat="1" ht="18">
      <c r="A3" s="65" t="s">
        <v>79</v>
      </c>
    </row>
    <row r="4" spans="1:1" ht="15" customHeight="1">
      <c r="A4" s="67" t="s">
        <v>65</v>
      </c>
    </row>
    <row r="5" spans="1:1" ht="15" customHeight="1">
      <c r="A5" s="67" t="s">
        <v>81</v>
      </c>
    </row>
    <row r="6" spans="1:1" ht="38.25">
      <c r="A6" s="69" t="s">
        <v>96</v>
      </c>
    </row>
    <row r="7" spans="1:1" ht="29.25" customHeight="1">
      <c r="A7" s="69" t="s">
        <v>99</v>
      </c>
    </row>
    <row r="8" spans="1:1" ht="30" customHeight="1">
      <c r="A8" s="70" t="s">
        <v>83</v>
      </c>
    </row>
    <row r="9" spans="1:1" s="72" customFormat="1" ht="16.5" customHeight="1">
      <c r="A9" s="71" t="s">
        <v>97</v>
      </c>
    </row>
    <row r="10" spans="1:1" ht="16.5" customHeight="1">
      <c r="A10" s="73"/>
    </row>
    <row r="11" spans="1:1" s="66" customFormat="1" ht="18">
      <c r="A11" s="65" t="s">
        <v>100</v>
      </c>
    </row>
    <row r="12" spans="1:1" s="75" customFormat="1" ht="15">
      <c r="A12" s="74" t="s">
        <v>101</v>
      </c>
    </row>
    <row r="13" spans="1:1" ht="25.5">
      <c r="A13" s="67" t="s">
        <v>84</v>
      </c>
    </row>
    <row r="14" spans="1:1">
      <c r="A14" s="67" t="s">
        <v>85</v>
      </c>
    </row>
    <row r="15" spans="1:1">
      <c r="A15" s="69" t="s">
        <v>86</v>
      </c>
    </row>
    <row r="16" spans="1:1">
      <c r="A16" s="73"/>
    </row>
    <row r="17" spans="1:4" s="75" customFormat="1" ht="15">
      <c r="A17" s="74" t="s">
        <v>68</v>
      </c>
    </row>
    <row r="18" spans="1:4">
      <c r="A18" s="67" t="s">
        <v>69</v>
      </c>
      <c r="B18" s="73"/>
    </row>
    <row r="19" spans="1:4">
      <c r="A19" s="74" t="s">
        <v>87</v>
      </c>
    </row>
    <row r="20" spans="1:4">
      <c r="A20" s="67" t="s">
        <v>70</v>
      </c>
      <c r="B20" s="73"/>
    </row>
    <row r="21" spans="1:4" ht="25.5">
      <c r="A21" s="69" t="s">
        <v>71</v>
      </c>
    </row>
    <row r="22" spans="1:4">
      <c r="A22" s="67" t="s">
        <v>72</v>
      </c>
      <c r="B22" s="76"/>
    </row>
    <row r="23" spans="1:4">
      <c r="A23" s="67" t="s">
        <v>102</v>
      </c>
      <c r="B23" s="73"/>
    </row>
    <row r="24" spans="1:4">
      <c r="A24" s="67" t="s">
        <v>103</v>
      </c>
      <c r="B24" s="73"/>
    </row>
    <row r="25" spans="1:4">
      <c r="A25" s="67" t="s">
        <v>104</v>
      </c>
      <c r="B25" s="73"/>
      <c r="C25" s="73" t="s">
        <v>47</v>
      </c>
      <c r="D25" s="73" t="s">
        <v>47</v>
      </c>
    </row>
    <row r="26" spans="1:4">
      <c r="A26" s="67" t="s">
        <v>48</v>
      </c>
    </row>
    <row r="27" spans="1:4">
      <c r="A27" s="67" t="s">
        <v>80</v>
      </c>
      <c r="B27" s="73"/>
    </row>
    <row r="28" spans="1:4">
      <c r="A28" s="67" t="s">
        <v>105</v>
      </c>
    </row>
    <row r="29" spans="1:4">
      <c r="A29" s="67" t="s">
        <v>106</v>
      </c>
    </row>
    <row r="30" spans="1:4">
      <c r="A30" s="67" t="s">
        <v>107</v>
      </c>
      <c r="B30" s="73"/>
      <c r="C30" s="73" t="s">
        <v>47</v>
      </c>
    </row>
    <row r="31" spans="1:4">
      <c r="A31" s="74" t="s">
        <v>88</v>
      </c>
    </row>
    <row r="32" spans="1:4" ht="30" customHeight="1">
      <c r="A32" s="69" t="s">
        <v>73</v>
      </c>
    </row>
    <row r="33" spans="1:2">
      <c r="A33" s="67" t="s">
        <v>49</v>
      </c>
    </row>
    <row r="34" spans="1:2">
      <c r="A34" s="67" t="s">
        <v>74</v>
      </c>
    </row>
    <row r="35" spans="1:2">
      <c r="A35" s="67" t="s">
        <v>75</v>
      </c>
      <c r="B35" s="73"/>
    </row>
    <row r="36" spans="1:2">
      <c r="A36" s="67" t="s">
        <v>76</v>
      </c>
      <c r="B36" s="73"/>
    </row>
    <row r="37" spans="1:2">
      <c r="A37" s="74" t="s">
        <v>89</v>
      </c>
    </row>
    <row r="38" spans="1:2">
      <c r="A38" s="67" t="s">
        <v>77</v>
      </c>
    </row>
    <row r="39" spans="1:2" ht="38.25">
      <c r="A39" s="70" t="s">
        <v>82</v>
      </c>
      <c r="B39" s="73"/>
    </row>
    <row r="40" spans="1:2">
      <c r="A40" s="70"/>
      <c r="B40" s="73"/>
    </row>
    <row r="41" spans="1:2" s="75" customFormat="1" ht="15">
      <c r="A41" s="74" t="s">
        <v>108</v>
      </c>
    </row>
    <row r="42" spans="1:2">
      <c r="A42" s="67" t="s">
        <v>90</v>
      </c>
    </row>
    <row r="43" spans="1:2">
      <c r="A43" s="67" t="s">
        <v>91</v>
      </c>
    </row>
    <row r="44" spans="1:2">
      <c r="A44" s="67" t="s">
        <v>92</v>
      </c>
    </row>
    <row r="45" spans="1:2">
      <c r="A45" s="67" t="s">
        <v>93</v>
      </c>
    </row>
    <row r="46" spans="1:2">
      <c r="A46" s="67" t="s">
        <v>94</v>
      </c>
    </row>
    <row r="47" spans="1:2">
      <c r="A47" s="67" t="s">
        <v>95</v>
      </c>
    </row>
    <row r="48" spans="1:2">
      <c r="A48" s="73" t="s">
        <v>50</v>
      </c>
    </row>
    <row r="49" spans="1:1">
      <c r="A49" s="73"/>
    </row>
  </sheetData>
  <pageMargins left="0.75" right="0.75" top="0.7" bottom="0.65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1"/>
  <sheetViews>
    <sheetView workbookViewId="0">
      <selection activeCell="V17" sqref="V17"/>
    </sheetView>
  </sheetViews>
  <sheetFormatPr defaultRowHeight="13.5" customHeight="1"/>
  <cols>
    <col min="1" max="1" width="6.75" style="84" customWidth="1"/>
    <col min="2" max="2" width="13.375" style="92" customWidth="1"/>
    <col min="3" max="3" width="10.75" style="84" customWidth="1"/>
    <col min="4" max="4" width="11.375" style="85" customWidth="1"/>
    <col min="5" max="5" width="1.75" style="84" hidden="1" customWidth="1"/>
    <col min="6" max="7" width="2.875" style="84" bestFit="1" customWidth="1"/>
    <col min="8" max="8" width="2.875" style="84" customWidth="1"/>
    <col min="9" max="10" width="2.875" style="84" bestFit="1" customWidth="1"/>
    <col min="11" max="19" width="2.875" style="84" customWidth="1"/>
    <col min="20" max="20" width="2.875" style="84" bestFit="1" customWidth="1"/>
    <col min="21" max="21" width="2.875" style="84" customWidth="1"/>
    <col min="22" max="16384" width="9" style="84"/>
  </cols>
  <sheetData>
    <row r="1" spans="1:23" ht="13.5" customHeight="1" thickBot="1">
      <c r="A1" s="82"/>
      <c r="B1" s="83"/>
    </row>
    <row r="2" spans="1:23" ht="13.5" customHeight="1">
      <c r="A2" s="250" t="s">
        <v>52</v>
      </c>
      <c r="B2" s="251"/>
      <c r="C2" s="252" t="s">
        <v>146</v>
      </c>
      <c r="D2" s="253"/>
      <c r="F2" s="251" t="s">
        <v>119</v>
      </c>
      <c r="G2" s="251"/>
      <c r="H2" s="251"/>
      <c r="I2" s="251"/>
      <c r="J2" s="251"/>
      <c r="K2" s="251"/>
      <c r="L2" s="254" t="s">
        <v>145</v>
      </c>
      <c r="M2" s="255"/>
      <c r="N2" s="255"/>
      <c r="O2" s="255"/>
      <c r="P2" s="255"/>
      <c r="Q2" s="255"/>
      <c r="R2" s="255"/>
      <c r="S2" s="255"/>
      <c r="T2" s="256"/>
    </row>
    <row r="3" spans="1:23" ht="13.5" customHeight="1">
      <c r="A3" s="238" t="s">
        <v>53</v>
      </c>
      <c r="B3" s="239"/>
      <c r="C3" s="257" t="s">
        <v>32</v>
      </c>
      <c r="D3" s="258"/>
      <c r="E3" s="259"/>
      <c r="F3" s="242" t="s">
        <v>54</v>
      </c>
      <c r="G3" s="243"/>
      <c r="H3" s="243"/>
      <c r="I3" s="243"/>
      <c r="J3" s="243"/>
      <c r="K3" s="244"/>
      <c r="L3" s="258"/>
      <c r="M3" s="258"/>
      <c r="N3" s="258"/>
      <c r="O3" s="86"/>
      <c r="P3" s="86"/>
      <c r="Q3" s="86"/>
      <c r="R3" s="86"/>
      <c r="S3" s="86"/>
      <c r="T3" s="87"/>
    </row>
    <row r="4" spans="1:23" ht="13.5" customHeight="1">
      <c r="A4" s="238" t="s">
        <v>55</v>
      </c>
      <c r="B4" s="239"/>
      <c r="C4" s="240">
        <v>300</v>
      </c>
      <c r="D4" s="241"/>
      <c r="E4" s="88"/>
      <c r="F4" s="242" t="s">
        <v>56</v>
      </c>
      <c r="G4" s="243"/>
      <c r="H4" s="243"/>
      <c r="I4" s="243"/>
      <c r="J4" s="243"/>
      <c r="K4" s="244"/>
      <c r="L4" s="245">
        <v>28</v>
      </c>
      <c r="M4" s="246"/>
      <c r="N4" s="246"/>
      <c r="O4" s="246"/>
      <c r="P4" s="246"/>
      <c r="Q4" s="246"/>
      <c r="R4" s="246"/>
      <c r="S4" s="246"/>
      <c r="T4" s="247"/>
      <c r="V4" s="89"/>
    </row>
    <row r="5" spans="1:23" ht="13.5" customHeight="1">
      <c r="A5" s="238" t="s">
        <v>57</v>
      </c>
      <c r="B5" s="239"/>
      <c r="C5" s="248" t="s">
        <v>51</v>
      </c>
      <c r="D5" s="248"/>
      <c r="E5" s="248"/>
      <c r="F5" s="249"/>
      <c r="G5" s="249"/>
      <c r="H5" s="249"/>
      <c r="I5" s="249"/>
      <c r="J5" s="249"/>
      <c r="K5" s="249"/>
      <c r="L5" s="248"/>
      <c r="M5" s="248"/>
      <c r="N5" s="248"/>
      <c r="O5" s="248"/>
      <c r="P5" s="248"/>
      <c r="Q5" s="248"/>
      <c r="R5" s="248"/>
      <c r="S5" s="248"/>
      <c r="T5" s="248"/>
    </row>
    <row r="6" spans="1:23" ht="13.5" customHeight="1">
      <c r="A6" s="223" t="s">
        <v>115</v>
      </c>
      <c r="B6" s="224"/>
      <c r="C6" s="225" t="s">
        <v>116</v>
      </c>
      <c r="D6" s="226"/>
      <c r="E6" s="227"/>
      <c r="F6" s="225" t="s">
        <v>117</v>
      </c>
      <c r="G6" s="226"/>
      <c r="H6" s="226"/>
      <c r="I6" s="226"/>
      <c r="J6" s="226"/>
      <c r="K6" s="228"/>
      <c r="L6" s="226" t="s">
        <v>58</v>
      </c>
      <c r="M6" s="226"/>
      <c r="N6" s="226"/>
      <c r="O6" s="229" t="s">
        <v>118</v>
      </c>
      <c r="P6" s="226"/>
      <c r="Q6" s="226"/>
      <c r="R6" s="226"/>
      <c r="S6" s="226"/>
      <c r="T6" s="230"/>
      <c r="V6" s="89"/>
    </row>
    <row r="7" spans="1:23" ht="13.5" customHeight="1" thickBot="1">
      <c r="A7" s="231">
        <f>COUNTIF(F38:HQ38,"P")</f>
        <v>2</v>
      </c>
      <c r="B7" s="232"/>
      <c r="C7" s="233">
        <f>COUNTIF(F38:HQ38,"F")</f>
        <v>0</v>
      </c>
      <c r="D7" s="234"/>
      <c r="E7" s="232"/>
      <c r="F7" s="233">
        <f>SUM(O7,- A7,- C7)</f>
        <v>0</v>
      </c>
      <c r="G7" s="234"/>
      <c r="H7" s="234"/>
      <c r="I7" s="234"/>
      <c r="J7" s="234"/>
      <c r="K7" s="235"/>
      <c r="L7" s="90">
        <f>COUNTIF(E37:HQ37,"N")</f>
        <v>2</v>
      </c>
      <c r="M7" s="90">
        <f>COUNTIF(E37:HQ37,"A")</f>
        <v>0</v>
      </c>
      <c r="N7" s="90">
        <f>COUNTIF(E37:HQ37,"B")</f>
        <v>0</v>
      </c>
      <c r="O7" s="236">
        <f>COUNTA(E9:HT9)</f>
        <v>2</v>
      </c>
      <c r="P7" s="234"/>
      <c r="Q7" s="234"/>
      <c r="R7" s="234"/>
      <c r="S7" s="234"/>
      <c r="T7" s="237"/>
      <c r="U7" s="91"/>
    </row>
    <row r="8" spans="1:23" ht="11.25" thickBot="1"/>
    <row r="9" spans="1:23" ht="46.5" customHeight="1" thickTop="1" thickBot="1">
      <c r="A9" s="138"/>
      <c r="B9" s="139"/>
      <c r="C9" s="140"/>
      <c r="D9" s="141"/>
      <c r="E9" s="140"/>
      <c r="F9" s="142" t="s">
        <v>33</v>
      </c>
      <c r="G9" s="142" t="s">
        <v>34</v>
      </c>
      <c r="H9" s="142"/>
      <c r="I9" s="142"/>
      <c r="J9" s="142"/>
      <c r="K9" s="142"/>
      <c r="L9" s="142"/>
      <c r="M9" s="142"/>
      <c r="N9" s="142"/>
      <c r="O9" s="142"/>
      <c r="P9" s="142"/>
      <c r="Q9" s="142"/>
      <c r="R9" s="142"/>
      <c r="S9" s="142"/>
      <c r="T9" s="143"/>
      <c r="U9" s="93"/>
      <c r="V9" s="94"/>
      <c r="W9" s="82"/>
    </row>
    <row r="10" spans="1:23" ht="13.5" customHeight="1">
      <c r="A10" s="144" t="s">
        <v>59</v>
      </c>
      <c r="B10" s="95" t="s">
        <v>60</v>
      </c>
      <c r="C10" s="96"/>
      <c r="D10" s="97"/>
      <c r="E10" s="98"/>
      <c r="F10" s="99"/>
      <c r="G10" s="99"/>
      <c r="H10" s="99"/>
      <c r="I10" s="99"/>
      <c r="J10" s="99"/>
      <c r="K10" s="99"/>
      <c r="L10" s="99"/>
      <c r="M10" s="99"/>
      <c r="N10" s="99"/>
      <c r="O10" s="99"/>
      <c r="P10" s="99"/>
      <c r="Q10" s="99"/>
      <c r="R10" s="99"/>
      <c r="S10" s="99"/>
      <c r="T10" s="100"/>
    </row>
    <row r="11" spans="1:23" ht="13.5" customHeight="1">
      <c r="A11" s="145"/>
      <c r="B11" s="95"/>
      <c r="C11" s="96"/>
      <c r="D11" s="97" t="s">
        <v>36</v>
      </c>
      <c r="E11" s="101"/>
      <c r="F11" s="99"/>
      <c r="G11" s="99"/>
      <c r="H11" s="99"/>
      <c r="I11" s="99"/>
      <c r="J11" s="99"/>
      <c r="K11" s="99"/>
      <c r="L11" s="99"/>
      <c r="M11" s="99"/>
      <c r="N11" s="99"/>
      <c r="O11" s="99"/>
      <c r="P11" s="99"/>
      <c r="Q11" s="99"/>
      <c r="R11" s="99"/>
      <c r="S11" s="99"/>
      <c r="T11" s="100"/>
      <c r="V11" s="89"/>
    </row>
    <row r="12" spans="1:23" ht="13.5" customHeight="1">
      <c r="A12" s="145"/>
      <c r="B12" s="95"/>
      <c r="C12" s="96"/>
      <c r="D12" s="97"/>
      <c r="E12" s="101"/>
      <c r="F12" s="99"/>
      <c r="G12" s="99"/>
      <c r="H12" s="99"/>
      <c r="I12" s="99"/>
      <c r="J12" s="99"/>
      <c r="K12" s="99"/>
      <c r="L12" s="99"/>
      <c r="M12" s="99"/>
      <c r="N12" s="99"/>
      <c r="O12" s="99"/>
      <c r="P12" s="99"/>
      <c r="Q12" s="99"/>
      <c r="R12" s="99"/>
      <c r="S12" s="99"/>
      <c r="T12" s="100"/>
    </row>
    <row r="13" spans="1:23" ht="13.5" customHeight="1">
      <c r="A13" s="145"/>
      <c r="B13" s="95"/>
      <c r="C13" s="96"/>
      <c r="D13" s="97"/>
      <c r="E13" s="102"/>
      <c r="F13" s="99"/>
      <c r="G13" s="99"/>
      <c r="H13" s="99"/>
      <c r="I13" s="99"/>
      <c r="J13" s="99"/>
      <c r="K13" s="99"/>
      <c r="L13" s="99"/>
      <c r="M13" s="99"/>
      <c r="N13" s="99"/>
      <c r="O13" s="99"/>
      <c r="P13" s="99"/>
      <c r="Q13" s="99"/>
      <c r="R13" s="99"/>
      <c r="S13" s="99"/>
      <c r="T13" s="100"/>
    </row>
    <row r="14" spans="1:23" ht="13.5" customHeight="1">
      <c r="A14" s="145"/>
      <c r="B14" s="95" t="s">
        <v>152</v>
      </c>
      <c r="C14" s="96"/>
      <c r="D14" s="97"/>
      <c r="E14" s="104"/>
      <c r="F14" s="99"/>
      <c r="G14" s="99"/>
      <c r="H14" s="99"/>
      <c r="I14" s="99"/>
      <c r="J14" s="99"/>
      <c r="K14" s="99"/>
      <c r="L14" s="99"/>
      <c r="M14" s="99"/>
      <c r="N14" s="99"/>
      <c r="O14" s="99"/>
      <c r="P14" s="99"/>
      <c r="Q14" s="99"/>
      <c r="R14" s="99"/>
      <c r="S14" s="99"/>
      <c r="T14" s="100"/>
    </row>
    <row r="15" spans="1:23" ht="13.5" customHeight="1">
      <c r="A15" s="145"/>
      <c r="B15" s="95"/>
      <c r="C15" s="96"/>
      <c r="D15" s="97" t="s">
        <v>162</v>
      </c>
      <c r="E15" s="104"/>
      <c r="F15" s="99" t="s">
        <v>78</v>
      </c>
      <c r="G15" s="99"/>
      <c r="H15" s="99"/>
      <c r="I15" s="99"/>
      <c r="J15" s="99"/>
      <c r="K15" s="99"/>
      <c r="L15" s="99"/>
      <c r="M15" s="99"/>
      <c r="N15" s="99"/>
      <c r="O15" s="99"/>
      <c r="P15" s="99"/>
      <c r="Q15" s="99"/>
      <c r="R15" s="99"/>
      <c r="S15" s="99"/>
      <c r="T15" s="100"/>
      <c r="W15" s="89"/>
    </row>
    <row r="16" spans="1:23" ht="13.5" customHeight="1">
      <c r="A16" s="145"/>
      <c r="B16" s="95"/>
      <c r="C16" s="96"/>
      <c r="D16" s="185" t="s">
        <v>161</v>
      </c>
      <c r="E16" s="104"/>
      <c r="F16" s="99"/>
      <c r="G16" s="99" t="s">
        <v>78</v>
      </c>
      <c r="H16" s="99"/>
      <c r="I16" s="99"/>
      <c r="J16" s="99"/>
      <c r="K16" s="99"/>
      <c r="L16" s="99"/>
      <c r="M16" s="99"/>
      <c r="N16" s="99"/>
      <c r="O16" s="99"/>
      <c r="P16" s="99"/>
      <c r="Q16" s="99"/>
      <c r="R16" s="99"/>
      <c r="S16" s="99"/>
      <c r="T16" s="100"/>
    </row>
    <row r="17" spans="1:21" ht="13.5" customHeight="1">
      <c r="A17" s="145"/>
      <c r="B17" s="95"/>
      <c r="C17" s="96"/>
      <c r="D17" s="97"/>
      <c r="E17" s="104"/>
      <c r="F17" s="99"/>
      <c r="G17" s="99"/>
      <c r="H17" s="99"/>
      <c r="I17" s="99"/>
      <c r="J17" s="99"/>
      <c r="K17" s="99"/>
      <c r="L17" s="99"/>
      <c r="M17" s="99"/>
      <c r="N17" s="99"/>
      <c r="O17" s="99"/>
      <c r="P17" s="99"/>
      <c r="Q17" s="99"/>
      <c r="R17" s="99"/>
      <c r="S17" s="99"/>
      <c r="T17" s="100"/>
      <c r="U17" s="103"/>
    </row>
    <row r="18" spans="1:21" ht="13.5" customHeight="1">
      <c r="A18" s="145"/>
      <c r="B18" s="95"/>
      <c r="C18" s="96"/>
      <c r="D18" s="97"/>
      <c r="E18" s="104"/>
      <c r="F18" s="99"/>
      <c r="G18" s="99"/>
      <c r="H18" s="99"/>
      <c r="I18" s="99"/>
      <c r="J18" s="99"/>
      <c r="K18" s="99"/>
      <c r="L18" s="99"/>
      <c r="M18" s="99"/>
      <c r="N18" s="99"/>
      <c r="O18" s="99"/>
      <c r="P18" s="99"/>
      <c r="Q18" s="99"/>
      <c r="R18" s="99"/>
      <c r="S18" s="99"/>
      <c r="T18" s="100"/>
    </row>
    <row r="19" spans="1:21" ht="13.5" customHeight="1">
      <c r="A19" s="145"/>
      <c r="B19" s="95"/>
      <c r="C19" s="96"/>
      <c r="D19" s="97"/>
      <c r="E19" s="104"/>
      <c r="F19" s="99"/>
      <c r="G19" s="99"/>
      <c r="H19" s="99"/>
      <c r="I19" s="99"/>
      <c r="J19" s="99"/>
      <c r="K19" s="99"/>
      <c r="L19" s="99"/>
      <c r="M19" s="99"/>
      <c r="N19" s="99"/>
      <c r="O19" s="99"/>
      <c r="P19" s="99"/>
      <c r="Q19" s="99"/>
      <c r="R19" s="99"/>
      <c r="S19" s="99"/>
      <c r="T19" s="100"/>
    </row>
    <row r="20" spans="1:21" ht="13.5" customHeight="1">
      <c r="A20" s="145"/>
      <c r="B20" s="95"/>
      <c r="C20" s="96"/>
      <c r="D20" s="185"/>
      <c r="E20" s="104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99"/>
      <c r="Q20" s="99"/>
      <c r="R20" s="99"/>
      <c r="S20" s="99"/>
      <c r="T20" s="100"/>
    </row>
    <row r="21" spans="1:21" ht="13.5" customHeight="1">
      <c r="A21" s="145"/>
      <c r="B21" s="95"/>
      <c r="C21" s="96"/>
      <c r="D21" s="97"/>
      <c r="E21" s="104"/>
      <c r="F21" s="99"/>
      <c r="G21" s="99"/>
      <c r="H21" s="99"/>
      <c r="I21" s="99"/>
      <c r="J21" s="99"/>
      <c r="K21" s="99"/>
      <c r="L21" s="99"/>
      <c r="M21" s="99"/>
      <c r="N21" s="99"/>
      <c r="O21" s="99"/>
      <c r="P21" s="99"/>
      <c r="Q21" s="99"/>
      <c r="R21" s="99"/>
      <c r="S21" s="99"/>
      <c r="T21" s="100"/>
    </row>
    <row r="22" spans="1:21" ht="13.5" customHeight="1">
      <c r="A22" s="145"/>
      <c r="B22" s="95"/>
      <c r="C22" s="96"/>
      <c r="D22" s="97"/>
      <c r="E22" s="104"/>
      <c r="F22" s="99"/>
      <c r="G22" s="99"/>
      <c r="H22" s="99"/>
      <c r="I22" s="99"/>
      <c r="J22" s="99"/>
      <c r="K22" s="99"/>
      <c r="L22" s="99"/>
      <c r="M22" s="99"/>
      <c r="N22" s="99"/>
      <c r="O22" s="99"/>
      <c r="P22" s="99"/>
      <c r="Q22" s="99"/>
      <c r="R22" s="99"/>
      <c r="S22" s="99"/>
      <c r="T22" s="100"/>
    </row>
    <row r="23" spans="1:21" ht="13.5" customHeight="1">
      <c r="A23" s="145"/>
      <c r="B23" s="95"/>
      <c r="C23" s="96"/>
      <c r="D23" s="97"/>
      <c r="E23" s="104"/>
      <c r="F23" s="99"/>
      <c r="G23" s="99"/>
      <c r="H23" s="99"/>
      <c r="I23" s="99"/>
      <c r="J23" s="99"/>
      <c r="K23" s="99"/>
      <c r="L23" s="99"/>
      <c r="M23" s="99"/>
      <c r="N23" s="99"/>
      <c r="O23" s="99"/>
      <c r="P23" s="99"/>
      <c r="Q23" s="99"/>
      <c r="R23" s="99"/>
      <c r="S23" s="99"/>
      <c r="T23" s="100"/>
    </row>
    <row r="24" spans="1:21" ht="13.5" customHeight="1">
      <c r="A24" s="145"/>
      <c r="B24" s="95"/>
      <c r="C24" s="96"/>
      <c r="D24" s="185"/>
      <c r="E24" s="104"/>
      <c r="F24" s="99"/>
      <c r="G24" s="99"/>
      <c r="H24" s="99"/>
      <c r="I24" s="99"/>
      <c r="J24" s="99"/>
      <c r="K24" s="99"/>
      <c r="L24" s="99"/>
      <c r="M24" s="99"/>
      <c r="N24" s="99"/>
      <c r="O24" s="99"/>
      <c r="P24" s="99"/>
      <c r="Q24" s="99"/>
      <c r="R24" s="99"/>
      <c r="S24" s="99"/>
      <c r="T24" s="100"/>
    </row>
    <row r="25" spans="1:21" ht="13.5" customHeight="1">
      <c r="A25" s="145"/>
      <c r="B25" s="95"/>
      <c r="C25" s="96"/>
      <c r="D25" s="97"/>
      <c r="E25" s="104"/>
      <c r="F25" s="99"/>
      <c r="G25" s="99"/>
      <c r="H25" s="99"/>
      <c r="I25" s="99"/>
      <c r="J25" s="99"/>
      <c r="K25" s="99"/>
      <c r="L25" s="99"/>
      <c r="M25" s="99"/>
      <c r="N25" s="99"/>
      <c r="O25" s="99"/>
      <c r="P25" s="99"/>
      <c r="Q25" s="99"/>
      <c r="R25" s="99"/>
      <c r="S25" s="99"/>
      <c r="T25" s="100"/>
    </row>
    <row r="26" spans="1:21" ht="13.5" customHeight="1" thickBot="1">
      <c r="A26" s="145"/>
      <c r="B26" s="105"/>
      <c r="C26" s="106"/>
      <c r="D26" s="107"/>
      <c r="E26" s="108"/>
      <c r="F26" s="109"/>
      <c r="G26" s="109"/>
      <c r="H26" s="109"/>
      <c r="I26" s="109"/>
      <c r="J26" s="109"/>
      <c r="K26" s="109"/>
      <c r="L26" s="109"/>
      <c r="M26" s="109"/>
      <c r="N26" s="109"/>
      <c r="O26" s="109"/>
      <c r="P26" s="109"/>
      <c r="Q26" s="109"/>
      <c r="R26" s="109"/>
      <c r="S26" s="109"/>
      <c r="T26" s="110"/>
    </row>
    <row r="27" spans="1:21" ht="13.5" customHeight="1" thickTop="1">
      <c r="A27" s="146" t="s">
        <v>61</v>
      </c>
      <c r="B27" s="111" t="s">
        <v>62</v>
      </c>
      <c r="C27" s="112"/>
      <c r="D27" s="113"/>
      <c r="E27" s="114"/>
      <c r="F27" s="115"/>
      <c r="G27" s="115"/>
      <c r="H27" s="115"/>
      <c r="I27" s="115"/>
      <c r="J27" s="115"/>
      <c r="K27" s="115"/>
      <c r="L27" s="115"/>
      <c r="M27" s="115"/>
      <c r="N27" s="115"/>
      <c r="O27" s="115"/>
      <c r="P27" s="115"/>
      <c r="Q27" s="115"/>
      <c r="R27" s="115"/>
      <c r="S27" s="115"/>
      <c r="T27" s="116"/>
    </row>
    <row r="28" spans="1:21" ht="13.5" customHeight="1">
      <c r="A28" s="147"/>
      <c r="B28" s="117"/>
      <c r="C28" s="118"/>
      <c r="D28" s="119"/>
      <c r="E28" s="183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  <c r="Q28" s="99"/>
      <c r="R28" s="99"/>
      <c r="S28" s="99"/>
      <c r="T28" s="100"/>
    </row>
    <row r="29" spans="1:21" ht="13.5" customHeight="1">
      <c r="A29" s="147"/>
      <c r="B29" s="117"/>
      <c r="C29" s="120"/>
      <c r="D29" s="119"/>
      <c r="E29" s="121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  <c r="Q29" s="99"/>
      <c r="R29" s="99"/>
      <c r="S29" s="99"/>
      <c r="T29" s="100"/>
    </row>
    <row r="30" spans="1:21" ht="13.5" customHeight="1">
      <c r="A30" s="147"/>
      <c r="B30" s="117" t="s">
        <v>63</v>
      </c>
      <c r="C30" s="120"/>
      <c r="D30" s="119"/>
      <c r="E30" s="121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  <c r="Q30" s="99"/>
      <c r="R30" s="99"/>
      <c r="S30" s="99"/>
      <c r="T30" s="100"/>
    </row>
    <row r="31" spans="1:21" ht="13.5" customHeight="1">
      <c r="A31" s="147"/>
      <c r="B31" s="117"/>
      <c r="C31" s="120"/>
      <c r="D31" s="119"/>
      <c r="E31" s="121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9"/>
      <c r="Q31" s="99"/>
      <c r="R31" s="99"/>
      <c r="S31" s="99"/>
      <c r="T31" s="100"/>
    </row>
    <row r="32" spans="1:21" ht="13.5" customHeight="1">
      <c r="A32" s="147"/>
      <c r="B32" s="117"/>
      <c r="C32" s="120"/>
      <c r="D32" s="119"/>
      <c r="E32" s="121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  <c r="Q32" s="99"/>
      <c r="R32" s="99"/>
      <c r="S32" s="99"/>
      <c r="T32" s="100"/>
    </row>
    <row r="33" spans="1:20" ht="13.5" customHeight="1">
      <c r="A33" s="147"/>
      <c r="B33" s="117" t="s">
        <v>64</v>
      </c>
      <c r="C33" s="120"/>
      <c r="D33" s="119"/>
      <c r="E33" s="121"/>
      <c r="F33" s="99"/>
      <c r="G33" s="99"/>
      <c r="H33" s="99"/>
      <c r="I33" s="99"/>
      <c r="J33" s="99"/>
      <c r="K33" s="99"/>
      <c r="L33" s="99"/>
      <c r="M33" s="99"/>
      <c r="N33" s="99"/>
      <c r="O33" s="99"/>
      <c r="P33" s="99"/>
      <c r="Q33" s="99"/>
      <c r="R33" s="99"/>
      <c r="S33" s="99"/>
      <c r="T33" s="100"/>
    </row>
    <row r="34" spans="1:20" ht="13.5" customHeight="1">
      <c r="A34" s="147"/>
      <c r="B34" s="117"/>
      <c r="C34" s="120"/>
      <c r="D34" s="119"/>
      <c r="E34" s="121"/>
      <c r="F34" s="99"/>
      <c r="G34" s="99"/>
      <c r="H34" s="99"/>
      <c r="I34" s="99"/>
      <c r="J34" s="99"/>
      <c r="K34" s="99"/>
      <c r="L34" s="99"/>
      <c r="M34" s="99"/>
      <c r="N34" s="99"/>
      <c r="O34" s="99"/>
      <c r="P34" s="99"/>
      <c r="Q34" s="99"/>
      <c r="R34" s="99"/>
      <c r="S34" s="99"/>
      <c r="T34" s="100"/>
    </row>
    <row r="35" spans="1:20" ht="13.5" customHeight="1">
      <c r="A35" s="147"/>
      <c r="B35" s="122"/>
      <c r="C35" s="187"/>
      <c r="D35" s="119"/>
      <c r="E35" s="188"/>
      <c r="F35" s="126"/>
      <c r="G35" s="126"/>
      <c r="H35" s="126"/>
      <c r="I35" s="126"/>
      <c r="J35" s="126"/>
      <c r="K35" s="126"/>
      <c r="L35" s="126"/>
      <c r="M35" s="126"/>
      <c r="N35" s="126"/>
      <c r="O35" s="126"/>
      <c r="P35" s="126"/>
      <c r="Q35" s="126"/>
      <c r="R35" s="126"/>
      <c r="S35" s="126"/>
      <c r="T35" s="127"/>
    </row>
    <row r="36" spans="1:20" ht="13.5" customHeight="1" thickBot="1">
      <c r="A36" s="147"/>
      <c r="B36" s="122"/>
      <c r="C36" s="123"/>
      <c r="D36" s="124"/>
      <c r="E36" s="125"/>
      <c r="F36" s="126"/>
      <c r="G36" s="126"/>
      <c r="H36" s="126"/>
      <c r="I36" s="126"/>
      <c r="J36" s="126"/>
      <c r="K36" s="126"/>
      <c r="L36" s="126"/>
      <c r="M36" s="126"/>
      <c r="N36" s="126"/>
      <c r="O36" s="126"/>
      <c r="P36" s="126"/>
      <c r="Q36" s="126"/>
      <c r="R36" s="126"/>
      <c r="S36" s="126"/>
      <c r="T36" s="127"/>
    </row>
    <row r="37" spans="1:20" ht="13.5" customHeight="1" thickTop="1">
      <c r="A37" s="146" t="s">
        <v>38</v>
      </c>
      <c r="B37" s="219" t="s">
        <v>39</v>
      </c>
      <c r="C37" s="219"/>
      <c r="D37" s="219"/>
      <c r="E37" s="184"/>
      <c r="F37" s="128" t="s">
        <v>40</v>
      </c>
      <c r="G37" s="128" t="s">
        <v>40</v>
      </c>
      <c r="H37" s="128"/>
      <c r="I37" s="128"/>
      <c r="J37" s="128"/>
      <c r="K37" s="128"/>
      <c r="L37" s="128"/>
      <c r="M37" s="128"/>
      <c r="N37" s="128"/>
      <c r="O37" s="128"/>
      <c r="P37" s="128"/>
      <c r="Q37" s="128"/>
      <c r="R37" s="128"/>
      <c r="S37" s="128"/>
      <c r="T37" s="129"/>
    </row>
    <row r="38" spans="1:20" ht="13.5" customHeight="1">
      <c r="A38" s="148"/>
      <c r="B38" s="220" t="s">
        <v>43</v>
      </c>
      <c r="C38" s="220"/>
      <c r="D38" s="220"/>
      <c r="E38" s="130"/>
      <c r="F38" s="131" t="s">
        <v>44</v>
      </c>
      <c r="G38" s="131" t="s">
        <v>44</v>
      </c>
      <c r="H38" s="131"/>
      <c r="I38" s="131"/>
      <c r="J38" s="131"/>
      <c r="K38" s="131"/>
      <c r="L38" s="131"/>
      <c r="M38" s="131"/>
      <c r="N38" s="131"/>
      <c r="O38" s="131"/>
      <c r="P38" s="131"/>
      <c r="Q38" s="131"/>
      <c r="R38" s="131"/>
      <c r="S38" s="131"/>
      <c r="T38" s="132"/>
    </row>
    <row r="39" spans="1:20" ht="13.5" customHeight="1">
      <c r="A39" s="148"/>
      <c r="B39" s="221" t="s">
        <v>45</v>
      </c>
      <c r="C39" s="221"/>
      <c r="D39" s="221"/>
      <c r="E39" s="121"/>
      <c r="F39" s="133">
        <v>39139</v>
      </c>
      <c r="G39" s="133">
        <v>39139</v>
      </c>
      <c r="H39" s="133"/>
      <c r="I39" s="133"/>
      <c r="J39" s="133"/>
      <c r="K39" s="133"/>
      <c r="L39" s="133"/>
      <c r="M39" s="133"/>
      <c r="N39" s="133"/>
      <c r="O39" s="133"/>
      <c r="P39" s="133"/>
      <c r="Q39" s="133"/>
      <c r="R39" s="133"/>
      <c r="S39" s="133"/>
      <c r="T39" s="134"/>
    </row>
    <row r="40" spans="1:20" ht="11.25" thickBot="1">
      <c r="A40" s="149"/>
      <c r="B40" s="222" t="s">
        <v>46</v>
      </c>
      <c r="C40" s="222"/>
      <c r="D40" s="222"/>
      <c r="E40" s="135"/>
      <c r="F40" s="136"/>
      <c r="G40" s="136"/>
      <c r="H40" s="136"/>
      <c r="I40" s="136"/>
      <c r="J40" s="136"/>
      <c r="K40" s="136"/>
      <c r="L40" s="136"/>
      <c r="M40" s="136"/>
      <c r="N40" s="136"/>
      <c r="O40" s="136"/>
      <c r="P40" s="136"/>
      <c r="Q40" s="136"/>
      <c r="R40" s="136"/>
      <c r="S40" s="136"/>
      <c r="T40" s="137"/>
    </row>
    <row r="41" spans="1:20" ht="11.25" thickTop="1">
      <c r="A41" s="92"/>
      <c r="B41" s="84"/>
      <c r="C41" s="85"/>
      <c r="D41" s="84"/>
    </row>
  </sheetData>
  <mergeCells count="27">
    <mergeCell ref="A2:B2"/>
    <mergeCell ref="C2:D2"/>
    <mergeCell ref="F2:K2"/>
    <mergeCell ref="L2:T2"/>
    <mergeCell ref="A3:B3"/>
    <mergeCell ref="C3:E3"/>
    <mergeCell ref="F3:K3"/>
    <mergeCell ref="L3:N3"/>
    <mergeCell ref="A4:B4"/>
    <mergeCell ref="C4:D4"/>
    <mergeCell ref="F4:K4"/>
    <mergeCell ref="L4:T4"/>
    <mergeCell ref="A5:B5"/>
    <mergeCell ref="C5:T5"/>
    <mergeCell ref="F6:K6"/>
    <mergeCell ref="L6:N6"/>
    <mergeCell ref="O6:T6"/>
    <mergeCell ref="A7:B7"/>
    <mergeCell ref="C7:E7"/>
    <mergeCell ref="F7:K7"/>
    <mergeCell ref="O7:T7"/>
    <mergeCell ref="B37:D37"/>
    <mergeCell ref="B38:D38"/>
    <mergeCell ref="B39:D39"/>
    <mergeCell ref="B40:D40"/>
    <mergeCell ref="A6:B6"/>
    <mergeCell ref="C6:E6"/>
  </mergeCells>
  <dataValidations count="3">
    <dataValidation type="list" allowBlank="1" showInputMessage="1" showErrorMessage="1" sqref="F37:T37">
      <formula1>"N,A,B, "</formula1>
    </dataValidation>
    <dataValidation type="list" allowBlank="1" showInputMessage="1" showErrorMessage="1" sqref="F38:T38">
      <formula1>"P,F, "</formula1>
    </dataValidation>
    <dataValidation type="list" allowBlank="1" showInputMessage="1" showErrorMessage="1" sqref="F10:T36">
      <formula1>"O,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&amp;L&amp;"Arial,Regular"&amp;10 08j-BM/PM/FSOFT v1/0&amp;C社外秘&amp;R&amp;"Arial,Regular"&amp;10&amp;P/&amp;N</oddFooter>
  </headerFooter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1"/>
  <sheetViews>
    <sheetView topLeftCell="A21" workbookViewId="0">
      <selection activeCell="V18" sqref="V18"/>
    </sheetView>
  </sheetViews>
  <sheetFormatPr defaultRowHeight="13.5" customHeight="1"/>
  <cols>
    <col min="1" max="1" width="6.75" style="84" customWidth="1"/>
    <col min="2" max="2" width="13.375" style="92" customWidth="1"/>
    <col min="3" max="3" width="10.75" style="84" customWidth="1"/>
    <col min="4" max="4" width="11.375" style="85" customWidth="1"/>
    <col min="5" max="5" width="1.75" style="84" hidden="1" customWidth="1"/>
    <col min="6" max="7" width="2.875" style="84" bestFit="1" customWidth="1"/>
    <col min="8" max="8" width="2.875" style="84" customWidth="1"/>
    <col min="9" max="10" width="2.875" style="84" bestFit="1" customWidth="1"/>
    <col min="11" max="19" width="2.875" style="84" customWidth="1"/>
    <col min="20" max="20" width="2.875" style="84" bestFit="1" customWidth="1"/>
    <col min="21" max="21" width="2.875" style="84" customWidth="1"/>
    <col min="22" max="16384" width="9" style="84"/>
  </cols>
  <sheetData>
    <row r="1" spans="1:23" ht="13.5" customHeight="1" thickBot="1">
      <c r="A1" s="82"/>
      <c r="B1" s="83"/>
    </row>
    <row r="2" spans="1:23" ht="13.5" customHeight="1">
      <c r="A2" s="250" t="s">
        <v>52</v>
      </c>
      <c r="B2" s="251"/>
      <c r="C2" s="252" t="s">
        <v>148</v>
      </c>
      <c r="D2" s="253"/>
      <c r="F2" s="251" t="s">
        <v>119</v>
      </c>
      <c r="G2" s="251"/>
      <c r="H2" s="251"/>
      <c r="I2" s="251"/>
      <c r="J2" s="251"/>
      <c r="K2" s="251"/>
      <c r="L2" s="254" t="s">
        <v>147</v>
      </c>
      <c r="M2" s="255"/>
      <c r="N2" s="255"/>
      <c r="O2" s="255"/>
      <c r="P2" s="255"/>
      <c r="Q2" s="255"/>
      <c r="R2" s="255"/>
      <c r="S2" s="255"/>
      <c r="T2" s="256"/>
    </row>
    <row r="3" spans="1:23" ht="13.5" customHeight="1">
      <c r="A3" s="238" t="s">
        <v>53</v>
      </c>
      <c r="B3" s="239"/>
      <c r="C3" s="257" t="s">
        <v>32</v>
      </c>
      <c r="D3" s="258"/>
      <c r="E3" s="259"/>
      <c r="F3" s="242" t="s">
        <v>54</v>
      </c>
      <c r="G3" s="243"/>
      <c r="H3" s="243"/>
      <c r="I3" s="243"/>
      <c r="J3" s="243"/>
      <c r="K3" s="244"/>
      <c r="L3" s="258"/>
      <c r="M3" s="258"/>
      <c r="N3" s="258"/>
      <c r="O3" s="86"/>
      <c r="P3" s="86"/>
      <c r="Q3" s="86"/>
      <c r="R3" s="86"/>
      <c r="S3" s="86"/>
      <c r="T3" s="87"/>
    </row>
    <row r="4" spans="1:23" ht="13.5" customHeight="1">
      <c r="A4" s="238" t="s">
        <v>55</v>
      </c>
      <c r="B4" s="239"/>
      <c r="C4" s="240">
        <v>300</v>
      </c>
      <c r="D4" s="241"/>
      <c r="E4" s="88"/>
      <c r="F4" s="242" t="s">
        <v>56</v>
      </c>
      <c r="G4" s="243"/>
      <c r="H4" s="243"/>
      <c r="I4" s="243"/>
      <c r="J4" s="243"/>
      <c r="K4" s="244"/>
      <c r="L4" s="245">
        <v>29</v>
      </c>
      <c r="M4" s="246"/>
      <c r="N4" s="246"/>
      <c r="O4" s="246"/>
      <c r="P4" s="246"/>
      <c r="Q4" s="246"/>
      <c r="R4" s="246"/>
      <c r="S4" s="246"/>
      <c r="T4" s="247"/>
      <c r="V4" s="89"/>
    </row>
    <row r="5" spans="1:23" ht="13.5" customHeight="1">
      <c r="A5" s="238" t="s">
        <v>57</v>
      </c>
      <c r="B5" s="239"/>
      <c r="C5" s="248" t="s">
        <v>51</v>
      </c>
      <c r="D5" s="248"/>
      <c r="E5" s="248"/>
      <c r="F5" s="249"/>
      <c r="G5" s="249"/>
      <c r="H5" s="249"/>
      <c r="I5" s="249"/>
      <c r="J5" s="249"/>
      <c r="K5" s="249"/>
      <c r="L5" s="248"/>
      <c r="M5" s="248"/>
      <c r="N5" s="248"/>
      <c r="O5" s="248"/>
      <c r="P5" s="248"/>
      <c r="Q5" s="248"/>
      <c r="R5" s="248"/>
      <c r="S5" s="248"/>
      <c r="T5" s="248"/>
    </row>
    <row r="6" spans="1:23" ht="13.5" customHeight="1">
      <c r="A6" s="223" t="s">
        <v>115</v>
      </c>
      <c r="B6" s="224"/>
      <c r="C6" s="225" t="s">
        <v>116</v>
      </c>
      <c r="D6" s="226"/>
      <c r="E6" s="227"/>
      <c r="F6" s="225" t="s">
        <v>117</v>
      </c>
      <c r="G6" s="226"/>
      <c r="H6" s="226"/>
      <c r="I6" s="226"/>
      <c r="J6" s="226"/>
      <c r="K6" s="228"/>
      <c r="L6" s="226" t="s">
        <v>58</v>
      </c>
      <c r="M6" s="226"/>
      <c r="N6" s="226"/>
      <c r="O6" s="229" t="s">
        <v>118</v>
      </c>
      <c r="P6" s="226"/>
      <c r="Q6" s="226"/>
      <c r="R6" s="226"/>
      <c r="S6" s="226"/>
      <c r="T6" s="230"/>
      <c r="V6" s="89"/>
    </row>
    <row r="7" spans="1:23" ht="13.5" customHeight="1" thickBot="1">
      <c r="A7" s="231">
        <f>COUNTIF(F38:HQ38,"P")</f>
        <v>1</v>
      </c>
      <c r="B7" s="232"/>
      <c r="C7" s="233">
        <f>COUNTIF(F38:HQ38,"F")</f>
        <v>0</v>
      </c>
      <c r="D7" s="234"/>
      <c r="E7" s="232"/>
      <c r="F7" s="233">
        <f>SUM(O7,- A7,- C7)</f>
        <v>0</v>
      </c>
      <c r="G7" s="234"/>
      <c r="H7" s="234"/>
      <c r="I7" s="234"/>
      <c r="J7" s="234"/>
      <c r="K7" s="235"/>
      <c r="L7" s="90">
        <f>COUNTIF(E37:HQ37,"N")</f>
        <v>1</v>
      </c>
      <c r="M7" s="90">
        <f>COUNTIF(E37:HQ37,"A")</f>
        <v>0</v>
      </c>
      <c r="N7" s="90">
        <f>COUNTIF(E37:HQ37,"B")</f>
        <v>0</v>
      </c>
      <c r="O7" s="236">
        <f>COUNTA(E9:HT9)</f>
        <v>1</v>
      </c>
      <c r="P7" s="234"/>
      <c r="Q7" s="234"/>
      <c r="R7" s="234"/>
      <c r="S7" s="234"/>
      <c r="T7" s="237"/>
      <c r="U7" s="91"/>
    </row>
    <row r="8" spans="1:23" ht="11.25" thickBot="1"/>
    <row r="9" spans="1:23" ht="46.5" customHeight="1" thickTop="1" thickBot="1">
      <c r="A9" s="138"/>
      <c r="B9" s="139"/>
      <c r="C9" s="140"/>
      <c r="D9" s="141"/>
      <c r="E9" s="140"/>
      <c r="F9" s="142" t="s">
        <v>33</v>
      </c>
      <c r="G9" s="142"/>
      <c r="H9" s="142"/>
      <c r="I9" s="142"/>
      <c r="J9" s="142"/>
      <c r="K9" s="142"/>
      <c r="L9" s="142"/>
      <c r="M9" s="142"/>
      <c r="N9" s="142"/>
      <c r="O9" s="142"/>
      <c r="P9" s="142"/>
      <c r="Q9" s="142"/>
      <c r="R9" s="142"/>
      <c r="S9" s="142"/>
      <c r="T9" s="143"/>
      <c r="U9" s="93"/>
      <c r="V9" s="94"/>
      <c r="W9" s="82"/>
    </row>
    <row r="10" spans="1:23" ht="13.5" customHeight="1">
      <c r="A10" s="144" t="s">
        <v>59</v>
      </c>
      <c r="B10" s="95" t="s">
        <v>60</v>
      </c>
      <c r="C10" s="96"/>
      <c r="D10" s="97"/>
      <c r="E10" s="98"/>
      <c r="F10" s="99"/>
      <c r="G10" s="99"/>
      <c r="H10" s="99"/>
      <c r="I10" s="99"/>
      <c r="J10" s="99"/>
      <c r="K10" s="99"/>
      <c r="L10" s="99"/>
      <c r="M10" s="99"/>
      <c r="N10" s="99"/>
      <c r="O10" s="99"/>
      <c r="P10" s="99"/>
      <c r="Q10" s="99"/>
      <c r="R10" s="99"/>
      <c r="S10" s="99"/>
      <c r="T10" s="100"/>
    </row>
    <row r="11" spans="1:23" ht="13.5" customHeight="1">
      <c r="A11" s="145"/>
      <c r="B11" s="95"/>
      <c r="C11" s="96"/>
      <c r="D11" s="97" t="s">
        <v>36</v>
      </c>
      <c r="E11" s="101"/>
      <c r="F11" s="99"/>
      <c r="G11" s="99"/>
      <c r="H11" s="99"/>
      <c r="I11" s="99"/>
      <c r="J11" s="99"/>
      <c r="K11" s="99"/>
      <c r="L11" s="99"/>
      <c r="M11" s="99"/>
      <c r="N11" s="99"/>
      <c r="O11" s="99"/>
      <c r="P11" s="99"/>
      <c r="Q11" s="99"/>
      <c r="R11" s="99"/>
      <c r="S11" s="99"/>
      <c r="T11" s="100"/>
      <c r="V11" s="89"/>
    </row>
    <row r="12" spans="1:23" ht="13.5" customHeight="1">
      <c r="A12" s="145"/>
      <c r="B12" s="95"/>
      <c r="C12" s="96"/>
      <c r="D12" s="97"/>
      <c r="E12" s="101"/>
      <c r="F12" s="99"/>
      <c r="G12" s="99"/>
      <c r="H12" s="99"/>
      <c r="I12" s="99"/>
      <c r="J12" s="99"/>
      <c r="K12" s="99"/>
      <c r="L12" s="99"/>
      <c r="M12" s="99"/>
      <c r="N12" s="99"/>
      <c r="O12" s="99"/>
      <c r="P12" s="99"/>
      <c r="Q12" s="99"/>
      <c r="R12" s="99"/>
      <c r="S12" s="99"/>
      <c r="T12" s="100"/>
    </row>
    <row r="13" spans="1:23" ht="13.5" customHeight="1">
      <c r="A13" s="145"/>
      <c r="B13" s="95"/>
      <c r="C13" s="96"/>
      <c r="D13" s="97"/>
      <c r="E13" s="102"/>
      <c r="F13" s="99"/>
      <c r="G13" s="99"/>
      <c r="H13" s="99"/>
      <c r="I13" s="99"/>
      <c r="J13" s="99"/>
      <c r="K13" s="99"/>
      <c r="L13" s="99"/>
      <c r="M13" s="99"/>
      <c r="N13" s="99"/>
      <c r="O13" s="99"/>
      <c r="P13" s="99"/>
      <c r="Q13" s="99"/>
      <c r="R13" s="99"/>
      <c r="S13" s="99"/>
      <c r="T13" s="100"/>
    </row>
    <row r="14" spans="1:23" ht="13.5" customHeight="1">
      <c r="A14" s="145"/>
      <c r="B14" s="95" t="s">
        <v>152</v>
      </c>
      <c r="C14" s="96"/>
      <c r="D14" s="97"/>
      <c r="E14" s="104"/>
      <c r="F14" s="99"/>
      <c r="G14" s="99"/>
      <c r="H14" s="99"/>
      <c r="I14" s="99"/>
      <c r="J14" s="99"/>
      <c r="K14" s="99"/>
      <c r="L14" s="99"/>
      <c r="M14" s="99"/>
      <c r="N14" s="99"/>
      <c r="O14" s="99"/>
      <c r="P14" s="99"/>
      <c r="Q14" s="99"/>
      <c r="R14" s="99"/>
      <c r="S14" s="99"/>
      <c r="T14" s="100"/>
    </row>
    <row r="15" spans="1:23" ht="13.5" customHeight="1">
      <c r="A15" s="145"/>
      <c r="B15" s="95"/>
      <c r="C15" s="96"/>
      <c r="D15" s="97" t="s">
        <v>153</v>
      </c>
      <c r="E15" s="104"/>
      <c r="F15" s="99" t="s">
        <v>78</v>
      </c>
      <c r="G15" s="99"/>
      <c r="H15" s="99"/>
      <c r="I15" s="99"/>
      <c r="J15" s="99"/>
      <c r="K15" s="99"/>
      <c r="L15" s="99"/>
      <c r="M15" s="99"/>
      <c r="N15" s="99"/>
      <c r="O15" s="99"/>
      <c r="P15" s="99"/>
      <c r="Q15" s="99"/>
      <c r="R15" s="99"/>
      <c r="S15" s="99"/>
      <c r="T15" s="100"/>
      <c r="W15" s="89"/>
    </row>
    <row r="16" spans="1:23" ht="13.5" customHeight="1">
      <c r="A16" s="145"/>
      <c r="B16" s="95"/>
      <c r="C16" s="96"/>
      <c r="D16" s="185"/>
      <c r="E16" s="104"/>
      <c r="F16" s="99"/>
      <c r="G16" s="99"/>
      <c r="H16" s="99"/>
      <c r="I16" s="99"/>
      <c r="J16" s="99"/>
      <c r="K16" s="99"/>
      <c r="L16" s="99"/>
      <c r="M16" s="99"/>
      <c r="N16" s="99"/>
      <c r="O16" s="99"/>
      <c r="P16" s="99"/>
      <c r="Q16" s="99"/>
      <c r="R16" s="99"/>
      <c r="S16" s="99"/>
      <c r="T16" s="100"/>
    </row>
    <row r="17" spans="1:21" ht="13.5" customHeight="1">
      <c r="A17" s="145"/>
      <c r="B17" s="95"/>
      <c r="C17" s="96"/>
      <c r="D17" s="97"/>
      <c r="E17" s="104"/>
      <c r="F17" s="99"/>
      <c r="G17" s="99"/>
      <c r="H17" s="99"/>
      <c r="I17" s="99"/>
      <c r="J17" s="99"/>
      <c r="K17" s="99"/>
      <c r="L17" s="99"/>
      <c r="M17" s="99"/>
      <c r="N17" s="99"/>
      <c r="O17" s="99"/>
      <c r="P17" s="99"/>
      <c r="Q17" s="99"/>
      <c r="R17" s="99"/>
      <c r="S17" s="99"/>
      <c r="T17" s="100"/>
      <c r="U17" s="103"/>
    </row>
    <row r="18" spans="1:21" ht="13.5" customHeight="1">
      <c r="A18" s="145"/>
      <c r="B18" s="95"/>
      <c r="C18" s="96"/>
      <c r="D18" s="97"/>
      <c r="E18" s="104"/>
      <c r="F18" s="99"/>
      <c r="G18" s="99"/>
      <c r="H18" s="99"/>
      <c r="I18" s="99"/>
      <c r="J18" s="99"/>
      <c r="K18" s="99"/>
      <c r="L18" s="99"/>
      <c r="M18" s="99"/>
      <c r="N18" s="99"/>
      <c r="O18" s="99"/>
      <c r="P18" s="99"/>
      <c r="Q18" s="99"/>
      <c r="R18" s="99"/>
      <c r="S18" s="99"/>
      <c r="T18" s="100"/>
    </row>
    <row r="19" spans="1:21" ht="13.5" customHeight="1">
      <c r="A19" s="145"/>
      <c r="B19" s="95"/>
      <c r="C19" s="96"/>
      <c r="D19" s="97"/>
      <c r="E19" s="104"/>
      <c r="F19" s="99"/>
      <c r="G19" s="99"/>
      <c r="H19" s="99"/>
      <c r="I19" s="99"/>
      <c r="J19" s="99"/>
      <c r="K19" s="99"/>
      <c r="L19" s="99"/>
      <c r="M19" s="99"/>
      <c r="N19" s="99"/>
      <c r="O19" s="99"/>
      <c r="P19" s="99"/>
      <c r="Q19" s="99"/>
      <c r="R19" s="99"/>
      <c r="S19" s="99"/>
      <c r="T19" s="100"/>
    </row>
    <row r="20" spans="1:21" ht="13.5" customHeight="1">
      <c r="A20" s="145"/>
      <c r="B20" s="95"/>
      <c r="C20" s="96"/>
      <c r="D20" s="185"/>
      <c r="E20" s="104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99"/>
      <c r="Q20" s="99"/>
      <c r="R20" s="99"/>
      <c r="S20" s="99"/>
      <c r="T20" s="100"/>
    </row>
    <row r="21" spans="1:21" ht="13.5" customHeight="1">
      <c r="A21" s="145"/>
      <c r="B21" s="95"/>
      <c r="C21" s="96"/>
      <c r="D21" s="97"/>
      <c r="E21" s="104"/>
      <c r="F21" s="99"/>
      <c r="G21" s="99"/>
      <c r="H21" s="99"/>
      <c r="I21" s="99"/>
      <c r="J21" s="99"/>
      <c r="K21" s="99"/>
      <c r="L21" s="99"/>
      <c r="M21" s="99"/>
      <c r="N21" s="99"/>
      <c r="O21" s="99"/>
      <c r="P21" s="99"/>
      <c r="Q21" s="99"/>
      <c r="R21" s="99"/>
      <c r="S21" s="99"/>
      <c r="T21" s="100"/>
    </row>
    <row r="22" spans="1:21" ht="13.5" customHeight="1">
      <c r="A22" s="145"/>
      <c r="B22" s="95"/>
      <c r="C22" s="96"/>
      <c r="D22" s="97"/>
      <c r="E22" s="104"/>
      <c r="F22" s="99"/>
      <c r="G22" s="99"/>
      <c r="H22" s="99"/>
      <c r="I22" s="99"/>
      <c r="J22" s="99"/>
      <c r="K22" s="99"/>
      <c r="L22" s="99"/>
      <c r="M22" s="99"/>
      <c r="N22" s="99"/>
      <c r="O22" s="99"/>
      <c r="P22" s="99"/>
      <c r="Q22" s="99"/>
      <c r="R22" s="99"/>
      <c r="S22" s="99"/>
      <c r="T22" s="100"/>
    </row>
    <row r="23" spans="1:21" ht="13.5" customHeight="1">
      <c r="A23" s="145"/>
      <c r="B23" s="95"/>
      <c r="C23" s="96"/>
      <c r="D23" s="97"/>
      <c r="E23" s="104"/>
      <c r="F23" s="99"/>
      <c r="G23" s="99"/>
      <c r="H23" s="99"/>
      <c r="I23" s="99"/>
      <c r="J23" s="99"/>
      <c r="K23" s="99"/>
      <c r="L23" s="99"/>
      <c r="M23" s="99"/>
      <c r="N23" s="99"/>
      <c r="O23" s="99"/>
      <c r="P23" s="99"/>
      <c r="Q23" s="99"/>
      <c r="R23" s="99"/>
      <c r="S23" s="99"/>
      <c r="T23" s="100"/>
    </row>
    <row r="24" spans="1:21" ht="13.5" customHeight="1">
      <c r="A24" s="145"/>
      <c r="B24" s="95"/>
      <c r="C24" s="96"/>
      <c r="D24" s="185"/>
      <c r="E24" s="104"/>
      <c r="F24" s="99"/>
      <c r="G24" s="99"/>
      <c r="H24" s="99"/>
      <c r="I24" s="99"/>
      <c r="J24" s="99"/>
      <c r="K24" s="99"/>
      <c r="L24" s="99"/>
      <c r="M24" s="99"/>
      <c r="N24" s="99"/>
      <c r="O24" s="99"/>
      <c r="P24" s="99"/>
      <c r="Q24" s="99"/>
      <c r="R24" s="99"/>
      <c r="S24" s="99"/>
      <c r="T24" s="100"/>
    </row>
    <row r="25" spans="1:21" ht="13.5" customHeight="1">
      <c r="A25" s="145"/>
      <c r="B25" s="95"/>
      <c r="C25" s="96"/>
      <c r="D25" s="97"/>
      <c r="E25" s="104"/>
      <c r="F25" s="99"/>
      <c r="G25" s="99"/>
      <c r="H25" s="99"/>
      <c r="I25" s="99"/>
      <c r="J25" s="99"/>
      <c r="K25" s="99"/>
      <c r="L25" s="99"/>
      <c r="M25" s="99"/>
      <c r="N25" s="99"/>
      <c r="O25" s="99"/>
      <c r="P25" s="99"/>
      <c r="Q25" s="99"/>
      <c r="R25" s="99"/>
      <c r="S25" s="99"/>
      <c r="T25" s="100"/>
    </row>
    <row r="26" spans="1:21" ht="13.5" customHeight="1" thickBot="1">
      <c r="A26" s="145"/>
      <c r="B26" s="105"/>
      <c r="C26" s="106"/>
      <c r="D26" s="107"/>
      <c r="E26" s="108"/>
      <c r="F26" s="109"/>
      <c r="G26" s="109"/>
      <c r="H26" s="109"/>
      <c r="I26" s="109"/>
      <c r="J26" s="109"/>
      <c r="K26" s="109"/>
      <c r="L26" s="109"/>
      <c r="M26" s="109"/>
      <c r="N26" s="109"/>
      <c r="O26" s="109"/>
      <c r="P26" s="109"/>
      <c r="Q26" s="109"/>
      <c r="R26" s="109"/>
      <c r="S26" s="109"/>
      <c r="T26" s="110"/>
    </row>
    <row r="27" spans="1:21" ht="13.5" customHeight="1" thickTop="1">
      <c r="A27" s="146" t="s">
        <v>61</v>
      </c>
      <c r="B27" s="111" t="s">
        <v>62</v>
      </c>
      <c r="C27" s="112"/>
      <c r="D27" s="113"/>
      <c r="E27" s="114"/>
      <c r="F27" s="115"/>
      <c r="G27" s="115"/>
      <c r="H27" s="115"/>
      <c r="I27" s="115"/>
      <c r="J27" s="115"/>
      <c r="K27" s="115"/>
      <c r="L27" s="115"/>
      <c r="M27" s="115"/>
      <c r="N27" s="115"/>
      <c r="O27" s="115"/>
      <c r="P27" s="115"/>
      <c r="Q27" s="115"/>
      <c r="R27" s="115"/>
      <c r="S27" s="115"/>
      <c r="T27" s="116"/>
    </row>
    <row r="28" spans="1:21" ht="13.5" customHeight="1">
      <c r="A28" s="147"/>
      <c r="B28" s="117"/>
      <c r="C28" s="118"/>
      <c r="D28" s="119"/>
      <c r="E28" s="183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  <c r="Q28" s="99"/>
      <c r="R28" s="99"/>
      <c r="S28" s="99"/>
      <c r="T28" s="100"/>
    </row>
    <row r="29" spans="1:21" ht="13.5" customHeight="1">
      <c r="A29" s="147"/>
      <c r="B29" s="117"/>
      <c r="C29" s="120"/>
      <c r="D29" s="119"/>
      <c r="E29" s="121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  <c r="Q29" s="99"/>
      <c r="R29" s="99"/>
      <c r="S29" s="99"/>
      <c r="T29" s="100"/>
    </row>
    <row r="30" spans="1:21" ht="13.5" customHeight="1">
      <c r="A30" s="147"/>
      <c r="B30" s="117" t="s">
        <v>63</v>
      </c>
      <c r="C30" s="120"/>
      <c r="D30" s="119"/>
      <c r="E30" s="121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  <c r="Q30" s="99"/>
      <c r="R30" s="99"/>
      <c r="S30" s="99"/>
      <c r="T30" s="100"/>
    </row>
    <row r="31" spans="1:21" ht="13.5" customHeight="1">
      <c r="A31" s="147"/>
      <c r="B31" s="117"/>
      <c r="C31" s="120"/>
      <c r="D31" s="119"/>
      <c r="E31" s="121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9"/>
      <c r="Q31" s="99"/>
      <c r="R31" s="99"/>
      <c r="S31" s="99"/>
      <c r="T31" s="100"/>
    </row>
    <row r="32" spans="1:21" ht="13.5" customHeight="1">
      <c r="A32" s="147"/>
      <c r="B32" s="117"/>
      <c r="C32" s="120"/>
      <c r="D32" s="119"/>
      <c r="E32" s="121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  <c r="Q32" s="99"/>
      <c r="R32" s="99"/>
      <c r="S32" s="99"/>
      <c r="T32" s="100"/>
    </row>
    <row r="33" spans="1:20" ht="13.5" customHeight="1">
      <c r="A33" s="147"/>
      <c r="B33" s="117" t="s">
        <v>64</v>
      </c>
      <c r="C33" s="120"/>
      <c r="D33" s="119"/>
      <c r="E33" s="121"/>
      <c r="F33" s="99"/>
      <c r="G33" s="99"/>
      <c r="H33" s="99"/>
      <c r="I33" s="99"/>
      <c r="J33" s="99"/>
      <c r="K33" s="99"/>
      <c r="L33" s="99"/>
      <c r="M33" s="99"/>
      <c r="N33" s="99"/>
      <c r="O33" s="99"/>
      <c r="P33" s="99"/>
      <c r="Q33" s="99"/>
      <c r="R33" s="99"/>
      <c r="S33" s="99"/>
      <c r="T33" s="100"/>
    </row>
    <row r="34" spans="1:20" ht="13.5" customHeight="1">
      <c r="A34" s="147"/>
      <c r="B34" s="117"/>
      <c r="C34" s="120"/>
      <c r="D34" s="119"/>
      <c r="E34" s="121"/>
      <c r="F34" s="99"/>
      <c r="G34" s="99"/>
      <c r="H34" s="99"/>
      <c r="I34" s="99"/>
      <c r="J34" s="99"/>
      <c r="K34" s="99"/>
      <c r="L34" s="99"/>
      <c r="M34" s="99"/>
      <c r="N34" s="99"/>
      <c r="O34" s="99"/>
      <c r="P34" s="99"/>
      <c r="Q34" s="99"/>
      <c r="R34" s="99"/>
      <c r="S34" s="99"/>
      <c r="T34" s="100"/>
    </row>
    <row r="35" spans="1:20" ht="13.5" customHeight="1">
      <c r="A35" s="147"/>
      <c r="B35" s="122"/>
      <c r="C35" s="187"/>
      <c r="D35" s="119"/>
      <c r="E35" s="188"/>
      <c r="F35" s="126"/>
      <c r="G35" s="126"/>
      <c r="H35" s="126"/>
      <c r="I35" s="126"/>
      <c r="J35" s="126"/>
      <c r="K35" s="126"/>
      <c r="L35" s="126"/>
      <c r="M35" s="126"/>
      <c r="N35" s="126"/>
      <c r="O35" s="126"/>
      <c r="P35" s="126"/>
      <c r="Q35" s="126"/>
      <c r="R35" s="126"/>
      <c r="S35" s="126"/>
      <c r="T35" s="127"/>
    </row>
    <row r="36" spans="1:20" ht="13.5" customHeight="1" thickBot="1">
      <c r="A36" s="147"/>
      <c r="B36" s="122"/>
      <c r="C36" s="123"/>
      <c r="D36" s="124"/>
      <c r="E36" s="125"/>
      <c r="F36" s="126"/>
      <c r="G36" s="126"/>
      <c r="H36" s="126"/>
      <c r="I36" s="126"/>
      <c r="J36" s="126"/>
      <c r="K36" s="126"/>
      <c r="L36" s="126"/>
      <c r="M36" s="126"/>
      <c r="N36" s="126"/>
      <c r="O36" s="126"/>
      <c r="P36" s="126"/>
      <c r="Q36" s="126"/>
      <c r="R36" s="126"/>
      <c r="S36" s="126"/>
      <c r="T36" s="127"/>
    </row>
    <row r="37" spans="1:20" ht="13.5" customHeight="1" thickTop="1">
      <c r="A37" s="146" t="s">
        <v>38</v>
      </c>
      <c r="B37" s="219" t="s">
        <v>39</v>
      </c>
      <c r="C37" s="219"/>
      <c r="D37" s="219"/>
      <c r="E37" s="184"/>
      <c r="F37" s="128" t="s">
        <v>40</v>
      </c>
      <c r="G37" s="128"/>
      <c r="H37" s="128"/>
      <c r="I37" s="128"/>
      <c r="J37" s="128"/>
      <c r="K37" s="128"/>
      <c r="L37" s="128"/>
      <c r="M37" s="128"/>
      <c r="N37" s="128"/>
      <c r="O37" s="128"/>
      <c r="P37" s="128"/>
      <c r="Q37" s="128"/>
      <c r="R37" s="128"/>
      <c r="S37" s="128"/>
      <c r="T37" s="129"/>
    </row>
    <row r="38" spans="1:20" ht="13.5" customHeight="1">
      <c r="A38" s="148"/>
      <c r="B38" s="220" t="s">
        <v>43</v>
      </c>
      <c r="C38" s="220"/>
      <c r="D38" s="220"/>
      <c r="E38" s="130"/>
      <c r="F38" s="131" t="s">
        <v>44</v>
      </c>
      <c r="G38" s="131"/>
      <c r="H38" s="131"/>
      <c r="I38" s="131"/>
      <c r="J38" s="131"/>
      <c r="K38" s="131"/>
      <c r="L38" s="131"/>
      <c r="M38" s="131"/>
      <c r="N38" s="131"/>
      <c r="O38" s="131"/>
      <c r="P38" s="131"/>
      <c r="Q38" s="131"/>
      <c r="R38" s="131"/>
      <c r="S38" s="131"/>
      <c r="T38" s="132"/>
    </row>
    <row r="39" spans="1:20" ht="13.5" customHeight="1">
      <c r="A39" s="148"/>
      <c r="B39" s="221" t="s">
        <v>45</v>
      </c>
      <c r="C39" s="221"/>
      <c r="D39" s="221"/>
      <c r="E39" s="121"/>
      <c r="F39" s="133">
        <v>39139</v>
      </c>
      <c r="G39" s="133"/>
      <c r="H39" s="133"/>
      <c r="I39" s="133"/>
      <c r="J39" s="133"/>
      <c r="K39" s="133"/>
      <c r="L39" s="133"/>
      <c r="M39" s="133"/>
      <c r="N39" s="133"/>
      <c r="O39" s="133"/>
      <c r="P39" s="133"/>
      <c r="Q39" s="133"/>
      <c r="R39" s="133"/>
      <c r="S39" s="133"/>
      <c r="T39" s="134"/>
    </row>
    <row r="40" spans="1:20" ht="11.25" thickBot="1">
      <c r="A40" s="149"/>
      <c r="B40" s="222" t="s">
        <v>46</v>
      </c>
      <c r="C40" s="222"/>
      <c r="D40" s="222"/>
      <c r="E40" s="135"/>
      <c r="F40" s="136"/>
      <c r="G40" s="136"/>
      <c r="H40" s="136"/>
      <c r="I40" s="136"/>
      <c r="J40" s="136"/>
      <c r="K40" s="136"/>
      <c r="L40" s="136"/>
      <c r="M40" s="136"/>
      <c r="N40" s="136"/>
      <c r="O40" s="136"/>
      <c r="P40" s="136"/>
      <c r="Q40" s="136"/>
      <c r="R40" s="136"/>
      <c r="S40" s="136"/>
      <c r="T40" s="137"/>
    </row>
    <row r="41" spans="1:20" ht="11.25" thickTop="1">
      <c r="A41" s="92"/>
      <c r="B41" s="84"/>
      <c r="C41" s="85"/>
      <c r="D41" s="84"/>
    </row>
  </sheetData>
  <mergeCells count="27">
    <mergeCell ref="A2:B2"/>
    <mergeCell ref="C2:D2"/>
    <mergeCell ref="F2:K2"/>
    <mergeCell ref="L2:T2"/>
    <mergeCell ref="A3:B3"/>
    <mergeCell ref="C3:E3"/>
    <mergeCell ref="F3:K3"/>
    <mergeCell ref="L3:N3"/>
    <mergeCell ref="A4:B4"/>
    <mergeCell ref="C4:D4"/>
    <mergeCell ref="F4:K4"/>
    <mergeCell ref="L4:T4"/>
    <mergeCell ref="A5:B5"/>
    <mergeCell ref="C5:T5"/>
    <mergeCell ref="F6:K6"/>
    <mergeCell ref="L6:N6"/>
    <mergeCell ref="O6:T6"/>
    <mergeCell ref="A7:B7"/>
    <mergeCell ref="C7:E7"/>
    <mergeCell ref="F7:K7"/>
    <mergeCell ref="O7:T7"/>
    <mergeCell ref="B37:D37"/>
    <mergeCell ref="B38:D38"/>
    <mergeCell ref="B39:D39"/>
    <mergeCell ref="B40:D40"/>
    <mergeCell ref="A6:B6"/>
    <mergeCell ref="C6:E6"/>
  </mergeCells>
  <dataValidations count="3">
    <dataValidation type="list" allowBlank="1" showInputMessage="1" showErrorMessage="1" sqref="F10:T36">
      <formula1>"O, "</formula1>
    </dataValidation>
    <dataValidation type="list" allowBlank="1" showInputMessage="1" showErrorMessage="1" sqref="F38:T38">
      <formula1>"P,F, "</formula1>
    </dataValidation>
    <dataValidation type="list" allowBlank="1" showInputMessage="1" showErrorMessage="1" sqref="F37:T37">
      <formula1>"N,A,B,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&amp;L&amp;"Arial,Regular"&amp;10 08j-BM/PM/FSOFT v1/0&amp;C社外秘&amp;R&amp;"Arial,Regular"&amp;10&amp;P/&amp;N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F18"/>
  <sheetViews>
    <sheetView workbookViewId="0">
      <selection activeCell="D9" sqref="D9"/>
    </sheetView>
  </sheetViews>
  <sheetFormatPr defaultRowHeight="12.75"/>
  <cols>
    <col min="1" max="1" width="21.375" style="179" customWidth="1"/>
    <col min="2" max="2" width="10" style="154" customWidth="1"/>
    <col min="3" max="3" width="14.375" style="154" customWidth="1"/>
    <col min="4" max="4" width="15.25" style="154" customWidth="1"/>
    <col min="5" max="5" width="38" style="154" customWidth="1"/>
    <col min="6" max="6" width="48.25" style="154" customWidth="1"/>
    <col min="7" max="16384" width="9" style="154"/>
  </cols>
  <sheetData>
    <row r="2" spans="1:6" s="151" customFormat="1" ht="75.75" customHeight="1">
      <c r="A2" s="150"/>
      <c r="B2" s="193" t="s">
        <v>0</v>
      </c>
      <c r="C2" s="193"/>
      <c r="D2" s="193"/>
      <c r="E2" s="193"/>
      <c r="F2" s="193"/>
    </row>
    <row r="3" spans="1:6">
      <c r="A3" s="152"/>
      <c r="B3" s="153"/>
      <c r="E3" s="155"/>
    </row>
    <row r="4" spans="1:6" ht="14.25" customHeight="1">
      <c r="A4" s="156" t="s">
        <v>113</v>
      </c>
      <c r="B4" s="194" t="s">
        <v>122</v>
      </c>
      <c r="C4" s="195"/>
      <c r="D4" s="195"/>
      <c r="E4" s="157" t="s">
        <v>2</v>
      </c>
      <c r="F4" s="158" t="s">
        <v>123</v>
      </c>
    </row>
    <row r="5" spans="1:6" ht="14.25" customHeight="1">
      <c r="A5" s="157" t="s">
        <v>3</v>
      </c>
      <c r="B5" s="195" t="s">
        <v>124</v>
      </c>
      <c r="C5" s="195"/>
      <c r="D5" s="195"/>
      <c r="E5" s="156" t="s">
        <v>125</v>
      </c>
      <c r="F5" s="158"/>
    </row>
    <row r="6" spans="1:6" ht="15.75" customHeight="1">
      <c r="A6" s="196" t="s">
        <v>5</v>
      </c>
      <c r="B6" s="197" t="s">
        <v>132</v>
      </c>
      <c r="C6" s="197"/>
      <c r="D6" s="197"/>
      <c r="E6" s="157" t="s">
        <v>6</v>
      </c>
      <c r="F6" s="189">
        <v>42583</v>
      </c>
    </row>
    <row r="7" spans="1:6" ht="13.5" customHeight="1">
      <c r="A7" s="196"/>
      <c r="B7" s="197"/>
      <c r="C7" s="197"/>
      <c r="D7" s="197"/>
      <c r="E7" s="157" t="s">
        <v>7</v>
      </c>
      <c r="F7" s="159"/>
    </row>
    <row r="8" spans="1:6">
      <c r="A8" s="160"/>
      <c r="B8" s="161"/>
      <c r="C8" s="162"/>
      <c r="D8" s="162"/>
      <c r="E8" s="163"/>
      <c r="F8" s="164"/>
    </row>
    <row r="9" spans="1:6">
      <c r="A9" s="154"/>
      <c r="B9" s="165"/>
      <c r="C9" s="165"/>
      <c r="D9" s="165"/>
      <c r="E9" s="165"/>
    </row>
    <row r="10" spans="1:6" ht="15">
      <c r="A10" s="166" t="s">
        <v>8</v>
      </c>
    </row>
    <row r="11" spans="1:6" s="167" customFormat="1" ht="15">
      <c r="A11" s="180" t="s">
        <v>9</v>
      </c>
      <c r="B11" s="190" t="s">
        <v>126</v>
      </c>
      <c r="C11" s="191" t="s">
        <v>127</v>
      </c>
      <c r="D11" s="181" t="s">
        <v>10</v>
      </c>
      <c r="E11" s="191" t="s">
        <v>128</v>
      </c>
      <c r="F11" s="182" t="s">
        <v>11</v>
      </c>
    </row>
    <row r="12" spans="1:6" s="172" customFormat="1" ht="26.25" customHeight="1">
      <c r="A12" s="192">
        <v>42583</v>
      </c>
      <c r="B12" s="168" t="s">
        <v>129</v>
      </c>
      <c r="C12" s="169" t="s">
        <v>130</v>
      </c>
      <c r="D12" s="169" t="s">
        <v>42</v>
      </c>
      <c r="E12" s="170" t="s">
        <v>131</v>
      </c>
      <c r="F12" s="171" t="s">
        <v>12</v>
      </c>
    </row>
    <row r="13" spans="1:6" s="172" customFormat="1" ht="21.75" customHeight="1">
      <c r="A13" s="173"/>
      <c r="B13" s="168"/>
      <c r="C13" s="169"/>
      <c r="D13" s="169"/>
      <c r="E13" s="169"/>
      <c r="F13" s="174"/>
    </row>
    <row r="14" spans="1:6" s="172" customFormat="1" ht="19.5" customHeight="1">
      <c r="A14" s="173"/>
      <c r="B14" s="168"/>
      <c r="C14" s="169"/>
      <c r="D14" s="169"/>
      <c r="E14" s="169"/>
      <c r="F14" s="174"/>
    </row>
    <row r="15" spans="1:6" s="172" customFormat="1" ht="21.75" customHeight="1">
      <c r="A15" s="173"/>
      <c r="B15" s="168"/>
      <c r="C15" s="169"/>
      <c r="D15" s="169"/>
      <c r="E15" s="169"/>
      <c r="F15" s="174"/>
    </row>
    <row r="16" spans="1:6" s="172" customFormat="1" ht="19.5" customHeight="1">
      <c r="A16" s="173"/>
      <c r="B16" s="168"/>
      <c r="C16" s="169"/>
      <c r="D16" s="169"/>
      <c r="E16" s="169"/>
      <c r="F16" s="174"/>
    </row>
    <row r="17" spans="1:6" s="172" customFormat="1" ht="21.75" customHeight="1">
      <c r="A17" s="173"/>
      <c r="B17" s="168"/>
      <c r="C17" s="169"/>
      <c r="D17" s="169"/>
      <c r="E17" s="169"/>
      <c r="F17" s="174"/>
    </row>
    <row r="18" spans="1:6" s="172" customFormat="1" ht="19.5" customHeight="1">
      <c r="A18" s="175"/>
      <c r="B18" s="176"/>
      <c r="C18" s="177"/>
      <c r="D18" s="177"/>
      <c r="E18" s="177"/>
      <c r="F18" s="178"/>
    </row>
  </sheetData>
  <mergeCells count="5">
    <mergeCell ref="B2:F2"/>
    <mergeCell ref="B4:D4"/>
    <mergeCell ref="B5:D5"/>
    <mergeCell ref="A6:A7"/>
    <mergeCell ref="B6:D7"/>
  </mergeCells>
  <phoneticPr fontId="0" type="noConversion"/>
  <pageMargins left="0.47013888888888899" right="0.47013888888888899" top="0.5" bottom="0.35138888888888897" header="0.51180555555555596" footer="0.17013888888888901"/>
  <pageSetup paperSize="9" firstPageNumber="0" orientation="landscape" horizontalDpi="300" verticalDpi="300" r:id="rId1"/>
  <headerFooter alignWithMargins="0">
    <oddFooter>&amp;L&amp;"Arial,Regular"&amp;10 08j-BM/PM/FSOFT v1/0&amp;C社外秘&amp;R&amp;"Arial,Regular"&amp;10&amp;P/&amp;N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1"/>
  <sheetViews>
    <sheetView zoomScaleNormal="100" workbookViewId="0">
      <selection activeCell="F17" sqref="F11:F17"/>
    </sheetView>
  </sheetViews>
  <sheetFormatPr defaultRowHeight="12.75"/>
  <cols>
    <col min="1" max="1" width="7.125" style="34" customWidth="1"/>
    <col min="2" max="2" width="14.75" style="34" customWidth="1"/>
    <col min="3" max="3" width="19.5" style="34" customWidth="1"/>
    <col min="4" max="4" width="20.625" style="3" customWidth="1"/>
    <col min="5" max="5" width="21" style="4" customWidth="1"/>
    <col min="6" max="6" width="12.375" style="3" customWidth="1"/>
    <col min="7" max="7" width="22.5" style="3" customWidth="1"/>
    <col min="8" max="8" width="33.75" style="3" customWidth="1"/>
    <col min="9" max="16384" width="9" style="1"/>
  </cols>
  <sheetData>
    <row r="2" spans="1:8" ht="29.25">
      <c r="A2" s="2"/>
      <c r="B2" s="2"/>
      <c r="C2" s="2"/>
      <c r="E2" s="5" t="s">
        <v>13</v>
      </c>
      <c r="F2" s="5"/>
      <c r="G2" s="6"/>
    </row>
    <row r="3" spans="1:8" ht="13.5" customHeight="1">
      <c r="A3" s="2"/>
      <c r="B3" s="2"/>
      <c r="C3" s="2"/>
      <c r="F3" s="7"/>
      <c r="G3" s="7"/>
    </row>
    <row r="4" spans="1:8" ht="14.25" customHeight="1">
      <c r="A4" s="199" t="s">
        <v>1</v>
      </c>
      <c r="B4" s="199"/>
      <c r="C4" s="199"/>
      <c r="D4" s="199"/>
      <c r="E4" s="200" t="s">
        <v>122</v>
      </c>
      <c r="F4" s="201"/>
      <c r="G4" s="201"/>
      <c r="H4" s="202"/>
    </row>
    <row r="5" spans="1:8" ht="14.25" customHeight="1">
      <c r="A5" s="199" t="s">
        <v>3</v>
      </c>
      <c r="B5" s="199"/>
      <c r="C5" s="199"/>
      <c r="D5" s="199"/>
      <c r="E5" s="200" t="s">
        <v>124</v>
      </c>
      <c r="F5" s="201"/>
      <c r="G5" s="201"/>
      <c r="H5" s="202"/>
    </row>
    <row r="6" spans="1:8" ht="14.25" customHeight="1">
      <c r="A6" s="206" t="s">
        <v>67</v>
      </c>
      <c r="B6" s="207"/>
      <c r="C6" s="207"/>
      <c r="D6" s="208"/>
      <c r="E6" s="79">
        <v>100</v>
      </c>
      <c r="F6" s="80"/>
      <c r="G6" s="80"/>
      <c r="H6" s="81"/>
    </row>
    <row r="7" spans="1:8" s="8" customFormat="1" ht="12.75" customHeight="1">
      <c r="A7" s="198" t="s">
        <v>14</v>
      </c>
      <c r="B7" s="198"/>
      <c r="C7" s="198"/>
      <c r="D7" s="198"/>
      <c r="E7" s="203" t="s">
        <v>121</v>
      </c>
      <c r="F7" s="204"/>
      <c r="G7" s="204"/>
      <c r="H7" s="205"/>
    </row>
    <row r="8" spans="1:8">
      <c r="A8" s="9"/>
      <c r="B8" s="9"/>
      <c r="C8" s="9"/>
      <c r="D8" s="10"/>
      <c r="E8" s="11"/>
      <c r="F8" s="10"/>
      <c r="G8" s="10"/>
      <c r="H8" s="10"/>
    </row>
    <row r="9" spans="1:8" s="15" customFormat="1">
      <c r="A9" s="12"/>
      <c r="B9" s="12"/>
      <c r="C9" s="12"/>
      <c r="D9" s="13"/>
      <c r="E9" s="14"/>
      <c r="F9" s="13"/>
      <c r="G9" s="13"/>
      <c r="H9" s="13"/>
    </row>
    <row r="10" spans="1:8" s="23" customFormat="1" ht="24" customHeight="1">
      <c r="A10" s="16" t="s">
        <v>15</v>
      </c>
      <c r="B10" s="17" t="s">
        <v>16</v>
      </c>
      <c r="C10" s="18" t="s">
        <v>17</v>
      </c>
      <c r="D10" s="19" t="s">
        <v>18</v>
      </c>
      <c r="E10" s="20" t="s">
        <v>109</v>
      </c>
      <c r="F10" s="19" t="s">
        <v>19</v>
      </c>
      <c r="G10" s="21" t="s">
        <v>20</v>
      </c>
      <c r="H10" s="22" t="s">
        <v>21</v>
      </c>
    </row>
    <row r="11" spans="1:8">
      <c r="A11" s="186">
        <v>1</v>
      </c>
      <c r="B11" s="24"/>
      <c r="C11" s="24" t="s">
        <v>133</v>
      </c>
      <c r="D11" s="31" t="s">
        <v>134</v>
      </c>
      <c r="E11" s="26" t="s">
        <v>135</v>
      </c>
      <c r="F11" s="27" t="s">
        <v>135</v>
      </c>
      <c r="G11" s="27"/>
      <c r="H11" s="28"/>
    </row>
    <row r="12" spans="1:8">
      <c r="A12" s="186">
        <v>2</v>
      </c>
      <c r="B12" s="30"/>
      <c r="C12" s="24" t="s">
        <v>136</v>
      </c>
      <c r="D12" s="31" t="s">
        <v>137</v>
      </c>
      <c r="E12" s="26" t="s">
        <v>138</v>
      </c>
      <c r="F12" s="27" t="s">
        <v>138</v>
      </c>
      <c r="G12" s="27"/>
      <c r="H12" s="28"/>
    </row>
    <row r="13" spans="1:8">
      <c r="A13" s="186">
        <v>3</v>
      </c>
      <c r="B13" s="30"/>
      <c r="C13" s="24" t="s">
        <v>136</v>
      </c>
      <c r="D13" s="25" t="s">
        <v>139</v>
      </c>
      <c r="E13" s="26" t="s">
        <v>140</v>
      </c>
      <c r="F13" s="27" t="s">
        <v>140</v>
      </c>
      <c r="G13" s="27"/>
      <c r="H13" s="28"/>
    </row>
    <row r="14" spans="1:8">
      <c r="A14" s="186">
        <v>4</v>
      </c>
      <c r="B14" s="24"/>
      <c r="C14" s="24" t="s">
        <v>136</v>
      </c>
      <c r="D14" s="31" t="s">
        <v>141</v>
      </c>
      <c r="E14" s="26" t="s">
        <v>142</v>
      </c>
      <c r="F14" s="27" t="s">
        <v>142</v>
      </c>
      <c r="G14" s="27"/>
      <c r="H14" s="28"/>
    </row>
    <row r="15" spans="1:8">
      <c r="A15" s="186">
        <v>5</v>
      </c>
      <c r="B15" s="30"/>
      <c r="C15" s="24" t="s">
        <v>136</v>
      </c>
      <c r="D15" s="25" t="s">
        <v>143</v>
      </c>
      <c r="E15" s="26" t="s">
        <v>144</v>
      </c>
      <c r="F15" s="27" t="s">
        <v>144</v>
      </c>
      <c r="G15" s="27"/>
      <c r="H15" s="28"/>
    </row>
    <row r="16" spans="1:8">
      <c r="A16" s="186">
        <v>6</v>
      </c>
      <c r="B16" s="24"/>
      <c r="C16" s="24" t="s">
        <v>136</v>
      </c>
      <c r="D16" s="31" t="s">
        <v>145</v>
      </c>
      <c r="E16" s="26" t="s">
        <v>146</v>
      </c>
      <c r="F16" s="27" t="s">
        <v>146</v>
      </c>
      <c r="G16" s="29"/>
      <c r="H16" s="28"/>
    </row>
    <row r="17" spans="1:8">
      <c r="A17" s="186">
        <v>7</v>
      </c>
      <c r="B17" s="30"/>
      <c r="C17" s="24" t="s">
        <v>136</v>
      </c>
      <c r="D17" s="25" t="s">
        <v>147</v>
      </c>
      <c r="E17" s="26" t="s">
        <v>148</v>
      </c>
      <c r="F17" s="27" t="s">
        <v>148</v>
      </c>
      <c r="G17" s="29"/>
      <c r="H17" s="28"/>
    </row>
    <row r="18" spans="1:8">
      <c r="A18" s="186"/>
      <c r="B18" s="24"/>
      <c r="C18" s="24"/>
      <c r="D18" s="25"/>
      <c r="E18" s="26"/>
      <c r="F18" s="27"/>
      <c r="G18" s="29"/>
      <c r="H18" s="28"/>
    </row>
    <row r="19" spans="1:8">
      <c r="A19" s="55"/>
      <c r="B19" s="24"/>
      <c r="C19" s="24"/>
      <c r="D19" s="25"/>
      <c r="E19" s="26"/>
      <c r="F19" s="29"/>
      <c r="G19" s="29"/>
      <c r="H19" s="28"/>
    </row>
    <row r="20" spans="1:8">
      <c r="A20" s="55"/>
      <c r="B20" s="24"/>
      <c r="C20" s="24"/>
      <c r="D20" s="25"/>
      <c r="E20" s="26"/>
      <c r="F20" s="29"/>
      <c r="G20" s="29"/>
      <c r="H20" s="28"/>
    </row>
    <row r="21" spans="1:8">
      <c r="A21" s="56"/>
      <c r="B21" s="30"/>
      <c r="C21" s="30"/>
      <c r="D21" s="31"/>
      <c r="E21" s="32"/>
      <c r="F21" s="33"/>
      <c r="G21" s="29"/>
      <c r="H21" s="28"/>
    </row>
  </sheetData>
  <mergeCells count="7">
    <mergeCell ref="A7:D7"/>
    <mergeCell ref="A4:D4"/>
    <mergeCell ref="A5:D5"/>
    <mergeCell ref="E4:H4"/>
    <mergeCell ref="E5:H5"/>
    <mergeCell ref="E7:H7"/>
    <mergeCell ref="A6:D6"/>
  </mergeCells>
  <phoneticPr fontId="0" type="noConversion"/>
  <hyperlinks>
    <hyperlink ref="F11" location="generateTest!A1" display="Function14"/>
    <hyperlink ref="F12" location="saveQuestion!A1" display="Function15"/>
    <hyperlink ref="F13" location="findQuestionById!A1" display="Function16"/>
    <hyperlink ref="F16" location="updateQuestion!A1" display="Function19"/>
    <hyperlink ref="F14" location="findQuestionByCode!A1" display="Function17"/>
    <hyperlink ref="F17" location="deleteQuestion!A1" display="Function20"/>
    <hyperlink ref="F15" location="findAllQuestion!A1" display="Function18"/>
  </hyperlinks>
  <pageMargins left="0.65" right="0.65" top="0.75" bottom="0.75" header="0.5" footer="0.5"/>
  <pageSetup paperSize="9" firstPageNumber="0" orientation="landscape" horizontalDpi="300" verticalDpi="300" r:id="rId1"/>
  <headerFooter alignWithMargins="0">
    <oddFooter>&amp;L&amp;"Arial,Regular"&amp;10 08j-BM/PM/FSOFT v1/0&amp;C社外秘&amp;R&amp;"Arial,Regular"&amp;10&amp;P/&amp;N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7"/>
  <sheetViews>
    <sheetView topLeftCell="A9" workbookViewId="0">
      <selection activeCell="B12" sqref="B12"/>
    </sheetView>
  </sheetViews>
  <sheetFormatPr defaultRowHeight="12.75"/>
  <cols>
    <col min="1" max="1" width="16.75" style="1" bestFit="1" customWidth="1"/>
    <col min="2" max="2" width="26.625" style="1" customWidth="1"/>
    <col min="3" max="3" width="20.125" style="1" customWidth="1"/>
    <col min="4" max="4" width="9.625" style="1" customWidth="1"/>
    <col min="5" max="5" width="9.75" style="1" customWidth="1"/>
    <col min="6" max="8" width="5.25" style="1" customWidth="1"/>
    <col min="9" max="9" width="21" style="1" customWidth="1"/>
    <col min="10" max="10" width="33.125" style="1" customWidth="1"/>
    <col min="11" max="16384" width="9" style="1"/>
  </cols>
  <sheetData>
    <row r="2" spans="1:9" ht="25.5" customHeight="1">
      <c r="A2" s="210" t="s">
        <v>22</v>
      </c>
      <c r="B2" s="210"/>
      <c r="C2" s="210"/>
      <c r="D2" s="210"/>
      <c r="E2" s="210"/>
      <c r="F2" s="210"/>
      <c r="G2" s="210"/>
      <c r="H2" s="210"/>
      <c r="I2" s="210"/>
    </row>
    <row r="3" spans="1:9" ht="14.25" customHeight="1">
      <c r="A3" s="35"/>
      <c r="B3" s="36"/>
      <c r="C3" s="36"/>
      <c r="D3" s="36"/>
      <c r="E3" s="36"/>
      <c r="F3" s="36"/>
      <c r="G3" s="36"/>
      <c r="H3" s="36"/>
      <c r="I3" s="37"/>
    </row>
    <row r="4" spans="1:9" ht="13.5" customHeight="1">
      <c r="A4" s="77" t="s">
        <v>113</v>
      </c>
      <c r="B4" s="211" t="str">
        <f>表紙!B4</f>
        <v>VIETNAMESE STUDY SYSTEM FOR JAPANESE</v>
      </c>
      <c r="C4" s="211"/>
      <c r="D4" s="212" t="s">
        <v>2</v>
      </c>
      <c r="E4" s="212"/>
      <c r="F4" s="213"/>
      <c r="G4" s="214"/>
      <c r="H4" s="214"/>
      <c r="I4" s="215"/>
    </row>
    <row r="5" spans="1:9" ht="13.5" customHeight="1">
      <c r="A5" s="59" t="s">
        <v>3</v>
      </c>
      <c r="B5" s="211" t="str">
        <f>表紙!B5</f>
        <v>Veazy</v>
      </c>
      <c r="C5" s="211"/>
      <c r="D5" s="212" t="s">
        <v>4</v>
      </c>
      <c r="E5" s="212"/>
      <c r="F5" s="213"/>
      <c r="G5" s="214"/>
      <c r="H5" s="214"/>
      <c r="I5" s="215"/>
    </row>
    <row r="6" spans="1:9" ht="12.75" customHeight="1">
      <c r="A6" s="60" t="s">
        <v>5</v>
      </c>
      <c r="B6" s="211" t="str">
        <f>B5&amp;"_"&amp;"Test Report"&amp;"_"&amp;"v1.0"</f>
        <v>Veazy_Test Report_v1.0</v>
      </c>
      <c r="C6" s="211"/>
      <c r="D6" s="212" t="s">
        <v>6</v>
      </c>
      <c r="E6" s="212"/>
      <c r="F6" s="216">
        <v>42585</v>
      </c>
      <c r="G6" s="217"/>
      <c r="H6" s="217"/>
      <c r="I6" s="218"/>
    </row>
    <row r="7" spans="1:9" ht="15.75" customHeight="1">
      <c r="A7" s="60" t="s">
        <v>114</v>
      </c>
      <c r="B7" s="209" t="s">
        <v>23</v>
      </c>
      <c r="C7" s="209"/>
      <c r="D7" s="209"/>
      <c r="E7" s="209"/>
      <c r="F7" s="209"/>
      <c r="G7" s="209"/>
      <c r="H7" s="209"/>
      <c r="I7" s="209"/>
    </row>
    <row r="8" spans="1:9" ht="14.25" customHeight="1">
      <c r="A8" s="38"/>
      <c r="B8" s="39"/>
      <c r="C8" s="36"/>
      <c r="D8" s="36"/>
      <c r="E8" s="36"/>
      <c r="F8" s="36"/>
      <c r="G8" s="36"/>
      <c r="H8" s="36"/>
      <c r="I8" s="37"/>
    </row>
    <row r="9" spans="1:9">
      <c r="A9" s="38"/>
      <c r="B9" s="39"/>
      <c r="C9" s="36"/>
      <c r="D9" s="36"/>
      <c r="E9" s="36"/>
      <c r="F9" s="36"/>
      <c r="G9" s="36"/>
      <c r="H9" s="36"/>
      <c r="I9" s="37"/>
    </row>
    <row r="10" spans="1:9">
      <c r="A10" s="40"/>
      <c r="B10" s="40"/>
      <c r="C10" s="40"/>
      <c r="D10" s="40"/>
      <c r="E10" s="40"/>
      <c r="F10" s="40"/>
      <c r="G10" s="40"/>
      <c r="H10" s="40"/>
      <c r="I10" s="40"/>
    </row>
    <row r="11" spans="1:9" ht="14.25" customHeight="1">
      <c r="A11" s="41" t="s">
        <v>15</v>
      </c>
      <c r="B11" s="42" t="s">
        <v>98</v>
      </c>
      <c r="C11" s="43" t="s">
        <v>24</v>
      </c>
      <c r="D11" s="42" t="s">
        <v>25</v>
      </c>
      <c r="E11" s="44" t="s">
        <v>26</v>
      </c>
      <c r="F11" s="44" t="s">
        <v>40</v>
      </c>
      <c r="G11" s="44" t="s">
        <v>42</v>
      </c>
      <c r="H11" s="44" t="s">
        <v>41</v>
      </c>
      <c r="I11" s="45" t="s">
        <v>27</v>
      </c>
    </row>
    <row r="12" spans="1:9">
      <c r="A12" s="46">
        <v>1</v>
      </c>
      <c r="B12" s="27" t="s">
        <v>135</v>
      </c>
      <c r="C12" s="47">
        <f>generateTest!A7</f>
        <v>1</v>
      </c>
      <c r="D12" s="47">
        <f>generateTest!C7</f>
        <v>0</v>
      </c>
      <c r="E12" s="47">
        <f>generateTest!F7</f>
        <v>0</v>
      </c>
      <c r="F12" s="48">
        <f>generateTest!L7</f>
        <v>1</v>
      </c>
      <c r="G12" s="47">
        <f>generateTest!M7</f>
        <v>0</v>
      </c>
      <c r="H12" s="47">
        <f>generateTest!N7</f>
        <v>0</v>
      </c>
      <c r="I12" s="47">
        <f>generateTest!O7</f>
        <v>1</v>
      </c>
    </row>
    <row r="13" spans="1:9">
      <c r="A13" s="46">
        <v>2</v>
      </c>
      <c r="B13" s="27" t="s">
        <v>138</v>
      </c>
      <c r="C13" s="47">
        <f>saveQuestion!A7</f>
        <v>3</v>
      </c>
      <c r="D13" s="47">
        <f>saveQuestion!C7</f>
        <v>0</v>
      </c>
      <c r="E13" s="47">
        <f>saveQuestion!F7</f>
        <v>0</v>
      </c>
      <c r="F13" s="48">
        <f>saveQuestion!L7</f>
        <v>2</v>
      </c>
      <c r="G13" s="47">
        <f>saveQuestion!M7</f>
        <v>1</v>
      </c>
      <c r="H13" s="47">
        <f>saveQuestion!N7</f>
        <v>0</v>
      </c>
      <c r="I13" s="47">
        <f>saveQuestion!O7</f>
        <v>3</v>
      </c>
    </row>
    <row r="14" spans="1:9">
      <c r="A14" s="46">
        <v>3</v>
      </c>
      <c r="B14" s="27" t="s">
        <v>140</v>
      </c>
      <c r="C14" s="47">
        <f>findQuestionById!A7</f>
        <v>3</v>
      </c>
      <c r="D14" s="47">
        <f>findQuestionById!C7</f>
        <v>0</v>
      </c>
      <c r="E14" s="47">
        <f>findQuestionById!F7</f>
        <v>0</v>
      </c>
      <c r="F14" s="48">
        <f>findQuestionById!L7</f>
        <v>1</v>
      </c>
      <c r="G14" s="47">
        <f>findQuestionById!M7</f>
        <v>2</v>
      </c>
      <c r="H14" s="47">
        <f>findQuestionById!N7</f>
        <v>0</v>
      </c>
      <c r="I14" s="47">
        <f>findQuestionById!O7</f>
        <v>3</v>
      </c>
    </row>
    <row r="15" spans="1:9">
      <c r="A15" s="46">
        <v>4</v>
      </c>
      <c r="B15" s="27" t="s">
        <v>142</v>
      </c>
      <c r="C15" s="47">
        <f>findQuestionByCode!A7</f>
        <v>3</v>
      </c>
      <c r="D15" s="47">
        <f>findQuestionByCode!C7</f>
        <v>0</v>
      </c>
      <c r="E15" s="47">
        <f>findQuestionByCode!F7</f>
        <v>0</v>
      </c>
      <c r="F15" s="47">
        <f>findQuestionByCode!L7</f>
        <v>1</v>
      </c>
      <c r="G15" s="47">
        <f>findQuestionByCode!M7</f>
        <v>2</v>
      </c>
      <c r="H15" s="47">
        <f>findQuestionByCode!N7</f>
        <v>0</v>
      </c>
      <c r="I15" s="47">
        <f>findQuestionByCode!O7</f>
        <v>3</v>
      </c>
    </row>
    <row r="16" spans="1:9">
      <c r="A16" s="46">
        <v>5</v>
      </c>
      <c r="B16" s="27" t="s">
        <v>144</v>
      </c>
      <c r="C16" s="47">
        <f>findAllQuestion!A7</f>
        <v>2</v>
      </c>
      <c r="D16" s="47">
        <f>findAllQuestion!C7</f>
        <v>0</v>
      </c>
      <c r="E16" s="47">
        <f>findAllQuestion!F7</f>
        <v>0</v>
      </c>
      <c r="F16" s="47">
        <f>findAllQuestion!L7</f>
        <v>2</v>
      </c>
      <c r="G16" s="47">
        <f>findAllQuestion!M7</f>
        <v>0</v>
      </c>
      <c r="H16" s="47">
        <f>findAllQuestion!N7</f>
        <v>0</v>
      </c>
      <c r="I16" s="47">
        <f>findAllQuestion!O7</f>
        <v>2</v>
      </c>
    </row>
    <row r="17" spans="1:9">
      <c r="A17" s="46">
        <v>6</v>
      </c>
      <c r="B17" s="27" t="s">
        <v>146</v>
      </c>
      <c r="C17" s="47">
        <f>updateQuestion!A7</f>
        <v>2</v>
      </c>
      <c r="D17" s="47">
        <f>updateQuestion!C7</f>
        <v>0</v>
      </c>
      <c r="E17" s="47">
        <f>updateQuestion!F7</f>
        <v>0</v>
      </c>
      <c r="F17" s="47">
        <f>updateQuestion!L7</f>
        <v>2</v>
      </c>
      <c r="G17" s="47">
        <f>updateQuestion!M7</f>
        <v>0</v>
      </c>
      <c r="H17" s="47">
        <f>updateQuestion!N7</f>
        <v>0</v>
      </c>
      <c r="I17" s="47">
        <f>updateQuestion!O7</f>
        <v>2</v>
      </c>
    </row>
    <row r="18" spans="1:9">
      <c r="A18" s="46">
        <v>7</v>
      </c>
      <c r="B18" s="27" t="s">
        <v>148</v>
      </c>
      <c r="C18" s="47">
        <f>deleteQuestion!A7</f>
        <v>1</v>
      </c>
      <c r="D18" s="47">
        <f>deleteQuestion!C7</f>
        <v>0</v>
      </c>
      <c r="E18" s="47">
        <f>deleteQuestion!F7</f>
        <v>0</v>
      </c>
      <c r="F18" s="47">
        <f>deleteQuestion!L7</f>
        <v>1</v>
      </c>
      <c r="G18" s="47">
        <f>deleteQuestion!M7</f>
        <v>0</v>
      </c>
      <c r="H18" s="47">
        <f>deleteQuestion!N7</f>
        <v>0</v>
      </c>
      <c r="I18" s="47">
        <f>deleteQuestion!O7</f>
        <v>1</v>
      </c>
    </row>
    <row r="19" spans="1:9">
      <c r="A19" s="46"/>
      <c r="B19" s="58"/>
      <c r="C19" s="47"/>
      <c r="D19" s="47"/>
      <c r="E19" s="47"/>
      <c r="F19" s="47"/>
      <c r="G19" s="47"/>
      <c r="H19" s="47"/>
      <c r="I19" s="47"/>
    </row>
    <row r="20" spans="1:9">
      <c r="A20" s="46"/>
      <c r="B20" s="58"/>
      <c r="C20" s="47"/>
      <c r="D20" s="47"/>
      <c r="E20" s="47"/>
      <c r="F20" s="47"/>
      <c r="G20" s="47"/>
      <c r="H20" s="47"/>
      <c r="I20" s="47"/>
    </row>
    <row r="21" spans="1:9" ht="16.5">
      <c r="A21" s="49"/>
      <c r="B21" s="57" t="s">
        <v>28</v>
      </c>
      <c r="C21" s="50">
        <f t="shared" ref="C21:I21" si="0">SUM(C10:C20)</f>
        <v>15</v>
      </c>
      <c r="D21" s="50">
        <f t="shared" si="0"/>
        <v>0</v>
      </c>
      <c r="E21" s="50">
        <f t="shared" si="0"/>
        <v>0</v>
      </c>
      <c r="F21" s="50">
        <f t="shared" si="0"/>
        <v>10</v>
      </c>
      <c r="G21" s="50">
        <f t="shared" si="0"/>
        <v>5</v>
      </c>
      <c r="H21" s="50">
        <f t="shared" si="0"/>
        <v>0</v>
      </c>
      <c r="I21" s="50">
        <f t="shared" si="0"/>
        <v>15</v>
      </c>
    </row>
    <row r="22" spans="1:9">
      <c r="A22" s="51"/>
      <c r="B22" s="40"/>
      <c r="C22" s="52"/>
      <c r="D22" s="53"/>
      <c r="E22" s="53"/>
      <c r="F22" s="53"/>
      <c r="G22" s="53"/>
      <c r="H22" s="53"/>
      <c r="I22" s="53"/>
    </row>
    <row r="23" spans="1:9" ht="15">
      <c r="A23" s="40"/>
      <c r="B23" s="61" t="s">
        <v>29</v>
      </c>
      <c r="C23" s="40"/>
      <c r="D23" s="62">
        <f>(C21+D21)*100/(I21)</f>
        <v>100</v>
      </c>
      <c r="E23" s="40" t="s">
        <v>30</v>
      </c>
      <c r="F23" s="40"/>
      <c r="G23" s="40"/>
      <c r="H23" s="40"/>
      <c r="I23" s="54"/>
    </row>
    <row r="24" spans="1:9" ht="15">
      <c r="A24" s="40"/>
      <c r="B24" s="78" t="s">
        <v>110</v>
      </c>
      <c r="C24" s="40"/>
      <c r="D24" s="62">
        <f>C21*100/(I21)</f>
        <v>100</v>
      </c>
      <c r="E24" s="40" t="s">
        <v>30</v>
      </c>
      <c r="F24" s="40"/>
      <c r="G24" s="40"/>
      <c r="H24" s="40"/>
      <c r="I24" s="54"/>
    </row>
    <row r="25" spans="1:9" ht="15">
      <c r="B25" s="78" t="s">
        <v>111</v>
      </c>
      <c r="C25" s="40"/>
      <c r="D25" s="62">
        <f>F21*100/I21</f>
        <v>66.666666666666671</v>
      </c>
      <c r="E25" s="40" t="s">
        <v>30</v>
      </c>
    </row>
    <row r="26" spans="1:9" ht="15">
      <c r="B26" s="78" t="s">
        <v>112</v>
      </c>
      <c r="D26" s="62">
        <f>G21*100/I21</f>
        <v>33.333333333333336</v>
      </c>
      <c r="E26" s="40" t="s">
        <v>30</v>
      </c>
    </row>
    <row r="27" spans="1:9" ht="15">
      <c r="B27" s="61" t="s">
        <v>31</v>
      </c>
      <c r="D27" s="62">
        <f>H21*100/I21</f>
        <v>0</v>
      </c>
      <c r="E27" s="40" t="s">
        <v>30</v>
      </c>
    </row>
  </sheetData>
  <mergeCells count="11">
    <mergeCell ref="B7:I7"/>
    <mergeCell ref="A2:I2"/>
    <mergeCell ref="B4:C4"/>
    <mergeCell ref="D4:E4"/>
    <mergeCell ref="B5:C5"/>
    <mergeCell ref="D5:E5"/>
    <mergeCell ref="F4:I4"/>
    <mergeCell ref="F5:I5"/>
    <mergeCell ref="F6:I6"/>
    <mergeCell ref="B6:C6"/>
    <mergeCell ref="D6:E6"/>
  </mergeCells>
  <phoneticPr fontId="0" type="noConversion"/>
  <hyperlinks>
    <hyperlink ref="B12" location="generateTest!A1" display="Function14"/>
    <hyperlink ref="B13" location="saveQuestion!A1" display="Function15"/>
    <hyperlink ref="B14" location="findQuestionById!A1" display="Function16"/>
    <hyperlink ref="B17" location="updateQuestion!A1" display="Function19"/>
    <hyperlink ref="B15" location="findQuestionByCode!A1" display="Function17"/>
    <hyperlink ref="B18" location="deleteQuestion!A1" display="Function20"/>
    <hyperlink ref="B16" location="findAllQuestion!A1" display="Function18"/>
  </hyperlinks>
  <pageMargins left="0.65" right="0.65" top="0.75" bottom="0.75" header="0.5" footer="0.5"/>
  <pageSetup firstPageNumber="0" orientation="landscape" horizontalDpi="300" verticalDpi="300" r:id="rId1"/>
  <headerFooter alignWithMargins="0">
    <oddFooter>&amp;L&amp;"Arial,Regular"&amp;10 08j-BM/PM/FSOFT v1/0&amp;C社外秘&amp;R&amp;"Arial,Regular"&amp;10&amp;P/&amp;N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1"/>
  <sheetViews>
    <sheetView tabSelected="1" workbookViewId="0"/>
  </sheetViews>
  <sheetFormatPr defaultRowHeight="13.5" customHeight="1"/>
  <cols>
    <col min="1" max="1" width="6.75" style="84" customWidth="1"/>
    <col min="2" max="2" width="13.375" style="92" customWidth="1"/>
    <col min="3" max="3" width="10.75" style="84" customWidth="1"/>
    <col min="4" max="4" width="11.375" style="85" customWidth="1"/>
    <col min="5" max="5" width="1.75" style="84" hidden="1" customWidth="1"/>
    <col min="6" max="7" width="2.875" style="84" bestFit="1" customWidth="1"/>
    <col min="8" max="8" width="2.875" style="84" customWidth="1"/>
    <col min="9" max="10" width="2.875" style="84" bestFit="1" customWidth="1"/>
    <col min="11" max="19" width="2.875" style="84" customWidth="1"/>
    <col min="20" max="20" width="2.875" style="84" bestFit="1" customWidth="1"/>
    <col min="21" max="21" width="2.875" style="84" customWidth="1"/>
    <col min="22" max="16384" width="9" style="84"/>
  </cols>
  <sheetData>
    <row r="1" spans="1:23" ht="13.5" customHeight="1" thickBot="1">
      <c r="A1" s="82"/>
      <c r="B1" s="83"/>
    </row>
    <row r="2" spans="1:23" ht="13.5" customHeight="1">
      <c r="A2" s="250" t="s">
        <v>52</v>
      </c>
      <c r="B2" s="251"/>
      <c r="C2" s="252" t="s">
        <v>135</v>
      </c>
      <c r="D2" s="253"/>
      <c r="F2" s="251" t="s">
        <v>119</v>
      </c>
      <c r="G2" s="251"/>
      <c r="H2" s="251"/>
      <c r="I2" s="251"/>
      <c r="J2" s="251"/>
      <c r="K2" s="251"/>
      <c r="L2" s="254" t="s">
        <v>134</v>
      </c>
      <c r="M2" s="255"/>
      <c r="N2" s="255"/>
      <c r="O2" s="255"/>
      <c r="P2" s="255"/>
      <c r="Q2" s="255"/>
      <c r="R2" s="255"/>
      <c r="S2" s="255"/>
      <c r="T2" s="256"/>
    </row>
    <row r="3" spans="1:23" ht="13.5" customHeight="1">
      <c r="A3" s="238" t="s">
        <v>53</v>
      </c>
      <c r="B3" s="239"/>
      <c r="C3" s="257" t="s">
        <v>32</v>
      </c>
      <c r="D3" s="258"/>
      <c r="E3" s="259"/>
      <c r="F3" s="242" t="s">
        <v>54</v>
      </c>
      <c r="G3" s="243"/>
      <c r="H3" s="243"/>
      <c r="I3" s="243"/>
      <c r="J3" s="243"/>
      <c r="K3" s="244"/>
      <c r="L3" s="258"/>
      <c r="M3" s="258"/>
      <c r="N3" s="258"/>
      <c r="O3" s="86"/>
      <c r="P3" s="86"/>
      <c r="Q3" s="86"/>
      <c r="R3" s="86"/>
      <c r="S3" s="86"/>
      <c r="T3" s="87"/>
    </row>
    <row r="4" spans="1:23" ht="13.5" customHeight="1">
      <c r="A4" s="238" t="s">
        <v>55</v>
      </c>
      <c r="B4" s="239"/>
      <c r="C4" s="240">
        <v>300</v>
      </c>
      <c r="D4" s="241"/>
      <c r="E4" s="88"/>
      <c r="F4" s="242" t="s">
        <v>56</v>
      </c>
      <c r="G4" s="243"/>
      <c r="H4" s="243"/>
      <c r="I4" s="243"/>
      <c r="J4" s="243"/>
      <c r="K4" s="244"/>
      <c r="L4" s="245">
        <v>29</v>
      </c>
      <c r="M4" s="246"/>
      <c r="N4" s="246"/>
      <c r="O4" s="246"/>
      <c r="P4" s="246"/>
      <c r="Q4" s="246"/>
      <c r="R4" s="246"/>
      <c r="S4" s="246"/>
      <c r="T4" s="247"/>
      <c r="V4" s="89"/>
    </row>
    <row r="5" spans="1:23" ht="13.5" customHeight="1">
      <c r="A5" s="238" t="s">
        <v>57</v>
      </c>
      <c r="B5" s="239"/>
      <c r="C5" s="248" t="s">
        <v>51</v>
      </c>
      <c r="D5" s="248"/>
      <c r="E5" s="248"/>
      <c r="F5" s="249"/>
      <c r="G5" s="249"/>
      <c r="H5" s="249"/>
      <c r="I5" s="249"/>
      <c r="J5" s="249"/>
      <c r="K5" s="249"/>
      <c r="L5" s="248"/>
      <c r="M5" s="248"/>
      <c r="N5" s="248"/>
      <c r="O5" s="248"/>
      <c r="P5" s="248"/>
      <c r="Q5" s="248"/>
      <c r="R5" s="248"/>
      <c r="S5" s="248"/>
      <c r="T5" s="248"/>
    </row>
    <row r="6" spans="1:23" ht="13.5" customHeight="1">
      <c r="A6" s="223" t="s">
        <v>115</v>
      </c>
      <c r="B6" s="224"/>
      <c r="C6" s="225" t="s">
        <v>116</v>
      </c>
      <c r="D6" s="226"/>
      <c r="E6" s="227"/>
      <c r="F6" s="225" t="s">
        <v>117</v>
      </c>
      <c r="G6" s="226"/>
      <c r="H6" s="226"/>
      <c r="I6" s="226"/>
      <c r="J6" s="226"/>
      <c r="K6" s="228"/>
      <c r="L6" s="226" t="s">
        <v>58</v>
      </c>
      <c r="M6" s="226"/>
      <c r="N6" s="226"/>
      <c r="O6" s="229" t="s">
        <v>118</v>
      </c>
      <c r="P6" s="226"/>
      <c r="Q6" s="226"/>
      <c r="R6" s="226"/>
      <c r="S6" s="226"/>
      <c r="T6" s="230"/>
      <c r="V6" s="89"/>
    </row>
    <row r="7" spans="1:23" ht="13.5" customHeight="1" thickBot="1">
      <c r="A7" s="231">
        <f>COUNTIF(F38:HQ38,"P")</f>
        <v>1</v>
      </c>
      <c r="B7" s="232"/>
      <c r="C7" s="233">
        <f>COUNTIF(F38:HQ38,"F")</f>
        <v>0</v>
      </c>
      <c r="D7" s="234"/>
      <c r="E7" s="232"/>
      <c r="F7" s="233">
        <f>SUM(O7,- A7,- C7)</f>
        <v>0</v>
      </c>
      <c r="G7" s="234"/>
      <c r="H7" s="234"/>
      <c r="I7" s="234"/>
      <c r="J7" s="234"/>
      <c r="K7" s="235"/>
      <c r="L7" s="90">
        <f>COUNTIF(E37:HQ37,"N")</f>
        <v>1</v>
      </c>
      <c r="M7" s="90">
        <f>COUNTIF(E37:HQ37,"A")</f>
        <v>0</v>
      </c>
      <c r="N7" s="90">
        <f>COUNTIF(E37:HQ37,"B")</f>
        <v>0</v>
      </c>
      <c r="O7" s="236">
        <f>COUNTA(E9:HT9)</f>
        <v>1</v>
      </c>
      <c r="P7" s="234"/>
      <c r="Q7" s="234"/>
      <c r="R7" s="234"/>
      <c r="S7" s="234"/>
      <c r="T7" s="237"/>
      <c r="U7" s="91"/>
    </row>
    <row r="8" spans="1:23" ht="11.25" thickBot="1"/>
    <row r="9" spans="1:23" ht="46.5" customHeight="1" thickTop="1" thickBot="1">
      <c r="A9" s="138"/>
      <c r="B9" s="139"/>
      <c r="C9" s="140"/>
      <c r="D9" s="141"/>
      <c r="E9" s="140"/>
      <c r="F9" s="142" t="s">
        <v>33</v>
      </c>
      <c r="G9" s="142"/>
      <c r="H9" s="142"/>
      <c r="I9" s="142"/>
      <c r="J9" s="142"/>
      <c r="K9" s="142"/>
      <c r="L9" s="142"/>
      <c r="M9" s="142"/>
      <c r="N9" s="142"/>
      <c r="O9" s="142"/>
      <c r="P9" s="142"/>
      <c r="Q9" s="142"/>
      <c r="R9" s="142"/>
      <c r="S9" s="142"/>
      <c r="T9" s="143"/>
      <c r="U9" s="93"/>
      <c r="V9" s="94"/>
      <c r="W9" s="82"/>
    </row>
    <row r="10" spans="1:23" ht="13.5" customHeight="1">
      <c r="A10" s="144" t="s">
        <v>59</v>
      </c>
      <c r="B10" s="95" t="s">
        <v>60</v>
      </c>
      <c r="C10" s="96"/>
      <c r="D10" s="97"/>
      <c r="E10" s="98"/>
      <c r="F10" s="99"/>
      <c r="G10" s="99"/>
      <c r="H10" s="99"/>
      <c r="I10" s="99"/>
      <c r="J10" s="99"/>
      <c r="K10" s="99"/>
      <c r="L10" s="99"/>
      <c r="M10" s="99"/>
      <c r="N10" s="99"/>
      <c r="O10" s="99"/>
      <c r="P10" s="99"/>
      <c r="Q10" s="99"/>
      <c r="R10" s="99"/>
      <c r="S10" s="99"/>
      <c r="T10" s="100"/>
    </row>
    <row r="11" spans="1:23" ht="13.5" customHeight="1">
      <c r="A11" s="145"/>
      <c r="B11" s="95"/>
      <c r="C11" s="96"/>
      <c r="D11" s="97" t="s">
        <v>36</v>
      </c>
      <c r="E11" s="101"/>
      <c r="F11" s="99"/>
      <c r="G11" s="99"/>
      <c r="H11" s="99"/>
      <c r="I11" s="99"/>
      <c r="J11" s="99"/>
      <c r="K11" s="99"/>
      <c r="L11" s="99"/>
      <c r="M11" s="99"/>
      <c r="N11" s="99"/>
      <c r="O11" s="99"/>
      <c r="P11" s="99"/>
      <c r="Q11" s="99"/>
      <c r="R11" s="99"/>
      <c r="S11" s="99"/>
      <c r="T11" s="100"/>
      <c r="V11" s="89"/>
    </row>
    <row r="12" spans="1:23" ht="13.5" customHeight="1">
      <c r="A12" s="145"/>
      <c r="B12" s="95"/>
      <c r="C12" s="96"/>
      <c r="D12" s="97"/>
      <c r="E12" s="101"/>
      <c r="F12" s="99"/>
      <c r="G12" s="99"/>
      <c r="H12" s="99"/>
      <c r="I12" s="99"/>
      <c r="J12" s="99"/>
      <c r="K12" s="99"/>
      <c r="L12" s="99"/>
      <c r="M12" s="99"/>
      <c r="N12" s="99"/>
      <c r="O12" s="99"/>
      <c r="P12" s="99"/>
      <c r="Q12" s="99"/>
      <c r="R12" s="99"/>
      <c r="S12" s="99"/>
      <c r="T12" s="100"/>
    </row>
    <row r="13" spans="1:23" ht="13.5" customHeight="1">
      <c r="A13" s="145"/>
      <c r="B13" s="95"/>
      <c r="C13" s="96"/>
      <c r="D13" s="97"/>
      <c r="E13" s="102"/>
      <c r="F13" s="99"/>
      <c r="G13" s="99"/>
      <c r="H13" s="99"/>
      <c r="I13" s="99"/>
      <c r="J13" s="99"/>
      <c r="K13" s="99"/>
      <c r="L13" s="99"/>
      <c r="M13" s="99"/>
      <c r="N13" s="99"/>
      <c r="O13" s="99"/>
      <c r="P13" s="99"/>
      <c r="Q13" s="99"/>
      <c r="R13" s="99"/>
      <c r="S13" s="99"/>
      <c r="T13" s="100"/>
    </row>
    <row r="14" spans="1:23" ht="13.5" customHeight="1">
      <c r="A14" s="145"/>
      <c r="B14" s="95" t="s">
        <v>151</v>
      </c>
      <c r="C14" s="96"/>
      <c r="D14" s="97"/>
      <c r="E14" s="104"/>
      <c r="F14" s="99"/>
      <c r="G14" s="99"/>
      <c r="H14" s="99"/>
      <c r="I14" s="99"/>
      <c r="J14" s="99"/>
      <c r="K14" s="99"/>
      <c r="L14" s="99"/>
      <c r="M14" s="99"/>
      <c r="N14" s="99"/>
      <c r="O14" s="99"/>
      <c r="P14" s="99"/>
      <c r="Q14" s="99"/>
      <c r="R14" s="99"/>
      <c r="S14" s="99"/>
      <c r="T14" s="100"/>
    </row>
    <row r="15" spans="1:23" ht="13.5" customHeight="1">
      <c r="A15" s="145"/>
      <c r="B15" s="95"/>
      <c r="C15" s="96"/>
      <c r="D15" s="97">
        <v>20</v>
      </c>
      <c r="E15" s="104"/>
      <c r="F15" s="99" t="s">
        <v>78</v>
      </c>
      <c r="G15" s="99"/>
      <c r="H15" s="99"/>
      <c r="I15" s="99"/>
      <c r="J15" s="99"/>
      <c r="K15" s="99"/>
      <c r="L15" s="99"/>
      <c r="M15" s="99"/>
      <c r="N15" s="99"/>
      <c r="O15" s="99"/>
      <c r="P15" s="99"/>
      <c r="Q15" s="99"/>
      <c r="R15" s="99"/>
      <c r="S15" s="99"/>
      <c r="T15" s="100"/>
      <c r="W15" s="89"/>
    </row>
    <row r="16" spans="1:23" ht="13.5" customHeight="1">
      <c r="A16" s="145"/>
      <c r="B16" s="95"/>
      <c r="C16" s="96"/>
      <c r="D16" s="185"/>
      <c r="E16" s="104"/>
      <c r="F16" s="99"/>
      <c r="G16" s="99"/>
      <c r="H16" s="99"/>
      <c r="I16" s="99"/>
      <c r="J16" s="99"/>
      <c r="K16" s="99"/>
      <c r="L16" s="99"/>
      <c r="M16" s="99"/>
      <c r="N16" s="99"/>
      <c r="O16" s="99"/>
      <c r="P16" s="99"/>
      <c r="Q16" s="99"/>
      <c r="R16" s="99"/>
      <c r="S16" s="99"/>
      <c r="T16" s="100"/>
    </row>
    <row r="17" spans="1:21" ht="13.5" customHeight="1">
      <c r="A17" s="145"/>
      <c r="B17" s="95"/>
      <c r="C17" s="96"/>
      <c r="D17" s="97"/>
      <c r="E17" s="104"/>
      <c r="F17" s="99"/>
      <c r="G17" s="99"/>
      <c r="H17" s="99"/>
      <c r="I17" s="99"/>
      <c r="J17" s="99"/>
      <c r="K17" s="99"/>
      <c r="L17" s="99"/>
      <c r="M17" s="99"/>
      <c r="N17" s="99"/>
      <c r="O17" s="99"/>
      <c r="P17" s="99"/>
      <c r="Q17" s="99"/>
      <c r="R17" s="99"/>
      <c r="S17" s="99"/>
      <c r="T17" s="100"/>
      <c r="U17" s="103"/>
    </row>
    <row r="18" spans="1:21" ht="13.5" customHeight="1">
      <c r="A18" s="145"/>
      <c r="B18" s="95" t="s">
        <v>120</v>
      </c>
      <c r="C18" s="96"/>
      <c r="D18" s="97"/>
      <c r="E18" s="104"/>
      <c r="F18" s="99"/>
      <c r="G18" s="99"/>
      <c r="H18" s="99"/>
      <c r="I18" s="99"/>
      <c r="J18" s="99"/>
      <c r="K18" s="99"/>
      <c r="L18" s="99"/>
      <c r="M18" s="99"/>
      <c r="N18" s="99"/>
      <c r="O18" s="99"/>
      <c r="P18" s="99"/>
      <c r="Q18" s="99"/>
      <c r="R18" s="99"/>
      <c r="S18" s="99"/>
      <c r="T18" s="100"/>
    </row>
    <row r="19" spans="1:21" ht="13.5" customHeight="1">
      <c r="A19" s="145"/>
      <c r="B19" s="95"/>
      <c r="C19" s="96"/>
      <c r="D19" s="97">
        <v>1</v>
      </c>
      <c r="E19" s="104"/>
      <c r="F19" s="99" t="s">
        <v>78</v>
      </c>
      <c r="G19" s="99"/>
      <c r="H19" s="99"/>
      <c r="I19" s="99"/>
      <c r="J19" s="99"/>
      <c r="K19" s="99"/>
      <c r="L19" s="99"/>
      <c r="M19" s="99"/>
      <c r="N19" s="99"/>
      <c r="O19" s="99"/>
      <c r="P19" s="99"/>
      <c r="Q19" s="99"/>
      <c r="R19" s="99"/>
      <c r="S19" s="99"/>
      <c r="T19" s="100"/>
    </row>
    <row r="20" spans="1:21" ht="13.5" customHeight="1">
      <c r="A20" s="145"/>
      <c r="B20" s="95"/>
      <c r="C20" s="96"/>
      <c r="D20" s="185"/>
      <c r="E20" s="104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99"/>
      <c r="Q20" s="99"/>
      <c r="R20" s="99"/>
      <c r="S20" s="99"/>
      <c r="T20" s="100"/>
    </row>
    <row r="21" spans="1:21" ht="13.5" customHeight="1">
      <c r="A21" s="145"/>
      <c r="B21" s="95"/>
      <c r="C21" s="96"/>
      <c r="D21" s="97"/>
      <c r="E21" s="104"/>
      <c r="F21" s="99"/>
      <c r="G21" s="99"/>
      <c r="H21" s="99"/>
      <c r="I21" s="99"/>
      <c r="J21" s="99"/>
      <c r="K21" s="99"/>
      <c r="L21" s="99"/>
      <c r="M21" s="99"/>
      <c r="N21" s="99"/>
      <c r="O21" s="99"/>
      <c r="P21" s="99"/>
      <c r="Q21" s="99"/>
      <c r="R21" s="99"/>
      <c r="S21" s="99"/>
      <c r="T21" s="100"/>
    </row>
    <row r="22" spans="1:21" ht="13.5" customHeight="1">
      <c r="A22" s="145"/>
      <c r="B22" s="95" t="s">
        <v>150</v>
      </c>
      <c r="C22" s="96"/>
      <c r="D22" s="97"/>
      <c r="E22" s="104"/>
      <c r="F22" s="99"/>
      <c r="G22" s="99"/>
      <c r="H22" s="99"/>
      <c r="I22" s="99"/>
      <c r="J22" s="99"/>
      <c r="K22" s="99"/>
      <c r="L22" s="99"/>
      <c r="M22" s="99"/>
      <c r="N22" s="99"/>
      <c r="O22" s="99"/>
      <c r="P22" s="99"/>
      <c r="Q22" s="99"/>
      <c r="R22" s="99"/>
      <c r="S22" s="99"/>
      <c r="T22" s="100"/>
    </row>
    <row r="23" spans="1:21" ht="13.5" customHeight="1">
      <c r="A23" s="145"/>
      <c r="B23" s="95"/>
      <c r="C23" s="96"/>
      <c r="D23" s="97">
        <v>1</v>
      </c>
      <c r="E23" s="104"/>
      <c r="F23" s="99" t="s">
        <v>78</v>
      </c>
      <c r="G23" s="99"/>
      <c r="H23" s="99"/>
      <c r="I23" s="99"/>
      <c r="J23" s="99"/>
      <c r="K23" s="99"/>
      <c r="L23" s="99"/>
      <c r="M23" s="99"/>
      <c r="N23" s="99"/>
      <c r="O23" s="99"/>
      <c r="P23" s="99"/>
      <c r="Q23" s="99"/>
      <c r="R23" s="99"/>
      <c r="S23" s="99"/>
      <c r="T23" s="100"/>
    </row>
    <row r="24" spans="1:21" ht="13.5" customHeight="1">
      <c r="A24" s="145"/>
      <c r="B24" s="95"/>
      <c r="C24" s="96"/>
      <c r="D24" s="185"/>
      <c r="E24" s="104"/>
      <c r="F24" s="99"/>
      <c r="G24" s="99"/>
      <c r="H24" s="99"/>
      <c r="I24" s="99"/>
      <c r="J24" s="99"/>
      <c r="K24" s="99"/>
      <c r="L24" s="99"/>
      <c r="M24" s="99"/>
      <c r="N24" s="99"/>
      <c r="O24" s="99"/>
      <c r="P24" s="99"/>
      <c r="Q24" s="99"/>
      <c r="R24" s="99"/>
      <c r="S24" s="99"/>
      <c r="T24" s="100"/>
    </row>
    <row r="25" spans="1:21" ht="13.5" customHeight="1">
      <c r="A25" s="145"/>
      <c r="B25" s="95"/>
      <c r="C25" s="96"/>
      <c r="D25" s="97"/>
      <c r="E25" s="104"/>
      <c r="F25" s="99"/>
      <c r="G25" s="99"/>
      <c r="H25" s="99"/>
      <c r="I25" s="99"/>
      <c r="J25" s="99"/>
      <c r="K25" s="99"/>
      <c r="L25" s="99"/>
      <c r="M25" s="99"/>
      <c r="N25" s="99"/>
      <c r="O25" s="99"/>
      <c r="P25" s="99"/>
      <c r="Q25" s="99"/>
      <c r="R25" s="99"/>
      <c r="S25" s="99"/>
      <c r="T25" s="100"/>
    </row>
    <row r="26" spans="1:21" ht="13.5" customHeight="1" thickBot="1">
      <c r="A26" s="145"/>
      <c r="B26" s="105"/>
      <c r="C26" s="106"/>
      <c r="D26" s="107"/>
      <c r="E26" s="108"/>
      <c r="F26" s="109"/>
      <c r="G26" s="109"/>
      <c r="H26" s="109"/>
      <c r="I26" s="109"/>
      <c r="J26" s="109"/>
      <c r="K26" s="109"/>
      <c r="L26" s="109"/>
      <c r="M26" s="109"/>
      <c r="N26" s="109"/>
      <c r="O26" s="109"/>
      <c r="P26" s="109"/>
      <c r="Q26" s="109"/>
      <c r="R26" s="109"/>
      <c r="S26" s="109"/>
      <c r="T26" s="110"/>
    </row>
    <row r="27" spans="1:21" ht="13.5" customHeight="1" thickTop="1">
      <c r="A27" s="146" t="s">
        <v>61</v>
      </c>
      <c r="B27" s="111" t="s">
        <v>62</v>
      </c>
      <c r="C27" s="112"/>
      <c r="D27" s="113"/>
      <c r="E27" s="114"/>
      <c r="F27" s="115"/>
      <c r="G27" s="115"/>
      <c r="H27" s="115"/>
      <c r="I27" s="115"/>
      <c r="J27" s="115"/>
      <c r="K27" s="115"/>
      <c r="L27" s="115"/>
      <c r="M27" s="115"/>
      <c r="N27" s="115"/>
      <c r="O27" s="115"/>
      <c r="P27" s="115"/>
      <c r="Q27" s="115"/>
      <c r="R27" s="115"/>
      <c r="S27" s="115"/>
      <c r="T27" s="116"/>
    </row>
    <row r="28" spans="1:21" ht="13.5" customHeight="1">
      <c r="A28" s="147"/>
      <c r="B28" s="117"/>
      <c r="C28" s="118"/>
      <c r="D28" s="119" t="s">
        <v>149</v>
      </c>
      <c r="E28" s="183"/>
      <c r="F28" s="99" t="s">
        <v>78</v>
      </c>
      <c r="G28" s="99"/>
      <c r="H28" s="99"/>
      <c r="I28" s="99"/>
      <c r="J28" s="99"/>
      <c r="K28" s="99"/>
      <c r="L28" s="99"/>
      <c r="M28" s="99"/>
      <c r="N28" s="99"/>
      <c r="O28" s="99"/>
      <c r="P28" s="99"/>
      <c r="Q28" s="99"/>
      <c r="R28" s="99"/>
      <c r="S28" s="99"/>
      <c r="T28" s="100"/>
    </row>
    <row r="29" spans="1:21" ht="13.5" customHeight="1">
      <c r="A29" s="147"/>
      <c r="B29" s="117"/>
      <c r="C29" s="120"/>
      <c r="D29" s="119" t="s">
        <v>37</v>
      </c>
      <c r="E29" s="121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  <c r="Q29" s="99"/>
      <c r="R29" s="99"/>
      <c r="S29" s="99"/>
      <c r="T29" s="100"/>
    </row>
    <row r="30" spans="1:21" ht="13.5" customHeight="1">
      <c r="A30" s="147"/>
      <c r="B30" s="117" t="s">
        <v>63</v>
      </c>
      <c r="C30" s="120"/>
      <c r="D30" s="119"/>
      <c r="E30" s="121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  <c r="Q30" s="99"/>
      <c r="R30" s="99"/>
      <c r="S30" s="99"/>
      <c r="T30" s="100"/>
    </row>
    <row r="31" spans="1:21" ht="13.5" customHeight="1">
      <c r="A31" s="147"/>
      <c r="B31" s="117"/>
      <c r="C31" s="120"/>
      <c r="D31" s="119"/>
      <c r="E31" s="121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9"/>
      <c r="Q31" s="99"/>
      <c r="R31" s="99"/>
      <c r="S31" s="99"/>
      <c r="T31" s="100"/>
    </row>
    <row r="32" spans="1:21" ht="13.5" customHeight="1">
      <c r="A32" s="147"/>
      <c r="B32" s="117"/>
      <c r="C32" s="120"/>
      <c r="D32" s="119"/>
      <c r="E32" s="121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  <c r="Q32" s="99"/>
      <c r="R32" s="99"/>
      <c r="S32" s="99"/>
      <c r="T32" s="100"/>
    </row>
    <row r="33" spans="1:20" ht="13.5" customHeight="1">
      <c r="A33" s="147"/>
      <c r="B33" s="117" t="s">
        <v>64</v>
      </c>
      <c r="C33" s="120"/>
      <c r="D33" s="119"/>
      <c r="E33" s="121"/>
      <c r="F33" s="99"/>
      <c r="G33" s="99"/>
      <c r="H33" s="99"/>
      <c r="I33" s="99"/>
      <c r="J33" s="99"/>
      <c r="K33" s="99"/>
      <c r="L33" s="99"/>
      <c r="M33" s="99"/>
      <c r="N33" s="99"/>
      <c r="O33" s="99"/>
      <c r="P33" s="99"/>
      <c r="Q33" s="99"/>
      <c r="R33" s="99"/>
      <c r="S33" s="99"/>
      <c r="T33" s="100"/>
    </row>
    <row r="34" spans="1:20" ht="13.5" customHeight="1">
      <c r="A34" s="147"/>
      <c r="B34" s="117"/>
      <c r="C34" s="120"/>
      <c r="D34" s="119"/>
      <c r="E34" s="121"/>
      <c r="F34" s="99"/>
      <c r="G34" s="99"/>
      <c r="H34" s="99"/>
      <c r="I34" s="99"/>
      <c r="J34" s="99"/>
      <c r="K34" s="99"/>
      <c r="L34" s="99"/>
      <c r="M34" s="99"/>
      <c r="N34" s="99"/>
      <c r="O34" s="99"/>
      <c r="P34" s="99"/>
      <c r="Q34" s="99"/>
      <c r="R34" s="99"/>
      <c r="S34" s="99"/>
      <c r="T34" s="100"/>
    </row>
    <row r="35" spans="1:20" ht="13.5" customHeight="1">
      <c r="A35" s="147"/>
      <c r="B35" s="122"/>
      <c r="C35" s="187"/>
      <c r="D35" s="119"/>
      <c r="E35" s="188"/>
      <c r="F35" s="126"/>
      <c r="G35" s="126"/>
      <c r="H35" s="126"/>
      <c r="I35" s="126"/>
      <c r="J35" s="126"/>
      <c r="K35" s="126"/>
      <c r="L35" s="126"/>
      <c r="M35" s="126"/>
      <c r="N35" s="126"/>
      <c r="O35" s="126"/>
      <c r="P35" s="126"/>
      <c r="Q35" s="126"/>
      <c r="R35" s="126"/>
      <c r="S35" s="126"/>
      <c r="T35" s="127"/>
    </row>
    <row r="36" spans="1:20" ht="13.5" customHeight="1" thickBot="1">
      <c r="A36" s="147"/>
      <c r="B36" s="122"/>
      <c r="C36" s="123"/>
      <c r="D36" s="124"/>
      <c r="E36" s="125"/>
      <c r="F36" s="126"/>
      <c r="G36" s="126"/>
      <c r="H36" s="126"/>
      <c r="I36" s="126"/>
      <c r="J36" s="126"/>
      <c r="K36" s="126"/>
      <c r="L36" s="126"/>
      <c r="M36" s="126"/>
      <c r="N36" s="126"/>
      <c r="O36" s="126"/>
      <c r="P36" s="126"/>
      <c r="Q36" s="126"/>
      <c r="R36" s="126"/>
      <c r="S36" s="126"/>
      <c r="T36" s="127"/>
    </row>
    <row r="37" spans="1:20" ht="13.5" customHeight="1" thickTop="1">
      <c r="A37" s="146" t="s">
        <v>38</v>
      </c>
      <c r="B37" s="219" t="s">
        <v>39</v>
      </c>
      <c r="C37" s="219"/>
      <c r="D37" s="219"/>
      <c r="E37" s="184"/>
      <c r="F37" s="128" t="s">
        <v>40</v>
      </c>
      <c r="G37" s="128"/>
      <c r="H37" s="128"/>
      <c r="I37" s="128"/>
      <c r="J37" s="128"/>
      <c r="K37" s="128"/>
      <c r="L37" s="128"/>
      <c r="M37" s="128"/>
      <c r="N37" s="128"/>
      <c r="O37" s="128"/>
      <c r="P37" s="128"/>
      <c r="Q37" s="128"/>
      <c r="R37" s="128"/>
      <c r="S37" s="128"/>
      <c r="T37" s="129"/>
    </row>
    <row r="38" spans="1:20" ht="13.5" customHeight="1">
      <c r="A38" s="148"/>
      <c r="B38" s="220" t="s">
        <v>43</v>
      </c>
      <c r="C38" s="220"/>
      <c r="D38" s="220"/>
      <c r="E38" s="130"/>
      <c r="F38" s="131" t="s">
        <v>44</v>
      </c>
      <c r="G38" s="131"/>
      <c r="H38" s="131"/>
      <c r="I38" s="131"/>
      <c r="J38" s="131"/>
      <c r="K38" s="131"/>
      <c r="L38" s="131"/>
      <c r="M38" s="131"/>
      <c r="N38" s="131"/>
      <c r="O38" s="131"/>
      <c r="P38" s="131"/>
      <c r="Q38" s="131"/>
      <c r="R38" s="131"/>
      <c r="S38" s="131"/>
      <c r="T38" s="132"/>
    </row>
    <row r="39" spans="1:20" ht="13.5" customHeight="1">
      <c r="A39" s="148"/>
      <c r="B39" s="221" t="s">
        <v>45</v>
      </c>
      <c r="C39" s="221"/>
      <c r="D39" s="221"/>
      <c r="E39" s="121"/>
      <c r="F39" s="133">
        <v>39139</v>
      </c>
      <c r="G39" s="133"/>
      <c r="H39" s="133"/>
      <c r="I39" s="133"/>
      <c r="J39" s="133"/>
      <c r="K39" s="133"/>
      <c r="L39" s="133"/>
      <c r="M39" s="133"/>
      <c r="N39" s="133"/>
      <c r="O39" s="133"/>
      <c r="P39" s="133"/>
      <c r="Q39" s="133"/>
      <c r="R39" s="133"/>
      <c r="S39" s="133"/>
      <c r="T39" s="134"/>
    </row>
    <row r="40" spans="1:20" ht="11.25" thickBot="1">
      <c r="A40" s="149"/>
      <c r="B40" s="222" t="s">
        <v>46</v>
      </c>
      <c r="C40" s="222"/>
      <c r="D40" s="222"/>
      <c r="E40" s="135"/>
      <c r="F40" s="136"/>
      <c r="G40" s="136"/>
      <c r="H40" s="136"/>
      <c r="I40" s="136"/>
      <c r="J40" s="136"/>
      <c r="K40" s="136"/>
      <c r="L40" s="136"/>
      <c r="M40" s="136"/>
      <c r="N40" s="136"/>
      <c r="O40" s="136"/>
      <c r="P40" s="136"/>
      <c r="Q40" s="136"/>
      <c r="R40" s="136"/>
      <c r="S40" s="136"/>
      <c r="T40" s="137"/>
    </row>
    <row r="41" spans="1:20" ht="11.25" thickTop="1">
      <c r="A41" s="92"/>
      <c r="B41" s="84"/>
      <c r="C41" s="85"/>
      <c r="D41" s="84"/>
    </row>
  </sheetData>
  <mergeCells count="27">
    <mergeCell ref="A2:B2"/>
    <mergeCell ref="C2:D2"/>
    <mergeCell ref="F2:K2"/>
    <mergeCell ref="L2:T2"/>
    <mergeCell ref="A3:B3"/>
    <mergeCell ref="C3:E3"/>
    <mergeCell ref="F3:K3"/>
    <mergeCell ref="L3:N3"/>
    <mergeCell ref="A4:B4"/>
    <mergeCell ref="C4:D4"/>
    <mergeCell ref="F4:K4"/>
    <mergeCell ref="L4:T4"/>
    <mergeCell ref="A5:B5"/>
    <mergeCell ref="C5:T5"/>
    <mergeCell ref="F6:K6"/>
    <mergeCell ref="L6:N6"/>
    <mergeCell ref="O6:T6"/>
    <mergeCell ref="A7:B7"/>
    <mergeCell ref="C7:E7"/>
    <mergeCell ref="F7:K7"/>
    <mergeCell ref="O7:T7"/>
    <mergeCell ref="B37:D37"/>
    <mergeCell ref="B38:D38"/>
    <mergeCell ref="B39:D39"/>
    <mergeCell ref="B40:D40"/>
    <mergeCell ref="A6:B6"/>
    <mergeCell ref="C6:E6"/>
  </mergeCells>
  <dataValidations count="3">
    <dataValidation type="list" allowBlank="1" showInputMessage="1" showErrorMessage="1" sqref="F10:T36">
      <formula1>"O, "</formula1>
    </dataValidation>
    <dataValidation type="list" allowBlank="1" showInputMessage="1" showErrorMessage="1" sqref="F38:T38">
      <formula1>"P,F, "</formula1>
    </dataValidation>
    <dataValidation type="list" allowBlank="1" showInputMessage="1" showErrorMessage="1" sqref="F37:T37">
      <formula1>"N,A,B,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&amp;L&amp;"Arial,Regular"&amp;10 08j-BM/PM/FSOFT v1/0&amp;C社外秘&amp;R&amp;"Arial,Regular"&amp;10&amp;P/&amp;N</oddFooter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2"/>
  <sheetViews>
    <sheetView workbookViewId="0">
      <selection activeCell="I36" sqref="I36"/>
    </sheetView>
  </sheetViews>
  <sheetFormatPr defaultRowHeight="13.5" customHeight="1"/>
  <cols>
    <col min="1" max="1" width="6.75" style="84" customWidth="1"/>
    <col min="2" max="2" width="13.375" style="92" customWidth="1"/>
    <col min="3" max="3" width="10.75" style="84" customWidth="1"/>
    <col min="4" max="4" width="11.375" style="85" customWidth="1"/>
    <col min="5" max="5" width="1.75" style="84" hidden="1" customWidth="1"/>
    <col min="6" max="7" width="2.875" style="84" bestFit="1" customWidth="1"/>
    <col min="8" max="8" width="2.875" style="84" customWidth="1"/>
    <col min="9" max="10" width="2.875" style="84" bestFit="1" customWidth="1"/>
    <col min="11" max="19" width="2.875" style="84" customWidth="1"/>
    <col min="20" max="20" width="2.875" style="84" bestFit="1" customWidth="1"/>
    <col min="21" max="21" width="2.875" style="84" customWidth="1"/>
    <col min="22" max="16384" width="9" style="84"/>
  </cols>
  <sheetData>
    <row r="1" spans="1:23" ht="13.5" customHeight="1" thickBot="1">
      <c r="A1" s="82"/>
      <c r="B1" s="83"/>
    </row>
    <row r="2" spans="1:23" ht="13.5" customHeight="1">
      <c r="A2" s="250" t="s">
        <v>52</v>
      </c>
      <c r="B2" s="251"/>
      <c r="C2" s="252" t="s">
        <v>138</v>
      </c>
      <c r="D2" s="253"/>
      <c r="F2" s="251" t="s">
        <v>119</v>
      </c>
      <c r="G2" s="251"/>
      <c r="H2" s="251"/>
      <c r="I2" s="251"/>
      <c r="J2" s="251"/>
      <c r="K2" s="251"/>
      <c r="L2" s="254" t="s">
        <v>137</v>
      </c>
      <c r="M2" s="255"/>
      <c r="N2" s="255"/>
      <c r="O2" s="255"/>
      <c r="P2" s="255"/>
      <c r="Q2" s="255"/>
      <c r="R2" s="255"/>
      <c r="S2" s="255"/>
      <c r="T2" s="256"/>
    </row>
    <row r="3" spans="1:23" ht="13.5" customHeight="1">
      <c r="A3" s="238" t="s">
        <v>53</v>
      </c>
      <c r="B3" s="239"/>
      <c r="C3" s="257" t="s">
        <v>32</v>
      </c>
      <c r="D3" s="258"/>
      <c r="E3" s="259"/>
      <c r="F3" s="242" t="s">
        <v>54</v>
      </c>
      <c r="G3" s="243"/>
      <c r="H3" s="243"/>
      <c r="I3" s="243"/>
      <c r="J3" s="243"/>
      <c r="K3" s="244"/>
      <c r="L3" s="258"/>
      <c r="M3" s="258"/>
      <c r="N3" s="258"/>
      <c r="O3" s="86"/>
      <c r="P3" s="86"/>
      <c r="Q3" s="86"/>
      <c r="R3" s="86"/>
      <c r="S3" s="86"/>
      <c r="T3" s="87"/>
    </row>
    <row r="4" spans="1:23" ht="13.5" customHeight="1">
      <c r="A4" s="238" t="s">
        <v>55</v>
      </c>
      <c r="B4" s="239"/>
      <c r="C4" s="240">
        <v>300</v>
      </c>
      <c r="D4" s="241"/>
      <c r="E4" s="88"/>
      <c r="F4" s="242" t="s">
        <v>56</v>
      </c>
      <c r="G4" s="243"/>
      <c r="H4" s="243"/>
      <c r="I4" s="243"/>
      <c r="J4" s="243"/>
      <c r="K4" s="244"/>
      <c r="L4" s="245">
        <v>27</v>
      </c>
      <c r="M4" s="246"/>
      <c r="N4" s="246"/>
      <c r="O4" s="246"/>
      <c r="P4" s="246"/>
      <c r="Q4" s="246"/>
      <c r="R4" s="246"/>
      <c r="S4" s="246"/>
      <c r="T4" s="247"/>
      <c r="V4" s="89"/>
    </row>
    <row r="5" spans="1:23" ht="13.5" customHeight="1">
      <c r="A5" s="238" t="s">
        <v>57</v>
      </c>
      <c r="B5" s="239"/>
      <c r="C5" s="248" t="s">
        <v>51</v>
      </c>
      <c r="D5" s="248"/>
      <c r="E5" s="248"/>
      <c r="F5" s="249"/>
      <c r="G5" s="249"/>
      <c r="H5" s="249"/>
      <c r="I5" s="249"/>
      <c r="J5" s="249"/>
      <c r="K5" s="249"/>
      <c r="L5" s="248"/>
      <c r="M5" s="248"/>
      <c r="N5" s="248"/>
      <c r="O5" s="248"/>
      <c r="P5" s="248"/>
      <c r="Q5" s="248"/>
      <c r="R5" s="248"/>
      <c r="S5" s="248"/>
      <c r="T5" s="248"/>
    </row>
    <row r="6" spans="1:23" ht="13.5" customHeight="1">
      <c r="A6" s="223" t="s">
        <v>115</v>
      </c>
      <c r="B6" s="224"/>
      <c r="C6" s="225" t="s">
        <v>116</v>
      </c>
      <c r="D6" s="226"/>
      <c r="E6" s="227"/>
      <c r="F6" s="225" t="s">
        <v>117</v>
      </c>
      <c r="G6" s="226"/>
      <c r="H6" s="226"/>
      <c r="I6" s="226"/>
      <c r="J6" s="226"/>
      <c r="K6" s="228"/>
      <c r="L6" s="226" t="s">
        <v>58</v>
      </c>
      <c r="M6" s="226"/>
      <c r="N6" s="226"/>
      <c r="O6" s="229" t="s">
        <v>118</v>
      </c>
      <c r="P6" s="226"/>
      <c r="Q6" s="226"/>
      <c r="R6" s="226"/>
      <c r="S6" s="226"/>
      <c r="T6" s="230"/>
      <c r="V6" s="89"/>
    </row>
    <row r="7" spans="1:23" ht="13.5" customHeight="1" thickBot="1">
      <c r="A7" s="231">
        <f>COUNTIF(F39:HQ39,"P")</f>
        <v>3</v>
      </c>
      <c r="B7" s="232"/>
      <c r="C7" s="233">
        <f>COUNTIF(F39:HQ39,"F")</f>
        <v>0</v>
      </c>
      <c r="D7" s="234"/>
      <c r="E7" s="232"/>
      <c r="F7" s="233">
        <f>SUM(O7,- A7,- C7)</f>
        <v>0</v>
      </c>
      <c r="G7" s="234"/>
      <c r="H7" s="234"/>
      <c r="I7" s="234"/>
      <c r="J7" s="234"/>
      <c r="K7" s="235"/>
      <c r="L7" s="90">
        <f>COUNTIF(E38:HQ38,"N")</f>
        <v>2</v>
      </c>
      <c r="M7" s="90">
        <f>COUNTIF(E38:HQ38,"A")</f>
        <v>1</v>
      </c>
      <c r="N7" s="90">
        <f>COUNTIF(E38:HQ38,"B")</f>
        <v>0</v>
      </c>
      <c r="O7" s="236">
        <f>COUNTA(E9:HT9)</f>
        <v>3</v>
      </c>
      <c r="P7" s="234"/>
      <c r="Q7" s="234"/>
      <c r="R7" s="234"/>
      <c r="S7" s="234"/>
      <c r="T7" s="237"/>
      <c r="U7" s="91"/>
    </row>
    <row r="8" spans="1:23" ht="11.25" thickBot="1"/>
    <row r="9" spans="1:23" ht="46.5" customHeight="1" thickTop="1" thickBot="1">
      <c r="A9" s="138"/>
      <c r="B9" s="139"/>
      <c r="C9" s="140"/>
      <c r="D9" s="141"/>
      <c r="E9" s="140"/>
      <c r="F9" s="142" t="s">
        <v>33</v>
      </c>
      <c r="G9" s="142" t="s">
        <v>34</v>
      </c>
      <c r="H9" s="142" t="s">
        <v>35</v>
      </c>
      <c r="I9" s="142"/>
      <c r="J9" s="142"/>
      <c r="K9" s="142"/>
      <c r="L9" s="142"/>
      <c r="M9" s="142"/>
      <c r="N9" s="142"/>
      <c r="O9" s="142"/>
      <c r="P9" s="142"/>
      <c r="Q9" s="142"/>
      <c r="R9" s="142"/>
      <c r="S9" s="142"/>
      <c r="T9" s="143"/>
      <c r="U9" s="93"/>
      <c r="V9" s="94"/>
      <c r="W9" s="82"/>
    </row>
    <row r="10" spans="1:23" ht="13.5" customHeight="1">
      <c r="A10" s="144" t="s">
        <v>59</v>
      </c>
      <c r="B10" s="95" t="s">
        <v>60</v>
      </c>
      <c r="C10" s="96"/>
      <c r="D10" s="97"/>
      <c r="E10" s="98"/>
      <c r="F10" s="99"/>
      <c r="G10" s="99"/>
      <c r="H10" s="99"/>
      <c r="I10" s="99"/>
      <c r="J10" s="99"/>
      <c r="K10" s="99"/>
      <c r="L10" s="99"/>
      <c r="M10" s="99"/>
      <c r="N10" s="99"/>
      <c r="O10" s="99"/>
      <c r="P10" s="99"/>
      <c r="Q10" s="99"/>
      <c r="R10" s="99"/>
      <c r="S10" s="99"/>
      <c r="T10" s="100"/>
    </row>
    <row r="11" spans="1:23" ht="13.5" customHeight="1">
      <c r="A11" s="145"/>
      <c r="B11" s="95"/>
      <c r="C11" s="96"/>
      <c r="D11" s="97" t="s">
        <v>36</v>
      </c>
      <c r="E11" s="101"/>
      <c r="F11" s="99"/>
      <c r="G11" s="99"/>
      <c r="H11" s="99"/>
      <c r="I11" s="99"/>
      <c r="J11" s="99"/>
      <c r="K11" s="99"/>
      <c r="L11" s="99"/>
      <c r="M11" s="99"/>
      <c r="N11" s="99"/>
      <c r="O11" s="99"/>
      <c r="P11" s="99"/>
      <c r="Q11" s="99"/>
      <c r="R11" s="99"/>
      <c r="S11" s="99"/>
      <c r="T11" s="100"/>
      <c r="V11" s="89"/>
    </row>
    <row r="12" spans="1:23" ht="13.5" customHeight="1">
      <c r="A12" s="145"/>
      <c r="B12" s="95"/>
      <c r="C12" s="96"/>
      <c r="D12" s="97"/>
      <c r="E12" s="101"/>
      <c r="F12" s="99"/>
      <c r="G12" s="99"/>
      <c r="H12" s="99"/>
      <c r="I12" s="99"/>
      <c r="J12" s="99"/>
      <c r="K12" s="99"/>
      <c r="L12" s="99"/>
      <c r="M12" s="99"/>
      <c r="N12" s="99"/>
      <c r="O12" s="99"/>
      <c r="P12" s="99"/>
      <c r="Q12" s="99"/>
      <c r="R12" s="99"/>
      <c r="S12" s="99"/>
      <c r="T12" s="100"/>
    </row>
    <row r="13" spans="1:23" ht="13.5" customHeight="1">
      <c r="A13" s="145"/>
      <c r="B13" s="95"/>
      <c r="C13" s="96"/>
      <c r="D13" s="97"/>
      <c r="E13" s="102"/>
      <c r="F13" s="99"/>
      <c r="G13" s="99"/>
      <c r="H13" s="99"/>
      <c r="I13" s="99"/>
      <c r="J13" s="99"/>
      <c r="K13" s="99"/>
      <c r="L13" s="99"/>
      <c r="M13" s="99"/>
      <c r="N13" s="99"/>
      <c r="O13" s="99"/>
      <c r="P13" s="99"/>
      <c r="Q13" s="99"/>
      <c r="R13" s="99"/>
      <c r="S13" s="99"/>
      <c r="T13" s="100"/>
    </row>
    <row r="14" spans="1:23" ht="13.5" customHeight="1">
      <c r="A14" s="145"/>
      <c r="B14" s="95" t="s">
        <v>152</v>
      </c>
      <c r="C14" s="96"/>
      <c r="D14" s="97"/>
      <c r="E14" s="104"/>
      <c r="F14" s="99"/>
      <c r="G14" s="99"/>
      <c r="H14" s="99"/>
      <c r="I14" s="99"/>
      <c r="J14" s="99"/>
      <c r="K14" s="99"/>
      <c r="L14" s="99"/>
      <c r="M14" s="99"/>
      <c r="N14" s="99"/>
      <c r="O14" s="99"/>
      <c r="P14" s="99"/>
      <c r="Q14" s="99"/>
      <c r="R14" s="99"/>
      <c r="S14" s="99"/>
      <c r="T14" s="100"/>
    </row>
    <row r="15" spans="1:23" ht="13.5" customHeight="1">
      <c r="A15" s="145"/>
      <c r="B15" s="95"/>
      <c r="C15" s="96"/>
      <c r="D15" s="97" t="s">
        <v>160</v>
      </c>
      <c r="E15" s="104"/>
      <c r="F15" s="99" t="s">
        <v>78</v>
      </c>
      <c r="G15" s="99"/>
      <c r="H15" s="99"/>
      <c r="I15" s="99"/>
      <c r="J15" s="99"/>
      <c r="K15" s="99"/>
      <c r="L15" s="99"/>
      <c r="M15" s="99"/>
      <c r="N15" s="99"/>
      <c r="O15" s="99"/>
      <c r="P15" s="99"/>
      <c r="Q15" s="99"/>
      <c r="R15" s="99"/>
      <c r="S15" s="99"/>
      <c r="T15" s="100"/>
      <c r="W15" s="89"/>
    </row>
    <row r="16" spans="1:23" ht="13.5" customHeight="1">
      <c r="A16" s="145"/>
      <c r="B16" s="95"/>
      <c r="C16" s="96"/>
      <c r="D16" s="97" t="s">
        <v>161</v>
      </c>
      <c r="E16" s="104"/>
      <c r="F16" s="99"/>
      <c r="G16" s="99"/>
      <c r="H16" s="99" t="s">
        <v>78</v>
      </c>
      <c r="I16" s="99"/>
      <c r="J16" s="99"/>
      <c r="K16" s="99"/>
      <c r="L16" s="99"/>
      <c r="M16" s="99"/>
      <c r="N16" s="99"/>
      <c r="O16" s="99"/>
      <c r="P16" s="99"/>
      <c r="Q16" s="99"/>
      <c r="R16" s="99"/>
      <c r="S16" s="99"/>
      <c r="T16" s="100"/>
      <c r="W16" s="89"/>
    </row>
    <row r="17" spans="1:21" ht="13.5" customHeight="1">
      <c r="A17" s="145"/>
      <c r="B17" s="95"/>
      <c r="C17" s="96"/>
      <c r="D17" s="185" t="s">
        <v>37</v>
      </c>
      <c r="E17" s="104"/>
      <c r="F17" s="99"/>
      <c r="G17" s="99" t="s">
        <v>78</v>
      </c>
      <c r="H17" s="99"/>
      <c r="I17" s="99"/>
      <c r="J17" s="99"/>
      <c r="K17" s="99"/>
      <c r="L17" s="99"/>
      <c r="M17" s="99"/>
      <c r="N17" s="99"/>
      <c r="O17" s="99"/>
      <c r="P17" s="99"/>
      <c r="Q17" s="99"/>
      <c r="R17" s="99"/>
      <c r="S17" s="99"/>
      <c r="T17" s="100"/>
    </row>
    <row r="18" spans="1:21" ht="13.5" customHeight="1">
      <c r="A18" s="145"/>
      <c r="B18" s="95"/>
      <c r="C18" s="96"/>
      <c r="D18" s="97"/>
      <c r="E18" s="104"/>
      <c r="F18" s="99"/>
      <c r="G18" s="99"/>
      <c r="H18" s="99"/>
      <c r="I18" s="99"/>
      <c r="J18" s="99"/>
      <c r="K18" s="99"/>
      <c r="L18" s="99"/>
      <c r="M18" s="99"/>
      <c r="N18" s="99"/>
      <c r="O18" s="99"/>
      <c r="P18" s="99"/>
      <c r="Q18" s="99"/>
      <c r="R18" s="99"/>
      <c r="S18" s="99"/>
      <c r="T18" s="100"/>
      <c r="U18" s="103"/>
    </row>
    <row r="19" spans="1:21" ht="13.5" customHeight="1">
      <c r="A19" s="145"/>
      <c r="B19" s="95"/>
      <c r="C19" s="96"/>
      <c r="D19" s="97"/>
      <c r="E19" s="104"/>
      <c r="F19" s="99"/>
      <c r="G19" s="99"/>
      <c r="H19" s="99"/>
      <c r="I19" s="99"/>
      <c r="J19" s="99"/>
      <c r="K19" s="99"/>
      <c r="L19" s="99"/>
      <c r="M19" s="99"/>
      <c r="N19" s="99"/>
      <c r="O19" s="99"/>
      <c r="P19" s="99"/>
      <c r="Q19" s="99"/>
      <c r="R19" s="99"/>
      <c r="S19" s="99"/>
      <c r="T19" s="100"/>
    </row>
    <row r="20" spans="1:21" ht="13.5" customHeight="1">
      <c r="A20" s="145"/>
      <c r="B20" s="95"/>
      <c r="C20" s="96"/>
      <c r="D20" s="97"/>
      <c r="E20" s="104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99"/>
      <c r="Q20" s="99"/>
      <c r="R20" s="99"/>
      <c r="S20" s="99"/>
      <c r="T20" s="100"/>
    </row>
    <row r="21" spans="1:21" ht="13.5" customHeight="1">
      <c r="A21" s="145"/>
      <c r="B21" s="95"/>
      <c r="C21" s="96"/>
      <c r="D21" s="185"/>
      <c r="E21" s="104"/>
      <c r="F21" s="99"/>
      <c r="G21" s="99"/>
      <c r="H21" s="99"/>
      <c r="I21" s="99"/>
      <c r="J21" s="99"/>
      <c r="K21" s="99"/>
      <c r="L21" s="99"/>
      <c r="M21" s="99"/>
      <c r="N21" s="99"/>
      <c r="O21" s="99"/>
      <c r="P21" s="99"/>
      <c r="Q21" s="99"/>
      <c r="R21" s="99"/>
      <c r="S21" s="99"/>
      <c r="T21" s="100"/>
    </row>
    <row r="22" spans="1:21" ht="13.5" customHeight="1">
      <c r="A22" s="145"/>
      <c r="B22" s="95"/>
      <c r="C22" s="96"/>
      <c r="D22" s="97"/>
      <c r="E22" s="104"/>
      <c r="F22" s="99"/>
      <c r="G22" s="99"/>
      <c r="H22" s="99"/>
      <c r="I22" s="99"/>
      <c r="J22" s="99"/>
      <c r="K22" s="99"/>
      <c r="L22" s="99"/>
      <c r="M22" s="99"/>
      <c r="N22" s="99"/>
      <c r="O22" s="99"/>
      <c r="P22" s="99"/>
      <c r="Q22" s="99"/>
      <c r="R22" s="99"/>
      <c r="S22" s="99"/>
      <c r="T22" s="100"/>
    </row>
    <row r="23" spans="1:21" ht="13.5" customHeight="1">
      <c r="A23" s="145"/>
      <c r="B23" s="95"/>
      <c r="C23" s="96"/>
      <c r="D23" s="97"/>
      <c r="E23" s="104"/>
      <c r="F23" s="99"/>
      <c r="G23" s="99"/>
      <c r="H23" s="99"/>
      <c r="I23" s="99"/>
      <c r="J23" s="99"/>
      <c r="K23" s="99"/>
      <c r="L23" s="99"/>
      <c r="M23" s="99"/>
      <c r="N23" s="99"/>
      <c r="O23" s="99"/>
      <c r="P23" s="99"/>
      <c r="Q23" s="99"/>
      <c r="R23" s="99"/>
      <c r="S23" s="99"/>
      <c r="T23" s="100"/>
    </row>
    <row r="24" spans="1:21" ht="13.5" customHeight="1">
      <c r="A24" s="145"/>
      <c r="B24" s="95"/>
      <c r="C24" s="96"/>
      <c r="D24" s="97"/>
      <c r="E24" s="104"/>
      <c r="F24" s="99"/>
      <c r="G24" s="99"/>
      <c r="H24" s="99"/>
      <c r="I24" s="99"/>
      <c r="J24" s="99"/>
      <c r="K24" s="99"/>
      <c r="L24" s="99"/>
      <c r="M24" s="99"/>
      <c r="N24" s="99"/>
      <c r="O24" s="99"/>
      <c r="P24" s="99"/>
      <c r="Q24" s="99"/>
      <c r="R24" s="99"/>
      <c r="S24" s="99"/>
      <c r="T24" s="100"/>
    </row>
    <row r="25" spans="1:21" ht="13.5" customHeight="1">
      <c r="A25" s="145"/>
      <c r="B25" s="95"/>
      <c r="C25" s="96"/>
      <c r="D25" s="185"/>
      <c r="E25" s="104"/>
      <c r="F25" s="99"/>
      <c r="G25" s="99"/>
      <c r="H25" s="99"/>
      <c r="I25" s="99"/>
      <c r="J25" s="99"/>
      <c r="K25" s="99"/>
      <c r="L25" s="99"/>
      <c r="M25" s="99"/>
      <c r="N25" s="99"/>
      <c r="O25" s="99"/>
      <c r="P25" s="99"/>
      <c r="Q25" s="99"/>
      <c r="R25" s="99"/>
      <c r="S25" s="99"/>
      <c r="T25" s="100"/>
    </row>
    <row r="26" spans="1:21" ht="13.5" customHeight="1">
      <c r="A26" s="145"/>
      <c r="B26" s="95"/>
      <c r="C26" s="96"/>
      <c r="D26" s="97"/>
      <c r="E26" s="104"/>
      <c r="F26" s="99"/>
      <c r="G26" s="99"/>
      <c r="H26" s="99"/>
      <c r="I26" s="99"/>
      <c r="J26" s="99"/>
      <c r="K26" s="99"/>
      <c r="L26" s="99"/>
      <c r="M26" s="99"/>
      <c r="N26" s="99"/>
      <c r="O26" s="99"/>
      <c r="P26" s="99"/>
      <c r="Q26" s="99"/>
      <c r="R26" s="99"/>
      <c r="S26" s="99"/>
      <c r="T26" s="100"/>
    </row>
    <row r="27" spans="1:21" ht="13.5" customHeight="1" thickBot="1">
      <c r="A27" s="145"/>
      <c r="B27" s="105"/>
      <c r="C27" s="106"/>
      <c r="D27" s="107"/>
      <c r="E27" s="108"/>
      <c r="F27" s="109"/>
      <c r="G27" s="109"/>
      <c r="H27" s="109"/>
      <c r="I27" s="109"/>
      <c r="J27" s="109"/>
      <c r="K27" s="109"/>
      <c r="L27" s="109"/>
      <c r="M27" s="109"/>
      <c r="N27" s="109"/>
      <c r="O27" s="109"/>
      <c r="P27" s="109"/>
      <c r="Q27" s="109"/>
      <c r="R27" s="109"/>
      <c r="S27" s="109"/>
      <c r="T27" s="110"/>
    </row>
    <row r="28" spans="1:21" ht="13.5" customHeight="1" thickTop="1">
      <c r="A28" s="146" t="s">
        <v>61</v>
      </c>
      <c r="B28" s="111" t="s">
        <v>62</v>
      </c>
      <c r="C28" s="112"/>
      <c r="D28" s="113"/>
      <c r="E28" s="114"/>
      <c r="F28" s="115"/>
      <c r="G28" s="115"/>
      <c r="H28" s="115"/>
      <c r="I28" s="115"/>
      <c r="J28" s="115"/>
      <c r="K28" s="115"/>
      <c r="L28" s="115"/>
      <c r="M28" s="115"/>
      <c r="N28" s="115"/>
      <c r="O28" s="115"/>
      <c r="P28" s="115"/>
      <c r="Q28" s="115"/>
      <c r="R28" s="115"/>
      <c r="S28" s="115"/>
      <c r="T28" s="116"/>
    </row>
    <row r="29" spans="1:21" ht="13.5" customHeight="1">
      <c r="A29" s="147"/>
      <c r="B29" s="117"/>
      <c r="C29" s="118"/>
      <c r="D29" s="119" t="s">
        <v>152</v>
      </c>
      <c r="E29" s="183"/>
      <c r="F29" s="99" t="s">
        <v>78</v>
      </c>
      <c r="G29" s="99"/>
      <c r="H29" s="99" t="s">
        <v>78</v>
      </c>
      <c r="I29" s="99"/>
      <c r="J29" s="99"/>
      <c r="K29" s="99"/>
      <c r="L29" s="99"/>
      <c r="M29" s="99"/>
      <c r="N29" s="99"/>
      <c r="O29" s="99"/>
      <c r="P29" s="99"/>
      <c r="Q29" s="99"/>
      <c r="R29" s="99"/>
      <c r="S29" s="99"/>
      <c r="T29" s="100"/>
    </row>
    <row r="30" spans="1:21" ht="13.5" customHeight="1">
      <c r="A30" s="147"/>
      <c r="B30" s="117"/>
      <c r="C30" s="120"/>
      <c r="D30" s="119" t="s">
        <v>37</v>
      </c>
      <c r="E30" s="121"/>
      <c r="F30" s="99"/>
      <c r="G30" s="99" t="s">
        <v>78</v>
      </c>
      <c r="H30" s="99"/>
      <c r="I30" s="99"/>
      <c r="J30" s="99"/>
      <c r="K30" s="99"/>
      <c r="L30" s="99"/>
      <c r="M30" s="99"/>
      <c r="N30" s="99"/>
      <c r="O30" s="99"/>
      <c r="P30" s="99"/>
      <c r="Q30" s="99"/>
      <c r="R30" s="99"/>
      <c r="S30" s="99"/>
      <c r="T30" s="100"/>
    </row>
    <row r="31" spans="1:21" ht="13.5" customHeight="1">
      <c r="A31" s="147"/>
      <c r="B31" s="117" t="s">
        <v>63</v>
      </c>
      <c r="C31" s="120"/>
      <c r="D31" s="119"/>
      <c r="E31" s="121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9"/>
      <c r="Q31" s="99"/>
      <c r="R31" s="99"/>
      <c r="S31" s="99"/>
      <c r="T31" s="100"/>
    </row>
    <row r="32" spans="1:21" ht="13.5" customHeight="1">
      <c r="A32" s="147"/>
      <c r="B32" s="117"/>
      <c r="C32" s="120"/>
      <c r="D32" s="119"/>
      <c r="E32" s="121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  <c r="Q32" s="99"/>
      <c r="R32" s="99"/>
      <c r="S32" s="99"/>
      <c r="T32" s="100"/>
    </row>
    <row r="33" spans="1:20" ht="13.5" customHeight="1">
      <c r="A33" s="147"/>
      <c r="B33" s="117"/>
      <c r="C33" s="120"/>
      <c r="D33" s="119"/>
      <c r="E33" s="121"/>
      <c r="F33" s="99"/>
      <c r="G33" s="99"/>
      <c r="H33" s="99"/>
      <c r="I33" s="99"/>
      <c r="J33" s="99"/>
      <c r="K33" s="99"/>
      <c r="L33" s="99"/>
      <c r="M33" s="99"/>
      <c r="N33" s="99"/>
      <c r="O33" s="99"/>
      <c r="P33" s="99"/>
      <c r="Q33" s="99"/>
      <c r="R33" s="99"/>
      <c r="S33" s="99"/>
      <c r="T33" s="100"/>
    </row>
    <row r="34" spans="1:20" ht="13.5" customHeight="1">
      <c r="A34" s="147"/>
      <c r="B34" s="117" t="s">
        <v>64</v>
      </c>
      <c r="C34" s="120"/>
      <c r="D34" s="119"/>
      <c r="E34" s="121"/>
      <c r="F34" s="99"/>
      <c r="G34" s="99"/>
      <c r="H34" s="99"/>
      <c r="I34" s="99"/>
      <c r="J34" s="99"/>
      <c r="K34" s="99"/>
      <c r="L34" s="99"/>
      <c r="M34" s="99"/>
      <c r="N34" s="99"/>
      <c r="O34" s="99"/>
      <c r="P34" s="99"/>
      <c r="Q34" s="99"/>
      <c r="R34" s="99"/>
      <c r="S34" s="99"/>
      <c r="T34" s="100"/>
    </row>
    <row r="35" spans="1:20" ht="13.5" customHeight="1">
      <c r="A35" s="147"/>
      <c r="B35" s="117"/>
      <c r="C35" s="120"/>
      <c r="D35" s="119"/>
      <c r="E35" s="121"/>
      <c r="F35" s="99"/>
      <c r="G35" s="99"/>
      <c r="H35" s="99"/>
      <c r="I35" s="99"/>
      <c r="J35" s="99"/>
      <c r="K35" s="99"/>
      <c r="L35" s="99"/>
      <c r="M35" s="99"/>
      <c r="N35" s="99"/>
      <c r="O35" s="99"/>
      <c r="P35" s="99"/>
      <c r="Q35" s="99"/>
      <c r="R35" s="99"/>
      <c r="S35" s="99"/>
      <c r="T35" s="100"/>
    </row>
    <row r="36" spans="1:20" ht="13.5" customHeight="1">
      <c r="A36" s="147"/>
      <c r="B36" s="122"/>
      <c r="C36" s="187"/>
      <c r="D36" s="119"/>
      <c r="E36" s="188"/>
      <c r="F36" s="126"/>
      <c r="G36" s="126"/>
      <c r="H36" s="126"/>
      <c r="I36" s="126"/>
      <c r="J36" s="126"/>
      <c r="K36" s="126"/>
      <c r="L36" s="126"/>
      <c r="M36" s="126"/>
      <c r="N36" s="126"/>
      <c r="O36" s="126"/>
      <c r="P36" s="126"/>
      <c r="Q36" s="126"/>
      <c r="R36" s="126"/>
      <c r="S36" s="126"/>
      <c r="T36" s="127"/>
    </row>
    <row r="37" spans="1:20" ht="13.5" customHeight="1" thickBot="1">
      <c r="A37" s="147"/>
      <c r="B37" s="122"/>
      <c r="C37" s="123"/>
      <c r="D37" s="124"/>
      <c r="E37" s="125"/>
      <c r="F37" s="126"/>
      <c r="G37" s="126"/>
      <c r="H37" s="126"/>
      <c r="I37" s="126"/>
      <c r="J37" s="126"/>
      <c r="K37" s="126"/>
      <c r="L37" s="126"/>
      <c r="M37" s="126"/>
      <c r="N37" s="126"/>
      <c r="O37" s="126"/>
      <c r="P37" s="126"/>
      <c r="Q37" s="126"/>
      <c r="R37" s="126"/>
      <c r="S37" s="126"/>
      <c r="T37" s="127"/>
    </row>
    <row r="38" spans="1:20" ht="13.5" customHeight="1" thickTop="1">
      <c r="A38" s="146" t="s">
        <v>38</v>
      </c>
      <c r="B38" s="219" t="s">
        <v>39</v>
      </c>
      <c r="C38" s="219"/>
      <c r="D38" s="219"/>
      <c r="E38" s="184"/>
      <c r="F38" s="128" t="s">
        <v>40</v>
      </c>
      <c r="G38" s="128" t="s">
        <v>42</v>
      </c>
      <c r="H38" s="128" t="s">
        <v>40</v>
      </c>
      <c r="I38" s="128"/>
      <c r="J38" s="128"/>
      <c r="K38" s="128"/>
      <c r="L38" s="128"/>
      <c r="M38" s="128"/>
      <c r="N38" s="128"/>
      <c r="O38" s="128"/>
      <c r="P38" s="128"/>
      <c r="Q38" s="128"/>
      <c r="R38" s="128"/>
      <c r="S38" s="128"/>
      <c r="T38" s="129"/>
    </row>
    <row r="39" spans="1:20" ht="13.5" customHeight="1">
      <c r="A39" s="148"/>
      <c r="B39" s="220" t="s">
        <v>43</v>
      </c>
      <c r="C39" s="220"/>
      <c r="D39" s="220"/>
      <c r="E39" s="130"/>
      <c r="F39" s="131" t="s">
        <v>44</v>
      </c>
      <c r="G39" s="131" t="s">
        <v>44</v>
      </c>
      <c r="H39" s="131" t="s">
        <v>44</v>
      </c>
      <c r="I39" s="131"/>
      <c r="J39" s="131"/>
      <c r="K39" s="131"/>
      <c r="L39" s="131"/>
      <c r="M39" s="131"/>
      <c r="N39" s="131"/>
      <c r="O39" s="131"/>
      <c r="P39" s="131"/>
      <c r="Q39" s="131"/>
      <c r="R39" s="131"/>
      <c r="S39" s="131"/>
      <c r="T39" s="132"/>
    </row>
    <row r="40" spans="1:20" ht="13.5" customHeight="1">
      <c r="A40" s="148"/>
      <c r="B40" s="221" t="s">
        <v>45</v>
      </c>
      <c r="C40" s="221"/>
      <c r="D40" s="221"/>
      <c r="E40" s="121"/>
      <c r="F40" s="133">
        <v>39139</v>
      </c>
      <c r="G40" s="133">
        <v>39139</v>
      </c>
      <c r="H40" s="133">
        <v>39140</v>
      </c>
      <c r="I40" s="133"/>
      <c r="J40" s="133"/>
      <c r="K40" s="133"/>
      <c r="L40" s="133"/>
      <c r="M40" s="133"/>
      <c r="N40" s="133"/>
      <c r="O40" s="133"/>
      <c r="P40" s="133"/>
      <c r="Q40" s="133"/>
      <c r="R40" s="133"/>
      <c r="S40" s="133"/>
      <c r="T40" s="134"/>
    </row>
    <row r="41" spans="1:20" ht="11.25" thickBot="1">
      <c r="A41" s="149"/>
      <c r="B41" s="222" t="s">
        <v>46</v>
      </c>
      <c r="C41" s="222"/>
      <c r="D41" s="222"/>
      <c r="E41" s="135"/>
      <c r="F41" s="136"/>
      <c r="G41" s="136"/>
      <c r="H41" s="136"/>
      <c r="I41" s="136"/>
      <c r="J41" s="136"/>
      <c r="K41" s="136"/>
      <c r="L41" s="136"/>
      <c r="M41" s="136"/>
      <c r="N41" s="136"/>
      <c r="O41" s="136"/>
      <c r="P41" s="136"/>
      <c r="Q41" s="136"/>
      <c r="R41" s="136"/>
      <c r="S41" s="136"/>
      <c r="T41" s="137"/>
    </row>
    <row r="42" spans="1:20" ht="11.25" thickTop="1">
      <c r="A42" s="92"/>
      <c r="B42" s="84"/>
      <c r="C42" s="85"/>
      <c r="D42" s="84"/>
    </row>
  </sheetData>
  <mergeCells count="27">
    <mergeCell ref="A2:B2"/>
    <mergeCell ref="C2:D2"/>
    <mergeCell ref="F2:K2"/>
    <mergeCell ref="L2:T2"/>
    <mergeCell ref="A3:B3"/>
    <mergeCell ref="C3:E3"/>
    <mergeCell ref="F3:K3"/>
    <mergeCell ref="L3:N3"/>
    <mergeCell ref="A4:B4"/>
    <mergeCell ref="C4:D4"/>
    <mergeCell ref="F4:K4"/>
    <mergeCell ref="L4:T4"/>
    <mergeCell ref="A5:B5"/>
    <mergeCell ref="C5:T5"/>
    <mergeCell ref="F6:K6"/>
    <mergeCell ref="L6:N6"/>
    <mergeCell ref="O6:T6"/>
    <mergeCell ref="A7:B7"/>
    <mergeCell ref="C7:E7"/>
    <mergeCell ref="F7:K7"/>
    <mergeCell ref="O7:T7"/>
    <mergeCell ref="B38:D38"/>
    <mergeCell ref="B39:D39"/>
    <mergeCell ref="B40:D40"/>
    <mergeCell ref="B41:D41"/>
    <mergeCell ref="A6:B6"/>
    <mergeCell ref="C6:E6"/>
  </mergeCells>
  <dataValidations count="3">
    <dataValidation type="list" allowBlank="1" showInputMessage="1" showErrorMessage="1" sqref="F38:T38">
      <formula1>"N,A,B, "</formula1>
    </dataValidation>
    <dataValidation type="list" allowBlank="1" showInputMessage="1" showErrorMessage="1" sqref="F39:T39">
      <formula1>"P,F, "</formula1>
    </dataValidation>
    <dataValidation type="list" allowBlank="1" showInputMessage="1" showErrorMessage="1" sqref="F10:T37">
      <formula1>"O,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&amp;L&amp;"Arial,Regular"&amp;10 08j-BM/PM/FSOFT v1/0&amp;C社外秘&amp;R&amp;"Arial,Regular"&amp;10&amp;P/&amp;N</oddFoot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1"/>
  <sheetViews>
    <sheetView topLeftCell="A5" workbookViewId="0">
      <selection activeCell="C2" sqref="C2:D2"/>
    </sheetView>
  </sheetViews>
  <sheetFormatPr defaultRowHeight="13.5" customHeight="1"/>
  <cols>
    <col min="1" max="1" width="6.75" style="84" customWidth="1"/>
    <col min="2" max="2" width="13.375" style="92" customWidth="1"/>
    <col min="3" max="3" width="10.75" style="84" customWidth="1"/>
    <col min="4" max="4" width="11.375" style="85" customWidth="1"/>
    <col min="5" max="5" width="1.75" style="84" hidden="1" customWidth="1"/>
    <col min="6" max="7" width="2.875" style="84" bestFit="1" customWidth="1"/>
    <col min="8" max="8" width="2.875" style="84" customWidth="1"/>
    <col min="9" max="10" width="2.875" style="84" bestFit="1" customWidth="1"/>
    <col min="11" max="19" width="2.875" style="84" customWidth="1"/>
    <col min="20" max="20" width="2.875" style="84" bestFit="1" customWidth="1"/>
    <col min="21" max="21" width="2.875" style="84" customWidth="1"/>
    <col min="22" max="16384" width="9" style="84"/>
  </cols>
  <sheetData>
    <row r="1" spans="1:23" ht="13.5" customHeight="1" thickBot="1">
      <c r="A1" s="82"/>
      <c r="B1" s="83"/>
    </row>
    <row r="2" spans="1:23" ht="13.5" customHeight="1">
      <c r="A2" s="250" t="s">
        <v>52</v>
      </c>
      <c r="B2" s="251"/>
      <c r="C2" s="252" t="s">
        <v>140</v>
      </c>
      <c r="D2" s="253"/>
      <c r="F2" s="251" t="s">
        <v>119</v>
      </c>
      <c r="G2" s="251"/>
      <c r="H2" s="251"/>
      <c r="I2" s="251"/>
      <c r="J2" s="251"/>
      <c r="K2" s="251"/>
      <c r="L2" s="254" t="s">
        <v>139</v>
      </c>
      <c r="M2" s="255"/>
      <c r="N2" s="255"/>
      <c r="O2" s="255"/>
      <c r="P2" s="255"/>
      <c r="Q2" s="255"/>
      <c r="R2" s="255"/>
      <c r="S2" s="255"/>
      <c r="T2" s="256"/>
    </row>
    <row r="3" spans="1:23" ht="13.5" customHeight="1">
      <c r="A3" s="238" t="s">
        <v>53</v>
      </c>
      <c r="B3" s="239"/>
      <c r="C3" s="257" t="s">
        <v>32</v>
      </c>
      <c r="D3" s="258"/>
      <c r="E3" s="259"/>
      <c r="F3" s="242" t="s">
        <v>54</v>
      </c>
      <c r="G3" s="243"/>
      <c r="H3" s="243"/>
      <c r="I3" s="243"/>
      <c r="J3" s="243"/>
      <c r="K3" s="244"/>
      <c r="L3" s="258"/>
      <c r="M3" s="258"/>
      <c r="N3" s="258"/>
      <c r="O3" s="86"/>
      <c r="P3" s="86"/>
      <c r="Q3" s="86"/>
      <c r="R3" s="86"/>
      <c r="S3" s="86"/>
      <c r="T3" s="87"/>
    </row>
    <row r="4" spans="1:23" ht="13.5" customHeight="1">
      <c r="A4" s="238" t="s">
        <v>55</v>
      </c>
      <c r="B4" s="239"/>
      <c r="C4" s="240">
        <v>300</v>
      </c>
      <c r="D4" s="241"/>
      <c r="E4" s="88"/>
      <c r="F4" s="242" t="s">
        <v>56</v>
      </c>
      <c r="G4" s="243"/>
      <c r="H4" s="243"/>
      <c r="I4" s="243"/>
      <c r="J4" s="243"/>
      <c r="K4" s="244"/>
      <c r="L4" s="245">
        <v>27</v>
      </c>
      <c r="M4" s="246"/>
      <c r="N4" s="246"/>
      <c r="O4" s="246"/>
      <c r="P4" s="246"/>
      <c r="Q4" s="246"/>
      <c r="R4" s="246"/>
      <c r="S4" s="246"/>
      <c r="T4" s="247"/>
      <c r="V4" s="89"/>
    </row>
    <row r="5" spans="1:23" ht="13.5" customHeight="1">
      <c r="A5" s="238" t="s">
        <v>57</v>
      </c>
      <c r="B5" s="239"/>
      <c r="C5" s="248" t="s">
        <v>51</v>
      </c>
      <c r="D5" s="248"/>
      <c r="E5" s="248"/>
      <c r="F5" s="249"/>
      <c r="G5" s="249"/>
      <c r="H5" s="249"/>
      <c r="I5" s="249"/>
      <c r="J5" s="249"/>
      <c r="K5" s="249"/>
      <c r="L5" s="248"/>
      <c r="M5" s="248"/>
      <c r="N5" s="248"/>
      <c r="O5" s="248"/>
      <c r="P5" s="248"/>
      <c r="Q5" s="248"/>
      <c r="R5" s="248"/>
      <c r="S5" s="248"/>
      <c r="T5" s="248"/>
    </row>
    <row r="6" spans="1:23" ht="13.5" customHeight="1">
      <c r="A6" s="223" t="s">
        <v>115</v>
      </c>
      <c r="B6" s="224"/>
      <c r="C6" s="225" t="s">
        <v>116</v>
      </c>
      <c r="D6" s="226"/>
      <c r="E6" s="227"/>
      <c r="F6" s="225" t="s">
        <v>117</v>
      </c>
      <c r="G6" s="226"/>
      <c r="H6" s="226"/>
      <c r="I6" s="226"/>
      <c r="J6" s="226"/>
      <c r="K6" s="228"/>
      <c r="L6" s="226" t="s">
        <v>58</v>
      </c>
      <c r="M6" s="226"/>
      <c r="N6" s="226"/>
      <c r="O6" s="229" t="s">
        <v>118</v>
      </c>
      <c r="P6" s="226"/>
      <c r="Q6" s="226"/>
      <c r="R6" s="226"/>
      <c r="S6" s="226"/>
      <c r="T6" s="230"/>
      <c r="V6" s="89"/>
    </row>
    <row r="7" spans="1:23" ht="13.5" customHeight="1" thickBot="1">
      <c r="A7" s="231">
        <f>COUNTIF(F38:HQ38,"P")</f>
        <v>3</v>
      </c>
      <c r="B7" s="232"/>
      <c r="C7" s="233">
        <f>COUNTIF(F38:HQ38,"F")</f>
        <v>0</v>
      </c>
      <c r="D7" s="234"/>
      <c r="E7" s="232"/>
      <c r="F7" s="233">
        <f>SUM(O7,- A7,- C7)</f>
        <v>0</v>
      </c>
      <c r="G7" s="234"/>
      <c r="H7" s="234"/>
      <c r="I7" s="234"/>
      <c r="J7" s="234"/>
      <c r="K7" s="235"/>
      <c r="L7" s="90">
        <f>COUNTIF(E37:HQ37,"N")</f>
        <v>1</v>
      </c>
      <c r="M7" s="90">
        <f>COUNTIF(E37:HQ37,"A")</f>
        <v>2</v>
      </c>
      <c r="N7" s="90">
        <f>COUNTIF(E37:HQ37,"B")</f>
        <v>0</v>
      </c>
      <c r="O7" s="236">
        <f>COUNTA(E9:HT9)</f>
        <v>3</v>
      </c>
      <c r="P7" s="234"/>
      <c r="Q7" s="234"/>
      <c r="R7" s="234"/>
      <c r="S7" s="234"/>
      <c r="T7" s="237"/>
      <c r="U7" s="91"/>
    </row>
    <row r="8" spans="1:23" ht="11.25" thickBot="1"/>
    <row r="9" spans="1:23" ht="46.5" customHeight="1" thickTop="1" thickBot="1">
      <c r="A9" s="138"/>
      <c r="B9" s="139"/>
      <c r="C9" s="140"/>
      <c r="D9" s="141"/>
      <c r="E9" s="140"/>
      <c r="F9" s="142" t="s">
        <v>33</v>
      </c>
      <c r="G9" s="142" t="s">
        <v>34</v>
      </c>
      <c r="H9" s="142" t="s">
        <v>35</v>
      </c>
      <c r="I9" s="142"/>
      <c r="J9" s="142"/>
      <c r="K9" s="142"/>
      <c r="L9" s="142"/>
      <c r="M9" s="142"/>
      <c r="N9" s="142"/>
      <c r="O9" s="142"/>
      <c r="P9" s="142"/>
      <c r="Q9" s="142"/>
      <c r="R9" s="142"/>
      <c r="S9" s="142"/>
      <c r="T9" s="143"/>
      <c r="U9" s="93"/>
      <c r="V9" s="94"/>
      <c r="W9" s="82"/>
    </row>
    <row r="10" spans="1:23" ht="13.5" customHeight="1">
      <c r="A10" s="144" t="s">
        <v>59</v>
      </c>
      <c r="B10" s="95" t="s">
        <v>60</v>
      </c>
      <c r="C10" s="96"/>
      <c r="D10" s="97"/>
      <c r="E10" s="98"/>
      <c r="F10" s="99"/>
      <c r="G10" s="99"/>
      <c r="H10" s="99"/>
      <c r="I10" s="99"/>
      <c r="J10" s="99"/>
      <c r="K10" s="99"/>
      <c r="L10" s="99"/>
      <c r="M10" s="99"/>
      <c r="N10" s="99"/>
      <c r="O10" s="99"/>
      <c r="P10" s="99"/>
      <c r="Q10" s="99"/>
      <c r="R10" s="99"/>
      <c r="S10" s="99"/>
      <c r="T10" s="100"/>
    </row>
    <row r="11" spans="1:23" ht="13.5" customHeight="1">
      <c r="A11" s="145"/>
      <c r="B11" s="95"/>
      <c r="C11" s="96"/>
      <c r="D11" s="97" t="s">
        <v>36</v>
      </c>
      <c r="E11" s="101"/>
      <c r="F11" s="99"/>
      <c r="G11" s="99"/>
      <c r="H11" s="99"/>
      <c r="I11" s="99"/>
      <c r="J11" s="99"/>
      <c r="K11" s="99"/>
      <c r="L11" s="99"/>
      <c r="M11" s="99"/>
      <c r="N11" s="99"/>
      <c r="O11" s="99"/>
      <c r="P11" s="99"/>
      <c r="Q11" s="99"/>
      <c r="R11" s="99"/>
      <c r="S11" s="99"/>
      <c r="T11" s="100"/>
      <c r="V11" s="89"/>
    </row>
    <row r="12" spans="1:23" ht="13.5" customHeight="1">
      <c r="A12" s="145"/>
      <c r="B12" s="95"/>
      <c r="C12" s="96"/>
      <c r="D12" s="97"/>
      <c r="E12" s="101"/>
      <c r="F12" s="99"/>
      <c r="G12" s="99"/>
      <c r="H12" s="99"/>
      <c r="I12" s="99"/>
      <c r="J12" s="99"/>
      <c r="K12" s="99"/>
      <c r="L12" s="99"/>
      <c r="M12" s="99"/>
      <c r="N12" s="99"/>
      <c r="O12" s="99"/>
      <c r="P12" s="99"/>
      <c r="Q12" s="99"/>
      <c r="R12" s="99"/>
      <c r="S12" s="99"/>
      <c r="T12" s="100"/>
    </row>
    <row r="13" spans="1:23" ht="13.5" customHeight="1">
      <c r="A13" s="145"/>
      <c r="B13" s="95"/>
      <c r="C13" s="96"/>
      <c r="D13" s="97"/>
      <c r="E13" s="102"/>
      <c r="F13" s="99"/>
      <c r="G13" s="99"/>
      <c r="H13" s="99"/>
      <c r="I13" s="99"/>
      <c r="J13" s="99"/>
      <c r="K13" s="99"/>
      <c r="L13" s="99"/>
      <c r="M13" s="99"/>
      <c r="N13" s="99"/>
      <c r="O13" s="99"/>
      <c r="P13" s="99"/>
      <c r="Q13" s="99"/>
      <c r="R13" s="99"/>
      <c r="S13" s="99"/>
      <c r="T13" s="100"/>
    </row>
    <row r="14" spans="1:23" ht="13.5" customHeight="1">
      <c r="A14" s="145"/>
      <c r="B14" s="95" t="s">
        <v>154</v>
      </c>
      <c r="C14" s="96"/>
      <c r="D14" s="97"/>
      <c r="E14" s="104"/>
      <c r="F14" s="99"/>
      <c r="G14" s="99"/>
      <c r="H14" s="99"/>
      <c r="I14" s="99"/>
      <c r="J14" s="99"/>
      <c r="K14" s="99"/>
      <c r="L14" s="99"/>
      <c r="M14" s="99"/>
      <c r="N14" s="99"/>
      <c r="O14" s="99"/>
      <c r="P14" s="99"/>
      <c r="Q14" s="99"/>
      <c r="R14" s="99"/>
      <c r="S14" s="99"/>
      <c r="T14" s="100"/>
    </row>
    <row r="15" spans="1:23" ht="13.5" customHeight="1">
      <c r="A15" s="145"/>
      <c r="B15" s="95"/>
      <c r="C15" s="96"/>
      <c r="D15" s="97" t="s">
        <v>156</v>
      </c>
      <c r="E15" s="104"/>
      <c r="F15" s="99" t="s">
        <v>78</v>
      </c>
      <c r="G15" s="99"/>
      <c r="H15" s="99"/>
      <c r="I15" s="99"/>
      <c r="J15" s="99"/>
      <c r="K15" s="99"/>
      <c r="L15" s="99"/>
      <c r="M15" s="99"/>
      <c r="N15" s="99"/>
      <c r="O15" s="99"/>
      <c r="P15" s="99"/>
      <c r="Q15" s="99"/>
      <c r="R15" s="99"/>
      <c r="S15" s="99"/>
      <c r="T15" s="100"/>
      <c r="W15" s="89"/>
    </row>
    <row r="16" spans="1:23" ht="13.5" customHeight="1">
      <c r="A16" s="145"/>
      <c r="B16" s="95"/>
      <c r="C16" s="96"/>
      <c r="D16" s="185" t="s">
        <v>37</v>
      </c>
      <c r="E16" s="104"/>
      <c r="F16" s="99"/>
      <c r="G16" s="99" t="s">
        <v>78</v>
      </c>
      <c r="H16" s="99"/>
      <c r="I16" s="99"/>
      <c r="J16" s="99"/>
      <c r="K16" s="99"/>
      <c r="L16" s="99"/>
      <c r="M16" s="99"/>
      <c r="N16" s="99"/>
      <c r="O16" s="99"/>
      <c r="P16" s="99"/>
      <c r="Q16" s="99"/>
      <c r="R16" s="99"/>
      <c r="S16" s="99"/>
      <c r="T16" s="100"/>
    </row>
    <row r="17" spans="1:21" ht="13.5" customHeight="1">
      <c r="A17" s="145"/>
      <c r="B17" s="95"/>
      <c r="C17" s="96"/>
      <c r="D17" s="97">
        <v>-1</v>
      </c>
      <c r="E17" s="104"/>
      <c r="F17" s="99"/>
      <c r="G17" s="99"/>
      <c r="H17" s="99" t="s">
        <v>78</v>
      </c>
      <c r="I17" s="99"/>
      <c r="J17" s="99"/>
      <c r="K17" s="99"/>
      <c r="L17" s="99"/>
      <c r="M17" s="99"/>
      <c r="N17" s="99"/>
      <c r="O17" s="99"/>
      <c r="P17" s="99"/>
      <c r="Q17" s="99"/>
      <c r="R17" s="99"/>
      <c r="S17" s="99"/>
      <c r="T17" s="100"/>
      <c r="U17" s="103"/>
    </row>
    <row r="18" spans="1:21" ht="13.5" customHeight="1">
      <c r="A18" s="145"/>
      <c r="B18" s="95"/>
      <c r="C18" s="96"/>
      <c r="D18" s="97"/>
      <c r="E18" s="104"/>
      <c r="F18" s="99"/>
      <c r="G18" s="99"/>
      <c r="H18" s="99"/>
      <c r="I18" s="99"/>
      <c r="J18" s="99"/>
      <c r="K18" s="99"/>
      <c r="L18" s="99"/>
      <c r="M18" s="99"/>
      <c r="N18" s="99"/>
      <c r="O18" s="99"/>
      <c r="P18" s="99"/>
      <c r="Q18" s="99"/>
      <c r="R18" s="99"/>
      <c r="S18" s="99"/>
      <c r="T18" s="100"/>
    </row>
    <row r="19" spans="1:21" ht="13.5" customHeight="1">
      <c r="A19" s="145"/>
      <c r="B19" s="95"/>
      <c r="C19" s="96"/>
      <c r="D19" s="97"/>
      <c r="E19" s="104"/>
      <c r="F19" s="99"/>
      <c r="G19" s="99"/>
      <c r="H19" s="99"/>
      <c r="I19" s="99"/>
      <c r="J19" s="99"/>
      <c r="K19" s="99"/>
      <c r="L19" s="99"/>
      <c r="M19" s="99"/>
      <c r="N19" s="99"/>
      <c r="O19" s="99"/>
      <c r="P19" s="99"/>
      <c r="Q19" s="99"/>
      <c r="R19" s="99"/>
      <c r="S19" s="99"/>
      <c r="T19" s="100"/>
    </row>
    <row r="20" spans="1:21" ht="13.5" customHeight="1">
      <c r="A20" s="145"/>
      <c r="B20" s="95"/>
      <c r="C20" s="96"/>
      <c r="D20" s="185"/>
      <c r="E20" s="104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99"/>
      <c r="Q20" s="99"/>
      <c r="R20" s="99"/>
      <c r="S20" s="99"/>
      <c r="T20" s="100"/>
    </row>
    <row r="21" spans="1:21" ht="13.5" customHeight="1">
      <c r="A21" s="145"/>
      <c r="B21" s="95"/>
      <c r="C21" s="96"/>
      <c r="D21" s="97"/>
      <c r="E21" s="104"/>
      <c r="F21" s="99"/>
      <c r="G21" s="99"/>
      <c r="H21" s="99"/>
      <c r="I21" s="99"/>
      <c r="J21" s="99"/>
      <c r="K21" s="99"/>
      <c r="L21" s="99"/>
      <c r="M21" s="99"/>
      <c r="N21" s="99"/>
      <c r="O21" s="99"/>
      <c r="P21" s="99"/>
      <c r="Q21" s="99"/>
      <c r="R21" s="99"/>
      <c r="S21" s="99"/>
      <c r="T21" s="100"/>
    </row>
    <row r="22" spans="1:21" ht="13.5" customHeight="1">
      <c r="A22" s="145"/>
      <c r="B22" s="95"/>
      <c r="C22" s="96"/>
      <c r="D22" s="97"/>
      <c r="E22" s="104"/>
      <c r="F22" s="99"/>
      <c r="G22" s="99"/>
      <c r="H22" s="99"/>
      <c r="I22" s="99"/>
      <c r="J22" s="99"/>
      <c r="K22" s="99"/>
      <c r="L22" s="99"/>
      <c r="M22" s="99"/>
      <c r="N22" s="99"/>
      <c r="O22" s="99"/>
      <c r="P22" s="99"/>
      <c r="Q22" s="99"/>
      <c r="R22" s="99"/>
      <c r="S22" s="99"/>
      <c r="T22" s="100"/>
    </row>
    <row r="23" spans="1:21" ht="13.5" customHeight="1">
      <c r="A23" s="145"/>
      <c r="B23" s="95"/>
      <c r="C23" s="96"/>
      <c r="D23" s="97"/>
      <c r="E23" s="104"/>
      <c r="F23" s="99"/>
      <c r="G23" s="99"/>
      <c r="H23" s="99"/>
      <c r="I23" s="99"/>
      <c r="J23" s="99"/>
      <c r="K23" s="99"/>
      <c r="L23" s="99"/>
      <c r="M23" s="99"/>
      <c r="N23" s="99"/>
      <c r="O23" s="99"/>
      <c r="P23" s="99"/>
      <c r="Q23" s="99"/>
      <c r="R23" s="99"/>
      <c r="S23" s="99"/>
      <c r="T23" s="100"/>
    </row>
    <row r="24" spans="1:21" ht="13.5" customHeight="1">
      <c r="A24" s="145"/>
      <c r="B24" s="95"/>
      <c r="C24" s="96"/>
      <c r="D24" s="185"/>
      <c r="E24" s="104"/>
      <c r="F24" s="99"/>
      <c r="G24" s="99"/>
      <c r="H24" s="99"/>
      <c r="I24" s="99"/>
      <c r="J24" s="99"/>
      <c r="K24" s="99"/>
      <c r="L24" s="99"/>
      <c r="M24" s="99"/>
      <c r="N24" s="99"/>
      <c r="O24" s="99"/>
      <c r="P24" s="99"/>
      <c r="Q24" s="99"/>
      <c r="R24" s="99"/>
      <c r="S24" s="99"/>
      <c r="T24" s="100"/>
    </row>
    <row r="25" spans="1:21" ht="13.5" customHeight="1">
      <c r="A25" s="145"/>
      <c r="B25" s="95"/>
      <c r="C25" s="96"/>
      <c r="D25" s="97"/>
      <c r="E25" s="104"/>
      <c r="F25" s="99"/>
      <c r="G25" s="99"/>
      <c r="H25" s="99"/>
      <c r="I25" s="99"/>
      <c r="J25" s="99"/>
      <c r="K25" s="99"/>
      <c r="L25" s="99"/>
      <c r="M25" s="99"/>
      <c r="N25" s="99"/>
      <c r="O25" s="99"/>
      <c r="P25" s="99"/>
      <c r="Q25" s="99"/>
      <c r="R25" s="99"/>
      <c r="S25" s="99"/>
      <c r="T25" s="100"/>
    </row>
    <row r="26" spans="1:21" ht="13.5" customHeight="1" thickBot="1">
      <c r="A26" s="145"/>
      <c r="B26" s="105"/>
      <c r="C26" s="106"/>
      <c r="D26" s="107"/>
      <c r="E26" s="108"/>
      <c r="F26" s="109"/>
      <c r="G26" s="109"/>
      <c r="H26" s="109"/>
      <c r="I26" s="109"/>
      <c r="J26" s="109"/>
      <c r="K26" s="109"/>
      <c r="L26" s="109"/>
      <c r="M26" s="109"/>
      <c r="N26" s="109"/>
      <c r="O26" s="109"/>
      <c r="P26" s="109"/>
      <c r="Q26" s="109"/>
      <c r="R26" s="109"/>
      <c r="S26" s="109"/>
      <c r="T26" s="110"/>
    </row>
    <row r="27" spans="1:21" ht="13.5" customHeight="1" thickTop="1">
      <c r="A27" s="146" t="s">
        <v>61</v>
      </c>
      <c r="B27" s="111" t="s">
        <v>62</v>
      </c>
      <c r="C27" s="112"/>
      <c r="D27" s="113"/>
      <c r="E27" s="114"/>
      <c r="F27" s="115"/>
      <c r="G27" s="115"/>
      <c r="H27" s="115"/>
      <c r="I27" s="115"/>
      <c r="J27" s="115"/>
      <c r="K27" s="115"/>
      <c r="L27" s="115"/>
      <c r="M27" s="115"/>
      <c r="N27" s="115"/>
      <c r="O27" s="115"/>
      <c r="P27" s="115"/>
      <c r="Q27" s="115"/>
      <c r="R27" s="115"/>
      <c r="S27" s="115"/>
      <c r="T27" s="116"/>
    </row>
    <row r="28" spans="1:21" ht="13.5" customHeight="1">
      <c r="A28" s="147"/>
      <c r="B28" s="117"/>
      <c r="C28" s="118"/>
      <c r="D28" s="119" t="s">
        <v>152</v>
      </c>
      <c r="E28" s="183"/>
      <c r="F28" s="99" t="s">
        <v>78</v>
      </c>
      <c r="G28" s="99"/>
      <c r="H28" s="99"/>
      <c r="I28" s="99"/>
      <c r="J28" s="99"/>
      <c r="K28" s="99"/>
      <c r="L28" s="99"/>
      <c r="M28" s="99"/>
      <c r="N28" s="99"/>
      <c r="O28" s="99"/>
      <c r="P28" s="99"/>
      <c r="Q28" s="99"/>
      <c r="R28" s="99"/>
      <c r="S28" s="99"/>
      <c r="T28" s="100"/>
    </row>
    <row r="29" spans="1:21" ht="13.5" customHeight="1">
      <c r="A29" s="147"/>
      <c r="B29" s="117"/>
      <c r="C29" s="120"/>
      <c r="D29" s="119" t="s">
        <v>37</v>
      </c>
      <c r="E29" s="121"/>
      <c r="F29" s="99"/>
      <c r="G29" s="99" t="s">
        <v>78</v>
      </c>
      <c r="H29" s="99" t="s">
        <v>78</v>
      </c>
      <c r="I29" s="99"/>
      <c r="J29" s="99"/>
      <c r="K29" s="99"/>
      <c r="L29" s="99"/>
      <c r="M29" s="99"/>
      <c r="N29" s="99"/>
      <c r="O29" s="99"/>
      <c r="P29" s="99"/>
      <c r="Q29" s="99"/>
      <c r="R29" s="99"/>
      <c r="S29" s="99"/>
      <c r="T29" s="100"/>
    </row>
    <row r="30" spans="1:21" ht="13.5" customHeight="1">
      <c r="A30" s="147"/>
      <c r="B30" s="117" t="s">
        <v>63</v>
      </c>
      <c r="C30" s="120"/>
      <c r="D30" s="119"/>
      <c r="E30" s="121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  <c r="Q30" s="99"/>
      <c r="R30" s="99"/>
      <c r="S30" s="99"/>
      <c r="T30" s="100"/>
    </row>
    <row r="31" spans="1:21" ht="13.5" customHeight="1">
      <c r="A31" s="147"/>
      <c r="B31" s="117"/>
      <c r="C31" s="120"/>
      <c r="D31" s="119"/>
      <c r="E31" s="121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9"/>
      <c r="Q31" s="99"/>
      <c r="R31" s="99"/>
      <c r="S31" s="99"/>
      <c r="T31" s="100"/>
    </row>
    <row r="32" spans="1:21" ht="13.5" customHeight="1">
      <c r="A32" s="147"/>
      <c r="B32" s="117"/>
      <c r="C32" s="120"/>
      <c r="D32" s="119"/>
      <c r="E32" s="121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  <c r="Q32" s="99"/>
      <c r="R32" s="99"/>
      <c r="S32" s="99"/>
      <c r="T32" s="100"/>
    </row>
    <row r="33" spans="1:20" ht="13.5" customHeight="1">
      <c r="A33" s="147"/>
      <c r="B33" s="117" t="s">
        <v>64</v>
      </c>
      <c r="C33" s="120"/>
      <c r="D33" s="119"/>
      <c r="E33" s="121"/>
      <c r="F33" s="99"/>
      <c r="G33" s="99"/>
      <c r="H33" s="99"/>
      <c r="I33" s="99"/>
      <c r="J33" s="99"/>
      <c r="K33" s="99"/>
      <c r="L33" s="99"/>
      <c r="M33" s="99"/>
      <c r="N33" s="99"/>
      <c r="O33" s="99"/>
      <c r="P33" s="99"/>
      <c r="Q33" s="99"/>
      <c r="R33" s="99"/>
      <c r="S33" s="99"/>
      <c r="T33" s="100"/>
    </row>
    <row r="34" spans="1:20" ht="13.5" customHeight="1">
      <c r="A34" s="147"/>
      <c r="B34" s="117"/>
      <c r="C34" s="120"/>
      <c r="D34" s="119"/>
      <c r="E34" s="121"/>
      <c r="F34" s="99"/>
      <c r="G34" s="99"/>
      <c r="H34" s="99"/>
      <c r="I34" s="99"/>
      <c r="J34" s="99"/>
      <c r="K34" s="99"/>
      <c r="L34" s="99"/>
      <c r="M34" s="99"/>
      <c r="N34" s="99"/>
      <c r="O34" s="99"/>
      <c r="P34" s="99"/>
      <c r="Q34" s="99"/>
      <c r="R34" s="99"/>
      <c r="S34" s="99"/>
      <c r="T34" s="100"/>
    </row>
    <row r="35" spans="1:20" ht="13.5" customHeight="1">
      <c r="A35" s="147"/>
      <c r="B35" s="122"/>
      <c r="C35" s="187"/>
      <c r="D35" s="119"/>
      <c r="E35" s="188"/>
      <c r="F35" s="126"/>
      <c r="G35" s="126"/>
      <c r="H35" s="126"/>
      <c r="I35" s="126"/>
      <c r="J35" s="126"/>
      <c r="K35" s="126"/>
      <c r="L35" s="126"/>
      <c r="M35" s="126"/>
      <c r="N35" s="126"/>
      <c r="O35" s="126"/>
      <c r="P35" s="126"/>
      <c r="Q35" s="126"/>
      <c r="R35" s="126"/>
      <c r="S35" s="126"/>
      <c r="T35" s="127"/>
    </row>
    <row r="36" spans="1:20" ht="13.5" customHeight="1" thickBot="1">
      <c r="A36" s="147"/>
      <c r="B36" s="122"/>
      <c r="C36" s="123"/>
      <c r="D36" s="124"/>
      <c r="E36" s="125"/>
      <c r="F36" s="126"/>
      <c r="G36" s="126"/>
      <c r="H36" s="126"/>
      <c r="I36" s="126"/>
      <c r="J36" s="126"/>
      <c r="K36" s="126"/>
      <c r="L36" s="126"/>
      <c r="M36" s="126"/>
      <c r="N36" s="126"/>
      <c r="O36" s="126"/>
      <c r="P36" s="126"/>
      <c r="Q36" s="126"/>
      <c r="R36" s="126"/>
      <c r="S36" s="126"/>
      <c r="T36" s="127"/>
    </row>
    <row r="37" spans="1:20" ht="13.5" customHeight="1" thickTop="1">
      <c r="A37" s="146" t="s">
        <v>38</v>
      </c>
      <c r="B37" s="219" t="s">
        <v>39</v>
      </c>
      <c r="C37" s="219"/>
      <c r="D37" s="219"/>
      <c r="E37" s="184"/>
      <c r="F37" s="128" t="s">
        <v>40</v>
      </c>
      <c r="G37" s="128" t="s">
        <v>42</v>
      </c>
      <c r="H37" s="128" t="s">
        <v>42</v>
      </c>
      <c r="I37" s="128"/>
      <c r="J37" s="128"/>
      <c r="K37" s="128"/>
      <c r="L37" s="128"/>
      <c r="M37" s="128"/>
      <c r="N37" s="128"/>
      <c r="O37" s="128"/>
      <c r="P37" s="128"/>
      <c r="Q37" s="128"/>
      <c r="R37" s="128"/>
      <c r="S37" s="128"/>
      <c r="T37" s="129"/>
    </row>
    <row r="38" spans="1:20" ht="13.5" customHeight="1">
      <c r="A38" s="148"/>
      <c r="B38" s="220" t="s">
        <v>43</v>
      </c>
      <c r="C38" s="220"/>
      <c r="D38" s="220"/>
      <c r="E38" s="130"/>
      <c r="F38" s="131" t="s">
        <v>44</v>
      </c>
      <c r="G38" s="131" t="s">
        <v>44</v>
      </c>
      <c r="H38" s="131" t="s">
        <v>44</v>
      </c>
      <c r="I38" s="131"/>
      <c r="J38" s="131"/>
      <c r="K38" s="131"/>
      <c r="L38" s="131"/>
      <c r="M38" s="131"/>
      <c r="N38" s="131"/>
      <c r="O38" s="131"/>
      <c r="P38" s="131"/>
      <c r="Q38" s="131"/>
      <c r="R38" s="131"/>
      <c r="S38" s="131"/>
      <c r="T38" s="132"/>
    </row>
    <row r="39" spans="1:20" ht="13.5" customHeight="1">
      <c r="A39" s="148"/>
      <c r="B39" s="221" t="s">
        <v>45</v>
      </c>
      <c r="C39" s="221"/>
      <c r="D39" s="221"/>
      <c r="E39" s="121"/>
      <c r="F39" s="133">
        <v>39139</v>
      </c>
      <c r="G39" s="133">
        <v>39139</v>
      </c>
      <c r="H39" s="133">
        <v>39140</v>
      </c>
      <c r="I39" s="133"/>
      <c r="J39" s="133"/>
      <c r="K39" s="133"/>
      <c r="L39" s="133"/>
      <c r="M39" s="133"/>
      <c r="N39" s="133"/>
      <c r="O39" s="133"/>
      <c r="P39" s="133"/>
      <c r="Q39" s="133"/>
      <c r="R39" s="133"/>
      <c r="S39" s="133"/>
      <c r="T39" s="134"/>
    </row>
    <row r="40" spans="1:20" ht="11.25" thickBot="1">
      <c r="A40" s="149"/>
      <c r="B40" s="222" t="s">
        <v>46</v>
      </c>
      <c r="C40" s="222"/>
      <c r="D40" s="222"/>
      <c r="E40" s="135"/>
      <c r="F40" s="136"/>
      <c r="G40" s="136"/>
      <c r="H40" s="136"/>
      <c r="I40" s="136"/>
      <c r="J40" s="136"/>
      <c r="K40" s="136"/>
      <c r="L40" s="136"/>
      <c r="M40" s="136"/>
      <c r="N40" s="136"/>
      <c r="O40" s="136"/>
      <c r="P40" s="136"/>
      <c r="Q40" s="136"/>
      <c r="R40" s="136"/>
      <c r="S40" s="136"/>
      <c r="T40" s="137"/>
    </row>
    <row r="41" spans="1:20" ht="11.25" thickTop="1">
      <c r="A41" s="92"/>
      <c r="B41" s="84"/>
      <c r="C41" s="85"/>
      <c r="D41" s="84"/>
    </row>
  </sheetData>
  <mergeCells count="27">
    <mergeCell ref="A2:B2"/>
    <mergeCell ref="C2:D2"/>
    <mergeCell ref="F2:K2"/>
    <mergeCell ref="L2:T2"/>
    <mergeCell ref="A3:B3"/>
    <mergeCell ref="C3:E3"/>
    <mergeCell ref="F3:K3"/>
    <mergeCell ref="L3:N3"/>
    <mergeCell ref="A4:B4"/>
    <mergeCell ref="C4:D4"/>
    <mergeCell ref="F4:K4"/>
    <mergeCell ref="L4:T4"/>
    <mergeCell ref="A5:B5"/>
    <mergeCell ref="C5:T5"/>
    <mergeCell ref="F6:K6"/>
    <mergeCell ref="L6:N6"/>
    <mergeCell ref="O6:T6"/>
    <mergeCell ref="A7:B7"/>
    <mergeCell ref="C7:E7"/>
    <mergeCell ref="F7:K7"/>
    <mergeCell ref="O7:T7"/>
    <mergeCell ref="B37:D37"/>
    <mergeCell ref="B38:D38"/>
    <mergeCell ref="B39:D39"/>
    <mergeCell ref="B40:D40"/>
    <mergeCell ref="A6:B6"/>
    <mergeCell ref="C6:E6"/>
  </mergeCells>
  <dataValidations count="3">
    <dataValidation type="list" allowBlank="1" showInputMessage="1" showErrorMessage="1" sqref="F10:T36">
      <formula1>"O, "</formula1>
    </dataValidation>
    <dataValidation type="list" allowBlank="1" showInputMessage="1" showErrorMessage="1" sqref="F38:T38">
      <formula1>"P,F, "</formula1>
    </dataValidation>
    <dataValidation type="list" allowBlank="1" showInputMessage="1" showErrorMessage="1" sqref="F37:T37">
      <formula1>"N,A,B,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&amp;L&amp;"Arial,Regular"&amp;10 08j-BM/PM/FSOFT v1/0&amp;C社外秘&amp;R&amp;"Arial,Regular"&amp;10&amp;P/&amp;N</oddFoot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1"/>
  <sheetViews>
    <sheetView workbookViewId="0">
      <selection activeCell="C2" sqref="C2:D2"/>
    </sheetView>
  </sheetViews>
  <sheetFormatPr defaultRowHeight="13.5" customHeight="1"/>
  <cols>
    <col min="1" max="1" width="6.75" style="84" customWidth="1"/>
    <col min="2" max="2" width="13.375" style="92" customWidth="1"/>
    <col min="3" max="3" width="10.75" style="84" customWidth="1"/>
    <col min="4" max="4" width="11.375" style="85" customWidth="1"/>
    <col min="5" max="5" width="1.75" style="84" hidden="1" customWidth="1"/>
    <col min="6" max="7" width="2.875" style="84" bestFit="1" customWidth="1"/>
    <col min="8" max="8" width="2.875" style="84" customWidth="1"/>
    <col min="9" max="10" width="2.875" style="84" bestFit="1" customWidth="1"/>
    <col min="11" max="19" width="2.875" style="84" customWidth="1"/>
    <col min="20" max="20" width="2.875" style="84" bestFit="1" customWidth="1"/>
    <col min="21" max="21" width="2.875" style="84" customWidth="1"/>
    <col min="22" max="16384" width="9" style="84"/>
  </cols>
  <sheetData>
    <row r="1" spans="1:23" ht="13.5" customHeight="1" thickBot="1">
      <c r="A1" s="82"/>
      <c r="B1" s="83"/>
    </row>
    <row r="2" spans="1:23" ht="13.5" customHeight="1">
      <c r="A2" s="250" t="s">
        <v>52</v>
      </c>
      <c r="B2" s="251"/>
      <c r="C2" s="252" t="s">
        <v>142</v>
      </c>
      <c r="D2" s="253"/>
      <c r="F2" s="251" t="s">
        <v>119</v>
      </c>
      <c r="G2" s="251"/>
      <c r="H2" s="251"/>
      <c r="I2" s="251"/>
      <c r="J2" s="251"/>
      <c r="K2" s="251"/>
      <c r="L2" s="254" t="s">
        <v>141</v>
      </c>
      <c r="M2" s="255"/>
      <c r="N2" s="255"/>
      <c r="O2" s="255"/>
      <c r="P2" s="255"/>
      <c r="Q2" s="255"/>
      <c r="R2" s="255"/>
      <c r="S2" s="255"/>
      <c r="T2" s="256"/>
    </row>
    <row r="3" spans="1:23" ht="13.5" customHeight="1">
      <c r="A3" s="238" t="s">
        <v>53</v>
      </c>
      <c r="B3" s="239"/>
      <c r="C3" s="257" t="s">
        <v>32</v>
      </c>
      <c r="D3" s="258"/>
      <c r="E3" s="259"/>
      <c r="F3" s="242" t="s">
        <v>54</v>
      </c>
      <c r="G3" s="243"/>
      <c r="H3" s="243"/>
      <c r="I3" s="243"/>
      <c r="J3" s="243"/>
      <c r="K3" s="244"/>
      <c r="L3" s="258"/>
      <c r="M3" s="258"/>
      <c r="N3" s="258"/>
      <c r="O3" s="86"/>
      <c r="P3" s="86"/>
      <c r="Q3" s="86"/>
      <c r="R3" s="86"/>
      <c r="S3" s="86"/>
      <c r="T3" s="87"/>
    </row>
    <row r="4" spans="1:23" ht="13.5" customHeight="1">
      <c r="A4" s="238" t="s">
        <v>55</v>
      </c>
      <c r="B4" s="239"/>
      <c r="C4" s="240">
        <v>300</v>
      </c>
      <c r="D4" s="241"/>
      <c r="E4" s="88"/>
      <c r="F4" s="242" t="s">
        <v>56</v>
      </c>
      <c r="G4" s="243"/>
      <c r="H4" s="243"/>
      <c r="I4" s="243"/>
      <c r="J4" s="243"/>
      <c r="K4" s="244"/>
      <c r="L4" s="245">
        <v>27</v>
      </c>
      <c r="M4" s="246"/>
      <c r="N4" s="246"/>
      <c r="O4" s="246"/>
      <c r="P4" s="246"/>
      <c r="Q4" s="246"/>
      <c r="R4" s="246"/>
      <c r="S4" s="246"/>
      <c r="T4" s="247"/>
      <c r="V4" s="89"/>
    </row>
    <row r="5" spans="1:23" ht="13.5" customHeight="1">
      <c r="A5" s="238" t="s">
        <v>57</v>
      </c>
      <c r="B5" s="239"/>
      <c r="C5" s="248" t="s">
        <v>51</v>
      </c>
      <c r="D5" s="248"/>
      <c r="E5" s="248"/>
      <c r="F5" s="249"/>
      <c r="G5" s="249"/>
      <c r="H5" s="249"/>
      <c r="I5" s="249"/>
      <c r="J5" s="249"/>
      <c r="K5" s="249"/>
      <c r="L5" s="248"/>
      <c r="M5" s="248"/>
      <c r="N5" s="248"/>
      <c r="O5" s="248"/>
      <c r="P5" s="248"/>
      <c r="Q5" s="248"/>
      <c r="R5" s="248"/>
      <c r="S5" s="248"/>
      <c r="T5" s="248"/>
    </row>
    <row r="6" spans="1:23" ht="13.5" customHeight="1">
      <c r="A6" s="223" t="s">
        <v>115</v>
      </c>
      <c r="B6" s="224"/>
      <c r="C6" s="225" t="s">
        <v>116</v>
      </c>
      <c r="D6" s="226"/>
      <c r="E6" s="227"/>
      <c r="F6" s="225" t="s">
        <v>117</v>
      </c>
      <c r="G6" s="226"/>
      <c r="H6" s="226"/>
      <c r="I6" s="226"/>
      <c r="J6" s="226"/>
      <c r="K6" s="228"/>
      <c r="L6" s="226" t="s">
        <v>58</v>
      </c>
      <c r="M6" s="226"/>
      <c r="N6" s="226"/>
      <c r="O6" s="229" t="s">
        <v>118</v>
      </c>
      <c r="P6" s="226"/>
      <c r="Q6" s="226"/>
      <c r="R6" s="226"/>
      <c r="S6" s="226"/>
      <c r="T6" s="230"/>
      <c r="V6" s="89"/>
    </row>
    <row r="7" spans="1:23" ht="13.5" customHeight="1" thickBot="1">
      <c r="A7" s="231">
        <f>COUNTIF(F38:HQ38,"P")</f>
        <v>3</v>
      </c>
      <c r="B7" s="232"/>
      <c r="C7" s="233">
        <f>COUNTIF(F38:HQ38,"F")</f>
        <v>0</v>
      </c>
      <c r="D7" s="234"/>
      <c r="E7" s="232"/>
      <c r="F7" s="233">
        <f>SUM(O7,- A7,- C7)</f>
        <v>0</v>
      </c>
      <c r="G7" s="234"/>
      <c r="H7" s="234"/>
      <c r="I7" s="234"/>
      <c r="J7" s="234"/>
      <c r="K7" s="235"/>
      <c r="L7" s="90">
        <f>COUNTIF(E37:HQ37,"N")</f>
        <v>1</v>
      </c>
      <c r="M7" s="90">
        <f>COUNTIF(E37:HQ37,"A")</f>
        <v>2</v>
      </c>
      <c r="N7" s="90">
        <f>COUNTIF(E37:HQ37,"B")</f>
        <v>0</v>
      </c>
      <c r="O7" s="236">
        <f>COUNTA(E9:HT9)</f>
        <v>3</v>
      </c>
      <c r="P7" s="234"/>
      <c r="Q7" s="234"/>
      <c r="R7" s="234"/>
      <c r="S7" s="234"/>
      <c r="T7" s="237"/>
      <c r="U7" s="91"/>
    </row>
    <row r="8" spans="1:23" ht="11.25" thickBot="1"/>
    <row r="9" spans="1:23" ht="46.5" customHeight="1" thickTop="1" thickBot="1">
      <c r="A9" s="138"/>
      <c r="B9" s="139"/>
      <c r="C9" s="140"/>
      <c r="D9" s="141"/>
      <c r="E9" s="140"/>
      <c r="F9" s="142" t="s">
        <v>33</v>
      </c>
      <c r="G9" s="142" t="s">
        <v>34</v>
      </c>
      <c r="H9" s="142" t="s">
        <v>35</v>
      </c>
      <c r="I9" s="142"/>
      <c r="J9" s="142"/>
      <c r="K9" s="142"/>
      <c r="L9" s="142"/>
      <c r="M9" s="142"/>
      <c r="N9" s="142"/>
      <c r="O9" s="142"/>
      <c r="P9" s="142"/>
      <c r="Q9" s="142"/>
      <c r="R9" s="142"/>
      <c r="S9" s="142"/>
      <c r="T9" s="143"/>
      <c r="U9" s="93"/>
      <c r="V9" s="94"/>
      <c r="W9" s="82"/>
    </row>
    <row r="10" spans="1:23" ht="13.5" customHeight="1">
      <c r="A10" s="144" t="s">
        <v>59</v>
      </c>
      <c r="B10" s="95" t="s">
        <v>60</v>
      </c>
      <c r="C10" s="96"/>
      <c r="D10" s="97"/>
      <c r="E10" s="98"/>
      <c r="F10" s="99"/>
      <c r="G10" s="99"/>
      <c r="H10" s="99"/>
      <c r="I10" s="99"/>
      <c r="J10" s="99"/>
      <c r="K10" s="99"/>
      <c r="L10" s="99"/>
      <c r="M10" s="99"/>
      <c r="N10" s="99"/>
      <c r="O10" s="99"/>
      <c r="P10" s="99"/>
      <c r="Q10" s="99"/>
      <c r="R10" s="99"/>
      <c r="S10" s="99"/>
      <c r="T10" s="100"/>
    </row>
    <row r="11" spans="1:23" ht="13.5" customHeight="1">
      <c r="A11" s="145"/>
      <c r="B11" s="95"/>
      <c r="C11" s="96"/>
      <c r="D11" s="97" t="s">
        <v>36</v>
      </c>
      <c r="E11" s="101"/>
      <c r="F11" s="99"/>
      <c r="G11" s="99"/>
      <c r="H11" s="99"/>
      <c r="I11" s="99"/>
      <c r="J11" s="99"/>
      <c r="K11" s="99"/>
      <c r="L11" s="99"/>
      <c r="M11" s="99"/>
      <c r="N11" s="99"/>
      <c r="O11" s="99"/>
      <c r="P11" s="99"/>
      <c r="Q11" s="99"/>
      <c r="R11" s="99"/>
      <c r="S11" s="99"/>
      <c r="T11" s="100"/>
      <c r="V11" s="89"/>
    </row>
    <row r="12" spans="1:23" ht="13.5" customHeight="1">
      <c r="A12" s="145"/>
      <c r="B12" s="95"/>
      <c r="C12" s="96"/>
      <c r="D12" s="97"/>
      <c r="E12" s="101"/>
      <c r="F12" s="99"/>
      <c r="G12" s="99"/>
      <c r="H12" s="99"/>
      <c r="I12" s="99"/>
      <c r="J12" s="99"/>
      <c r="K12" s="99"/>
      <c r="L12" s="99"/>
      <c r="M12" s="99"/>
      <c r="N12" s="99"/>
      <c r="O12" s="99"/>
      <c r="P12" s="99"/>
      <c r="Q12" s="99"/>
      <c r="R12" s="99"/>
      <c r="S12" s="99"/>
      <c r="T12" s="100"/>
    </row>
    <row r="13" spans="1:23" ht="13.5" customHeight="1">
      <c r="A13" s="145"/>
      <c r="B13" s="95"/>
      <c r="C13" s="96"/>
      <c r="D13" s="97"/>
      <c r="E13" s="102"/>
      <c r="F13" s="99"/>
      <c r="G13" s="99"/>
      <c r="H13" s="99"/>
      <c r="I13" s="99"/>
      <c r="J13" s="99"/>
      <c r="K13" s="99"/>
      <c r="L13" s="99"/>
      <c r="M13" s="99"/>
      <c r="N13" s="99"/>
      <c r="O13" s="99"/>
      <c r="P13" s="99"/>
      <c r="Q13" s="99"/>
      <c r="R13" s="99"/>
      <c r="S13" s="99"/>
      <c r="T13" s="100"/>
    </row>
    <row r="14" spans="1:23" ht="13.5" customHeight="1">
      <c r="A14" s="145"/>
      <c r="B14" s="95" t="s">
        <v>155</v>
      </c>
      <c r="C14" s="96"/>
      <c r="D14" s="97"/>
      <c r="E14" s="104"/>
      <c r="F14" s="99"/>
      <c r="G14" s="99"/>
      <c r="H14" s="99"/>
      <c r="I14" s="99"/>
      <c r="J14" s="99"/>
      <c r="K14" s="99"/>
      <c r="L14" s="99"/>
      <c r="M14" s="99"/>
      <c r="N14" s="99"/>
      <c r="O14" s="99"/>
      <c r="P14" s="99"/>
      <c r="Q14" s="99"/>
      <c r="R14" s="99"/>
      <c r="S14" s="99"/>
      <c r="T14" s="100"/>
    </row>
    <row r="15" spans="1:23" ht="13.5" customHeight="1">
      <c r="A15" s="145"/>
      <c r="B15" s="95"/>
      <c r="C15" s="96"/>
      <c r="D15" s="97" t="s">
        <v>157</v>
      </c>
      <c r="E15" s="104"/>
      <c r="F15" s="99" t="s">
        <v>78</v>
      </c>
      <c r="G15" s="99"/>
      <c r="H15" s="99"/>
      <c r="I15" s="99"/>
      <c r="J15" s="99"/>
      <c r="K15" s="99"/>
      <c r="L15" s="99"/>
      <c r="M15" s="99"/>
      <c r="N15" s="99"/>
      <c r="O15" s="99"/>
      <c r="P15" s="99"/>
      <c r="Q15" s="99"/>
      <c r="R15" s="99"/>
      <c r="S15" s="99"/>
      <c r="T15" s="100"/>
      <c r="W15" s="89"/>
    </row>
    <row r="16" spans="1:23" ht="13.5" customHeight="1">
      <c r="A16" s="145"/>
      <c r="B16" s="95"/>
      <c r="C16" s="96"/>
      <c r="D16" s="185" t="s">
        <v>37</v>
      </c>
      <c r="E16" s="104"/>
      <c r="F16" s="99"/>
      <c r="G16" s="99" t="s">
        <v>78</v>
      </c>
      <c r="H16" s="99"/>
      <c r="I16" s="99"/>
      <c r="J16" s="99"/>
      <c r="K16" s="99"/>
      <c r="L16" s="99"/>
      <c r="M16" s="99"/>
      <c r="N16" s="99"/>
      <c r="O16" s="99"/>
      <c r="P16" s="99"/>
      <c r="Q16" s="99"/>
      <c r="R16" s="99"/>
      <c r="S16" s="99"/>
      <c r="T16" s="100"/>
    </row>
    <row r="17" spans="1:21" ht="13.5" customHeight="1">
      <c r="A17" s="145"/>
      <c r="B17" s="95"/>
      <c r="C17" s="96"/>
      <c r="D17" s="97">
        <v>-1</v>
      </c>
      <c r="E17" s="104"/>
      <c r="F17" s="99"/>
      <c r="G17" s="99"/>
      <c r="H17" s="99" t="s">
        <v>78</v>
      </c>
      <c r="I17" s="99"/>
      <c r="J17" s="99"/>
      <c r="K17" s="99"/>
      <c r="L17" s="99"/>
      <c r="M17" s="99"/>
      <c r="N17" s="99"/>
      <c r="O17" s="99"/>
      <c r="P17" s="99"/>
      <c r="Q17" s="99"/>
      <c r="R17" s="99"/>
      <c r="S17" s="99"/>
      <c r="T17" s="100"/>
      <c r="U17" s="103"/>
    </row>
    <row r="18" spans="1:21" ht="13.5" customHeight="1">
      <c r="A18" s="145"/>
      <c r="B18" s="95"/>
      <c r="C18" s="96"/>
      <c r="D18" s="97"/>
      <c r="E18" s="104"/>
      <c r="F18" s="99"/>
      <c r="G18" s="99"/>
      <c r="H18" s="99"/>
      <c r="I18" s="99"/>
      <c r="J18" s="99"/>
      <c r="K18" s="99"/>
      <c r="L18" s="99"/>
      <c r="M18" s="99"/>
      <c r="N18" s="99"/>
      <c r="O18" s="99"/>
      <c r="P18" s="99"/>
      <c r="Q18" s="99"/>
      <c r="R18" s="99"/>
      <c r="S18" s="99"/>
      <c r="T18" s="100"/>
    </row>
    <row r="19" spans="1:21" ht="13.5" customHeight="1">
      <c r="A19" s="145"/>
      <c r="B19" s="95"/>
      <c r="C19" s="96"/>
      <c r="D19" s="97"/>
      <c r="E19" s="104"/>
      <c r="F19" s="99"/>
      <c r="G19" s="99"/>
      <c r="H19" s="99"/>
      <c r="I19" s="99"/>
      <c r="J19" s="99"/>
      <c r="K19" s="99"/>
      <c r="L19" s="99"/>
      <c r="M19" s="99"/>
      <c r="N19" s="99"/>
      <c r="O19" s="99"/>
      <c r="P19" s="99"/>
      <c r="Q19" s="99"/>
      <c r="R19" s="99"/>
      <c r="S19" s="99"/>
      <c r="T19" s="100"/>
    </row>
    <row r="20" spans="1:21" ht="13.5" customHeight="1">
      <c r="A20" s="145"/>
      <c r="B20" s="95"/>
      <c r="C20" s="96"/>
      <c r="D20" s="185"/>
      <c r="E20" s="104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99"/>
      <c r="Q20" s="99"/>
      <c r="R20" s="99"/>
      <c r="S20" s="99"/>
      <c r="T20" s="100"/>
    </row>
    <row r="21" spans="1:21" ht="13.5" customHeight="1">
      <c r="A21" s="145"/>
      <c r="B21" s="95"/>
      <c r="C21" s="96"/>
      <c r="D21" s="97"/>
      <c r="E21" s="104"/>
      <c r="F21" s="99"/>
      <c r="G21" s="99"/>
      <c r="H21" s="99"/>
      <c r="I21" s="99"/>
      <c r="J21" s="99"/>
      <c r="K21" s="99"/>
      <c r="L21" s="99"/>
      <c r="M21" s="99"/>
      <c r="N21" s="99"/>
      <c r="O21" s="99"/>
      <c r="P21" s="99"/>
      <c r="Q21" s="99"/>
      <c r="R21" s="99"/>
      <c r="S21" s="99"/>
      <c r="T21" s="100"/>
    </row>
    <row r="22" spans="1:21" ht="13.5" customHeight="1">
      <c r="A22" s="145"/>
      <c r="B22" s="95"/>
      <c r="C22" s="96"/>
      <c r="D22" s="97"/>
      <c r="E22" s="104"/>
      <c r="F22" s="99"/>
      <c r="G22" s="99"/>
      <c r="H22" s="99"/>
      <c r="I22" s="99"/>
      <c r="J22" s="99"/>
      <c r="K22" s="99"/>
      <c r="L22" s="99"/>
      <c r="M22" s="99"/>
      <c r="N22" s="99"/>
      <c r="O22" s="99"/>
      <c r="P22" s="99"/>
      <c r="Q22" s="99"/>
      <c r="R22" s="99"/>
      <c r="S22" s="99"/>
      <c r="T22" s="100"/>
    </row>
    <row r="23" spans="1:21" ht="13.5" customHeight="1">
      <c r="A23" s="145"/>
      <c r="B23" s="95"/>
      <c r="C23" s="96"/>
      <c r="D23" s="97"/>
      <c r="E23" s="104"/>
      <c r="F23" s="99"/>
      <c r="G23" s="99"/>
      <c r="H23" s="99"/>
      <c r="I23" s="99"/>
      <c r="J23" s="99"/>
      <c r="K23" s="99"/>
      <c r="L23" s="99"/>
      <c r="M23" s="99"/>
      <c r="N23" s="99"/>
      <c r="O23" s="99"/>
      <c r="P23" s="99"/>
      <c r="Q23" s="99"/>
      <c r="R23" s="99"/>
      <c r="S23" s="99"/>
      <c r="T23" s="100"/>
    </row>
    <row r="24" spans="1:21" ht="13.5" customHeight="1">
      <c r="A24" s="145"/>
      <c r="B24" s="95"/>
      <c r="C24" s="96"/>
      <c r="D24" s="185"/>
      <c r="E24" s="104"/>
      <c r="F24" s="99"/>
      <c r="G24" s="99"/>
      <c r="H24" s="99"/>
      <c r="I24" s="99"/>
      <c r="J24" s="99"/>
      <c r="K24" s="99"/>
      <c r="L24" s="99"/>
      <c r="M24" s="99"/>
      <c r="N24" s="99"/>
      <c r="O24" s="99"/>
      <c r="P24" s="99"/>
      <c r="Q24" s="99"/>
      <c r="R24" s="99"/>
      <c r="S24" s="99"/>
      <c r="T24" s="100"/>
    </row>
    <row r="25" spans="1:21" ht="13.5" customHeight="1">
      <c r="A25" s="145"/>
      <c r="B25" s="95"/>
      <c r="C25" s="96"/>
      <c r="D25" s="97"/>
      <c r="E25" s="104"/>
      <c r="F25" s="99"/>
      <c r="G25" s="99"/>
      <c r="H25" s="99"/>
      <c r="I25" s="99"/>
      <c r="J25" s="99"/>
      <c r="K25" s="99"/>
      <c r="L25" s="99"/>
      <c r="M25" s="99"/>
      <c r="N25" s="99"/>
      <c r="O25" s="99"/>
      <c r="P25" s="99"/>
      <c r="Q25" s="99"/>
      <c r="R25" s="99"/>
      <c r="S25" s="99"/>
      <c r="T25" s="100"/>
    </row>
    <row r="26" spans="1:21" ht="13.5" customHeight="1" thickBot="1">
      <c r="A26" s="145"/>
      <c r="B26" s="105"/>
      <c r="C26" s="106"/>
      <c r="D26" s="107"/>
      <c r="E26" s="108"/>
      <c r="F26" s="109"/>
      <c r="G26" s="109"/>
      <c r="H26" s="109"/>
      <c r="I26" s="109"/>
      <c r="J26" s="109"/>
      <c r="K26" s="109"/>
      <c r="L26" s="109"/>
      <c r="M26" s="109"/>
      <c r="N26" s="109"/>
      <c r="O26" s="109"/>
      <c r="P26" s="109"/>
      <c r="Q26" s="109"/>
      <c r="R26" s="109"/>
      <c r="S26" s="109"/>
      <c r="T26" s="110"/>
    </row>
    <row r="27" spans="1:21" ht="13.5" customHeight="1" thickTop="1">
      <c r="A27" s="146" t="s">
        <v>61</v>
      </c>
      <c r="B27" s="111" t="s">
        <v>62</v>
      </c>
      <c r="C27" s="112"/>
      <c r="D27" s="113"/>
      <c r="E27" s="114"/>
      <c r="F27" s="115"/>
      <c r="G27" s="115"/>
      <c r="H27" s="115"/>
      <c r="I27" s="115"/>
      <c r="J27" s="115"/>
      <c r="K27" s="115"/>
      <c r="L27" s="115"/>
      <c r="M27" s="115"/>
      <c r="N27" s="115"/>
      <c r="O27" s="115"/>
      <c r="P27" s="115"/>
      <c r="Q27" s="115"/>
      <c r="R27" s="115"/>
      <c r="S27" s="115"/>
      <c r="T27" s="116"/>
    </row>
    <row r="28" spans="1:21" ht="13.5" customHeight="1">
      <c r="A28" s="147"/>
      <c r="B28" s="117"/>
      <c r="C28" s="118"/>
      <c r="D28" s="119" t="s">
        <v>152</v>
      </c>
      <c r="E28" s="183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  <c r="Q28" s="99"/>
      <c r="R28" s="99"/>
      <c r="S28" s="99"/>
      <c r="T28" s="100"/>
    </row>
    <row r="29" spans="1:21" ht="13.5" customHeight="1">
      <c r="A29" s="147"/>
      <c r="B29" s="117"/>
      <c r="C29" s="120"/>
      <c r="D29" s="119" t="s">
        <v>37</v>
      </c>
      <c r="E29" s="121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  <c r="Q29" s="99"/>
      <c r="R29" s="99"/>
      <c r="S29" s="99"/>
      <c r="T29" s="100"/>
    </row>
    <row r="30" spans="1:21" ht="13.5" customHeight="1">
      <c r="A30" s="147"/>
      <c r="B30" s="117" t="s">
        <v>63</v>
      </c>
      <c r="C30" s="120"/>
      <c r="D30" s="119"/>
      <c r="E30" s="121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  <c r="Q30" s="99"/>
      <c r="R30" s="99"/>
      <c r="S30" s="99"/>
      <c r="T30" s="100"/>
    </row>
    <row r="31" spans="1:21" ht="13.5" customHeight="1">
      <c r="A31" s="147"/>
      <c r="B31" s="117"/>
      <c r="C31" s="120"/>
      <c r="D31" s="119"/>
      <c r="E31" s="121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9"/>
      <c r="Q31" s="99"/>
      <c r="R31" s="99"/>
      <c r="S31" s="99"/>
      <c r="T31" s="100"/>
    </row>
    <row r="32" spans="1:21" ht="13.5" customHeight="1">
      <c r="A32" s="147"/>
      <c r="B32" s="117"/>
      <c r="C32" s="120"/>
      <c r="D32" s="119"/>
      <c r="E32" s="121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  <c r="Q32" s="99"/>
      <c r="R32" s="99"/>
      <c r="S32" s="99"/>
      <c r="T32" s="100"/>
    </row>
    <row r="33" spans="1:20" ht="13.5" customHeight="1">
      <c r="A33" s="147"/>
      <c r="B33" s="117" t="s">
        <v>64</v>
      </c>
      <c r="C33" s="120"/>
      <c r="D33" s="119"/>
      <c r="E33" s="121"/>
      <c r="F33" s="99"/>
      <c r="G33" s="99"/>
      <c r="H33" s="99"/>
      <c r="I33" s="99"/>
      <c r="J33" s="99"/>
      <c r="K33" s="99"/>
      <c r="L33" s="99"/>
      <c r="M33" s="99"/>
      <c r="N33" s="99"/>
      <c r="O33" s="99"/>
      <c r="P33" s="99"/>
      <c r="Q33" s="99"/>
      <c r="R33" s="99"/>
      <c r="S33" s="99"/>
      <c r="T33" s="100"/>
    </row>
    <row r="34" spans="1:20" ht="13.5" customHeight="1">
      <c r="A34" s="147"/>
      <c r="B34" s="117"/>
      <c r="C34" s="120"/>
      <c r="D34" s="119"/>
      <c r="E34" s="121"/>
      <c r="F34" s="99"/>
      <c r="G34" s="99"/>
      <c r="H34" s="99"/>
      <c r="I34" s="99"/>
      <c r="J34" s="99"/>
      <c r="K34" s="99"/>
      <c r="L34" s="99"/>
      <c r="M34" s="99"/>
      <c r="N34" s="99"/>
      <c r="O34" s="99"/>
      <c r="P34" s="99"/>
      <c r="Q34" s="99"/>
      <c r="R34" s="99"/>
      <c r="S34" s="99"/>
      <c r="T34" s="100"/>
    </row>
    <row r="35" spans="1:20" ht="13.5" customHeight="1">
      <c r="A35" s="147"/>
      <c r="B35" s="122"/>
      <c r="C35" s="187"/>
      <c r="D35" s="119"/>
      <c r="E35" s="188"/>
      <c r="F35" s="126"/>
      <c r="G35" s="126"/>
      <c r="H35" s="126"/>
      <c r="I35" s="126"/>
      <c r="J35" s="126"/>
      <c r="K35" s="126"/>
      <c r="L35" s="126"/>
      <c r="M35" s="126"/>
      <c r="N35" s="126"/>
      <c r="O35" s="126"/>
      <c r="P35" s="126"/>
      <c r="Q35" s="126"/>
      <c r="R35" s="126"/>
      <c r="S35" s="126"/>
      <c r="T35" s="127"/>
    </row>
    <row r="36" spans="1:20" ht="13.5" customHeight="1" thickBot="1">
      <c r="A36" s="147"/>
      <c r="B36" s="122"/>
      <c r="C36" s="123"/>
      <c r="D36" s="124"/>
      <c r="E36" s="125"/>
      <c r="F36" s="126"/>
      <c r="G36" s="126"/>
      <c r="H36" s="126"/>
      <c r="I36" s="126"/>
      <c r="J36" s="126"/>
      <c r="K36" s="126"/>
      <c r="L36" s="126"/>
      <c r="M36" s="126"/>
      <c r="N36" s="126"/>
      <c r="O36" s="126"/>
      <c r="P36" s="126"/>
      <c r="Q36" s="126"/>
      <c r="R36" s="126"/>
      <c r="S36" s="126"/>
      <c r="T36" s="127"/>
    </row>
    <row r="37" spans="1:20" ht="13.5" customHeight="1" thickTop="1">
      <c r="A37" s="146" t="s">
        <v>38</v>
      </c>
      <c r="B37" s="219" t="s">
        <v>39</v>
      </c>
      <c r="C37" s="219"/>
      <c r="D37" s="219"/>
      <c r="E37" s="184"/>
      <c r="F37" s="128" t="s">
        <v>40</v>
      </c>
      <c r="G37" s="128" t="s">
        <v>42</v>
      </c>
      <c r="H37" s="128" t="s">
        <v>42</v>
      </c>
      <c r="I37" s="128"/>
      <c r="J37" s="128"/>
      <c r="K37" s="128"/>
      <c r="L37" s="128"/>
      <c r="M37" s="128"/>
      <c r="N37" s="128"/>
      <c r="O37" s="128"/>
      <c r="P37" s="128"/>
      <c r="Q37" s="128"/>
      <c r="R37" s="128"/>
      <c r="S37" s="128"/>
      <c r="T37" s="129"/>
    </row>
    <row r="38" spans="1:20" ht="13.5" customHeight="1">
      <c r="A38" s="148"/>
      <c r="B38" s="220" t="s">
        <v>43</v>
      </c>
      <c r="C38" s="220"/>
      <c r="D38" s="220"/>
      <c r="E38" s="130"/>
      <c r="F38" s="131" t="s">
        <v>44</v>
      </c>
      <c r="G38" s="131" t="s">
        <v>44</v>
      </c>
      <c r="H38" s="131" t="s">
        <v>44</v>
      </c>
      <c r="I38" s="131"/>
      <c r="J38" s="131"/>
      <c r="K38" s="131"/>
      <c r="L38" s="131"/>
      <c r="M38" s="131"/>
      <c r="N38" s="131"/>
      <c r="O38" s="131"/>
      <c r="P38" s="131"/>
      <c r="Q38" s="131"/>
      <c r="R38" s="131"/>
      <c r="S38" s="131"/>
      <c r="T38" s="132"/>
    </row>
    <row r="39" spans="1:20" ht="13.5" customHeight="1">
      <c r="A39" s="148"/>
      <c r="B39" s="221" t="s">
        <v>45</v>
      </c>
      <c r="C39" s="221"/>
      <c r="D39" s="221"/>
      <c r="E39" s="121"/>
      <c r="F39" s="133">
        <v>39139</v>
      </c>
      <c r="G39" s="133">
        <v>39139</v>
      </c>
      <c r="H39" s="133">
        <v>39140</v>
      </c>
      <c r="I39" s="133"/>
      <c r="J39" s="133"/>
      <c r="K39" s="133"/>
      <c r="L39" s="133"/>
      <c r="M39" s="133"/>
      <c r="N39" s="133"/>
      <c r="O39" s="133"/>
      <c r="P39" s="133"/>
      <c r="Q39" s="133"/>
      <c r="R39" s="133"/>
      <c r="S39" s="133"/>
      <c r="T39" s="134"/>
    </row>
    <row r="40" spans="1:20" ht="11.25" thickBot="1">
      <c r="A40" s="149"/>
      <c r="B40" s="222" t="s">
        <v>46</v>
      </c>
      <c r="C40" s="222"/>
      <c r="D40" s="222"/>
      <c r="E40" s="135"/>
      <c r="F40" s="136"/>
      <c r="G40" s="136"/>
      <c r="H40" s="136"/>
      <c r="I40" s="136"/>
      <c r="J40" s="136"/>
      <c r="K40" s="136"/>
      <c r="L40" s="136"/>
      <c r="M40" s="136"/>
      <c r="N40" s="136"/>
      <c r="O40" s="136"/>
      <c r="P40" s="136"/>
      <c r="Q40" s="136"/>
      <c r="R40" s="136"/>
      <c r="S40" s="136"/>
      <c r="T40" s="137"/>
    </row>
    <row r="41" spans="1:20" ht="11.25" thickTop="1">
      <c r="A41" s="92"/>
      <c r="B41" s="84"/>
      <c r="C41" s="85"/>
      <c r="D41" s="84"/>
    </row>
  </sheetData>
  <mergeCells count="27">
    <mergeCell ref="A2:B2"/>
    <mergeCell ref="C2:D2"/>
    <mergeCell ref="F2:K2"/>
    <mergeCell ref="L2:T2"/>
    <mergeCell ref="A3:B3"/>
    <mergeCell ref="C3:E3"/>
    <mergeCell ref="F3:K3"/>
    <mergeCell ref="L3:N3"/>
    <mergeCell ref="A4:B4"/>
    <mergeCell ref="C4:D4"/>
    <mergeCell ref="F4:K4"/>
    <mergeCell ref="L4:T4"/>
    <mergeCell ref="A5:B5"/>
    <mergeCell ref="C5:T5"/>
    <mergeCell ref="F6:K6"/>
    <mergeCell ref="L6:N6"/>
    <mergeCell ref="O6:T6"/>
    <mergeCell ref="A7:B7"/>
    <mergeCell ref="C7:E7"/>
    <mergeCell ref="F7:K7"/>
    <mergeCell ref="O7:T7"/>
    <mergeCell ref="B37:D37"/>
    <mergeCell ref="B38:D38"/>
    <mergeCell ref="B39:D39"/>
    <mergeCell ref="B40:D40"/>
    <mergeCell ref="A6:B6"/>
    <mergeCell ref="C6:E6"/>
  </mergeCells>
  <dataValidations count="3">
    <dataValidation type="list" allowBlank="1" showInputMessage="1" showErrorMessage="1" sqref="F37:T37">
      <formula1>"N,A,B, "</formula1>
    </dataValidation>
    <dataValidation type="list" allowBlank="1" showInputMessage="1" showErrorMessage="1" sqref="F38:T38">
      <formula1>"P,F, "</formula1>
    </dataValidation>
    <dataValidation type="list" allowBlank="1" showInputMessage="1" showErrorMessage="1" sqref="F10:T36">
      <formula1>"O,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&amp;L&amp;"Arial,Regular"&amp;10 08j-BM/PM/FSOFT v1/0&amp;C社外秘&amp;R&amp;"Arial,Regular"&amp;10&amp;P/&amp;N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1"/>
  <sheetViews>
    <sheetView workbookViewId="0">
      <selection activeCell="C2" sqref="C2:D2"/>
    </sheetView>
  </sheetViews>
  <sheetFormatPr defaultRowHeight="13.5" customHeight="1"/>
  <cols>
    <col min="1" max="1" width="6.75" style="84" customWidth="1"/>
    <col min="2" max="2" width="13.375" style="92" customWidth="1"/>
    <col min="3" max="3" width="10.75" style="84" customWidth="1"/>
    <col min="4" max="4" width="11.375" style="85" customWidth="1"/>
    <col min="5" max="5" width="1.75" style="84" hidden="1" customWidth="1"/>
    <col min="6" max="7" width="2.875" style="84" bestFit="1" customWidth="1"/>
    <col min="8" max="8" width="2.875" style="84" customWidth="1"/>
    <col min="9" max="10" width="2.875" style="84" bestFit="1" customWidth="1"/>
    <col min="11" max="19" width="2.875" style="84" customWidth="1"/>
    <col min="20" max="20" width="2.875" style="84" bestFit="1" customWidth="1"/>
    <col min="21" max="21" width="2.875" style="84" customWidth="1"/>
    <col min="22" max="16384" width="9" style="84"/>
  </cols>
  <sheetData>
    <row r="1" spans="1:23" ht="13.5" customHeight="1" thickBot="1">
      <c r="A1" s="82"/>
      <c r="B1" s="83"/>
    </row>
    <row r="2" spans="1:23" ht="13.5" customHeight="1">
      <c r="A2" s="250" t="s">
        <v>52</v>
      </c>
      <c r="B2" s="251"/>
      <c r="C2" s="252" t="s">
        <v>144</v>
      </c>
      <c r="D2" s="253"/>
      <c r="F2" s="251" t="s">
        <v>119</v>
      </c>
      <c r="G2" s="251"/>
      <c r="H2" s="251"/>
      <c r="I2" s="251"/>
      <c r="J2" s="251"/>
      <c r="K2" s="251"/>
      <c r="L2" s="254" t="s">
        <v>143</v>
      </c>
      <c r="M2" s="255"/>
      <c r="N2" s="255"/>
      <c r="O2" s="255"/>
      <c r="P2" s="255"/>
      <c r="Q2" s="255"/>
      <c r="R2" s="255"/>
      <c r="S2" s="255"/>
      <c r="T2" s="256"/>
    </row>
    <row r="3" spans="1:23" ht="13.5" customHeight="1">
      <c r="A3" s="238" t="s">
        <v>53</v>
      </c>
      <c r="B3" s="239"/>
      <c r="C3" s="257" t="s">
        <v>32</v>
      </c>
      <c r="D3" s="258"/>
      <c r="E3" s="259"/>
      <c r="F3" s="242" t="s">
        <v>54</v>
      </c>
      <c r="G3" s="243"/>
      <c r="H3" s="243"/>
      <c r="I3" s="243"/>
      <c r="J3" s="243"/>
      <c r="K3" s="244"/>
      <c r="L3" s="258"/>
      <c r="M3" s="258"/>
      <c r="N3" s="258"/>
      <c r="O3" s="86"/>
      <c r="P3" s="86"/>
      <c r="Q3" s="86"/>
      <c r="R3" s="86"/>
      <c r="S3" s="86"/>
      <c r="T3" s="87"/>
    </row>
    <row r="4" spans="1:23" ht="13.5" customHeight="1">
      <c r="A4" s="238" t="s">
        <v>55</v>
      </c>
      <c r="B4" s="239"/>
      <c r="C4" s="240">
        <v>300</v>
      </c>
      <c r="D4" s="241"/>
      <c r="E4" s="88"/>
      <c r="F4" s="242" t="s">
        <v>56</v>
      </c>
      <c r="G4" s="243"/>
      <c r="H4" s="243"/>
      <c r="I4" s="243"/>
      <c r="J4" s="243"/>
      <c r="K4" s="244"/>
      <c r="L4" s="245">
        <v>28</v>
      </c>
      <c r="M4" s="246"/>
      <c r="N4" s="246"/>
      <c r="O4" s="246"/>
      <c r="P4" s="246"/>
      <c r="Q4" s="246"/>
      <c r="R4" s="246"/>
      <c r="S4" s="246"/>
      <c r="T4" s="247"/>
      <c r="V4" s="89"/>
    </row>
    <row r="5" spans="1:23" ht="13.5" customHeight="1">
      <c r="A5" s="238" t="s">
        <v>57</v>
      </c>
      <c r="B5" s="239"/>
      <c r="C5" s="248" t="s">
        <v>51</v>
      </c>
      <c r="D5" s="248"/>
      <c r="E5" s="248"/>
      <c r="F5" s="249"/>
      <c r="G5" s="249"/>
      <c r="H5" s="249"/>
      <c r="I5" s="249"/>
      <c r="J5" s="249"/>
      <c r="K5" s="249"/>
      <c r="L5" s="248"/>
      <c r="M5" s="248"/>
      <c r="N5" s="248"/>
      <c r="O5" s="248"/>
      <c r="P5" s="248"/>
      <c r="Q5" s="248"/>
      <c r="R5" s="248"/>
      <c r="S5" s="248"/>
      <c r="T5" s="248"/>
    </row>
    <row r="6" spans="1:23" ht="13.5" customHeight="1">
      <c r="A6" s="223" t="s">
        <v>115</v>
      </c>
      <c r="B6" s="224"/>
      <c r="C6" s="225" t="s">
        <v>116</v>
      </c>
      <c r="D6" s="226"/>
      <c r="E6" s="227"/>
      <c r="F6" s="225" t="s">
        <v>117</v>
      </c>
      <c r="G6" s="226"/>
      <c r="H6" s="226"/>
      <c r="I6" s="226"/>
      <c r="J6" s="226"/>
      <c r="K6" s="228"/>
      <c r="L6" s="226" t="s">
        <v>58</v>
      </c>
      <c r="M6" s="226"/>
      <c r="N6" s="226"/>
      <c r="O6" s="229" t="s">
        <v>118</v>
      </c>
      <c r="P6" s="226"/>
      <c r="Q6" s="226"/>
      <c r="R6" s="226"/>
      <c r="S6" s="226"/>
      <c r="T6" s="230"/>
      <c r="V6" s="89"/>
    </row>
    <row r="7" spans="1:23" ht="13.5" customHeight="1" thickBot="1">
      <c r="A7" s="231">
        <f>COUNTIF(F38:HQ38,"P")</f>
        <v>2</v>
      </c>
      <c r="B7" s="232"/>
      <c r="C7" s="233">
        <f>COUNTIF(F38:HQ38,"F")</f>
        <v>0</v>
      </c>
      <c r="D7" s="234"/>
      <c r="E7" s="232"/>
      <c r="F7" s="233">
        <f>SUM(O7,- A7,- C7)</f>
        <v>0</v>
      </c>
      <c r="G7" s="234"/>
      <c r="H7" s="234"/>
      <c r="I7" s="234"/>
      <c r="J7" s="234"/>
      <c r="K7" s="235"/>
      <c r="L7" s="90">
        <f>COUNTIF(E37:HQ37,"N")</f>
        <v>2</v>
      </c>
      <c r="M7" s="90">
        <f>COUNTIF(E37:HQ37,"A")</f>
        <v>0</v>
      </c>
      <c r="N7" s="90">
        <f>COUNTIF(E37:HQ37,"B")</f>
        <v>0</v>
      </c>
      <c r="O7" s="236">
        <f>COUNTA(E9:HT9)</f>
        <v>2</v>
      </c>
      <c r="P7" s="234"/>
      <c r="Q7" s="234"/>
      <c r="R7" s="234"/>
      <c r="S7" s="234"/>
      <c r="T7" s="237"/>
      <c r="U7" s="91"/>
    </row>
    <row r="8" spans="1:23" ht="11.25" thickBot="1"/>
    <row r="9" spans="1:23" ht="46.5" customHeight="1" thickTop="1" thickBot="1">
      <c r="A9" s="138"/>
      <c r="B9" s="139"/>
      <c r="C9" s="140"/>
      <c r="D9" s="141"/>
      <c r="E9" s="140"/>
      <c r="F9" s="142" t="s">
        <v>33</v>
      </c>
      <c r="G9" s="142" t="s">
        <v>34</v>
      </c>
      <c r="H9" s="142"/>
      <c r="I9" s="142"/>
      <c r="J9" s="142"/>
      <c r="K9" s="142"/>
      <c r="L9" s="142"/>
      <c r="M9" s="142"/>
      <c r="N9" s="142"/>
      <c r="O9" s="142"/>
      <c r="P9" s="142"/>
      <c r="Q9" s="142"/>
      <c r="R9" s="142"/>
      <c r="S9" s="142"/>
      <c r="T9" s="143"/>
      <c r="U9" s="93"/>
      <c r="V9" s="94"/>
      <c r="W9" s="82"/>
    </row>
    <row r="10" spans="1:23" ht="13.5" customHeight="1">
      <c r="A10" s="144" t="s">
        <v>59</v>
      </c>
      <c r="B10" s="95" t="s">
        <v>60</v>
      </c>
      <c r="C10" s="96"/>
      <c r="D10" s="97"/>
      <c r="E10" s="98"/>
      <c r="F10" s="99"/>
      <c r="G10" s="99"/>
      <c r="H10" s="99"/>
      <c r="I10" s="99"/>
      <c r="J10" s="99"/>
      <c r="K10" s="99"/>
      <c r="L10" s="99"/>
      <c r="M10" s="99"/>
      <c r="N10" s="99"/>
      <c r="O10" s="99"/>
      <c r="P10" s="99"/>
      <c r="Q10" s="99"/>
      <c r="R10" s="99"/>
      <c r="S10" s="99"/>
      <c r="T10" s="100"/>
    </row>
    <row r="11" spans="1:23" ht="13.5" customHeight="1">
      <c r="A11" s="145"/>
      <c r="B11" s="95"/>
      <c r="C11" s="96"/>
      <c r="D11" s="97" t="s">
        <v>36</v>
      </c>
      <c r="E11" s="101"/>
      <c r="F11" s="99" t="s">
        <v>78</v>
      </c>
      <c r="G11" s="99" t="s">
        <v>78</v>
      </c>
      <c r="H11" s="99"/>
      <c r="I11" s="99"/>
      <c r="J11" s="99"/>
      <c r="K11" s="99"/>
      <c r="L11" s="99"/>
      <c r="M11" s="99"/>
      <c r="N11" s="99"/>
      <c r="O11" s="99"/>
      <c r="P11" s="99"/>
      <c r="Q11" s="99"/>
      <c r="R11" s="99"/>
      <c r="S11" s="99"/>
      <c r="T11" s="100"/>
      <c r="V11" s="89"/>
    </row>
    <row r="12" spans="1:23" ht="13.5" customHeight="1">
      <c r="A12" s="145"/>
      <c r="B12" s="95"/>
      <c r="C12" s="96"/>
      <c r="D12" s="97" t="s">
        <v>158</v>
      </c>
      <c r="E12" s="101"/>
      <c r="F12" s="99" t="s">
        <v>78</v>
      </c>
      <c r="G12" s="99"/>
      <c r="H12" s="99"/>
      <c r="I12" s="99"/>
      <c r="J12" s="99"/>
      <c r="K12" s="99"/>
      <c r="L12" s="99"/>
      <c r="M12" s="99"/>
      <c r="N12" s="99"/>
      <c r="O12" s="99"/>
      <c r="P12" s="99"/>
      <c r="Q12" s="99"/>
      <c r="R12" s="99"/>
      <c r="S12" s="99"/>
      <c r="T12" s="100"/>
    </row>
    <row r="13" spans="1:23" ht="13.5" customHeight="1">
      <c r="A13" s="145"/>
      <c r="B13" s="95"/>
      <c r="C13" s="96"/>
      <c r="D13" s="97" t="s">
        <v>159</v>
      </c>
      <c r="E13" s="102"/>
      <c r="F13" s="99"/>
      <c r="G13" s="99" t="s">
        <v>78</v>
      </c>
      <c r="H13" s="99"/>
      <c r="I13" s="99"/>
      <c r="J13" s="99"/>
      <c r="K13" s="99"/>
      <c r="L13" s="99"/>
      <c r="M13" s="99"/>
      <c r="N13" s="99"/>
      <c r="O13" s="99"/>
      <c r="P13" s="99"/>
      <c r="Q13" s="99"/>
      <c r="R13" s="99"/>
      <c r="S13" s="99"/>
      <c r="T13" s="100"/>
    </row>
    <row r="14" spans="1:23" ht="13.5" customHeight="1">
      <c r="A14" s="145"/>
      <c r="B14" s="95"/>
      <c r="C14" s="96"/>
      <c r="D14" s="97"/>
      <c r="E14" s="104"/>
      <c r="F14" s="99"/>
      <c r="G14" s="99"/>
      <c r="H14" s="99"/>
      <c r="I14" s="99"/>
      <c r="J14" s="99"/>
      <c r="K14" s="99"/>
      <c r="L14" s="99"/>
      <c r="M14" s="99"/>
      <c r="N14" s="99"/>
      <c r="O14" s="99"/>
      <c r="P14" s="99"/>
      <c r="Q14" s="99"/>
      <c r="R14" s="99"/>
      <c r="S14" s="99"/>
      <c r="T14" s="100"/>
    </row>
    <row r="15" spans="1:23" ht="13.5" customHeight="1">
      <c r="A15" s="145"/>
      <c r="B15" s="95"/>
      <c r="C15" s="96"/>
      <c r="D15" s="97"/>
      <c r="E15" s="104"/>
      <c r="F15" s="99"/>
      <c r="G15" s="99"/>
      <c r="H15" s="99"/>
      <c r="I15" s="99"/>
      <c r="J15" s="99"/>
      <c r="K15" s="99"/>
      <c r="L15" s="99"/>
      <c r="M15" s="99"/>
      <c r="N15" s="99"/>
      <c r="O15" s="99"/>
      <c r="P15" s="99"/>
      <c r="Q15" s="99"/>
      <c r="R15" s="99"/>
      <c r="S15" s="99"/>
      <c r="T15" s="100"/>
      <c r="W15" s="89"/>
    </row>
    <row r="16" spans="1:23" ht="13.5" customHeight="1">
      <c r="A16" s="145"/>
      <c r="B16" s="95"/>
      <c r="C16" s="96"/>
      <c r="D16" s="185"/>
      <c r="E16" s="104"/>
      <c r="F16" s="99"/>
      <c r="G16" s="99"/>
      <c r="H16" s="99"/>
      <c r="I16" s="99"/>
      <c r="J16" s="99"/>
      <c r="K16" s="99"/>
      <c r="L16" s="99"/>
      <c r="M16" s="99"/>
      <c r="N16" s="99"/>
      <c r="O16" s="99"/>
      <c r="P16" s="99"/>
      <c r="Q16" s="99"/>
      <c r="R16" s="99"/>
      <c r="S16" s="99"/>
      <c r="T16" s="100"/>
    </row>
    <row r="17" spans="1:21" ht="13.5" customHeight="1">
      <c r="A17" s="145"/>
      <c r="B17" s="95"/>
      <c r="C17" s="96"/>
      <c r="D17" s="97"/>
      <c r="E17" s="104"/>
      <c r="F17" s="99"/>
      <c r="G17" s="99"/>
      <c r="H17" s="99"/>
      <c r="I17" s="99"/>
      <c r="J17" s="99"/>
      <c r="K17" s="99"/>
      <c r="L17" s="99"/>
      <c r="M17" s="99"/>
      <c r="N17" s="99"/>
      <c r="O17" s="99"/>
      <c r="P17" s="99"/>
      <c r="Q17" s="99"/>
      <c r="R17" s="99"/>
      <c r="S17" s="99"/>
      <c r="T17" s="100"/>
      <c r="U17" s="103"/>
    </row>
    <row r="18" spans="1:21" ht="13.5" customHeight="1">
      <c r="A18" s="145"/>
      <c r="B18" s="95"/>
      <c r="C18" s="96"/>
      <c r="D18" s="97"/>
      <c r="E18" s="104"/>
      <c r="F18" s="99"/>
      <c r="G18" s="99"/>
      <c r="H18" s="99"/>
      <c r="I18" s="99"/>
      <c r="J18" s="99"/>
      <c r="K18" s="99"/>
      <c r="L18" s="99"/>
      <c r="M18" s="99"/>
      <c r="N18" s="99"/>
      <c r="O18" s="99"/>
      <c r="P18" s="99"/>
      <c r="Q18" s="99"/>
      <c r="R18" s="99"/>
      <c r="S18" s="99"/>
      <c r="T18" s="100"/>
    </row>
    <row r="19" spans="1:21" ht="13.5" customHeight="1">
      <c r="A19" s="145"/>
      <c r="B19" s="95"/>
      <c r="C19" s="96"/>
      <c r="D19" s="97"/>
      <c r="E19" s="104"/>
      <c r="F19" s="99"/>
      <c r="G19" s="99"/>
      <c r="H19" s="99"/>
      <c r="I19" s="99"/>
      <c r="J19" s="99"/>
      <c r="K19" s="99"/>
      <c r="L19" s="99"/>
      <c r="M19" s="99"/>
      <c r="N19" s="99"/>
      <c r="O19" s="99"/>
      <c r="P19" s="99"/>
      <c r="Q19" s="99"/>
      <c r="R19" s="99"/>
      <c r="S19" s="99"/>
      <c r="T19" s="100"/>
    </row>
    <row r="20" spans="1:21" ht="13.5" customHeight="1">
      <c r="A20" s="145"/>
      <c r="B20" s="95"/>
      <c r="C20" s="96"/>
      <c r="D20" s="185"/>
      <c r="E20" s="104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99"/>
      <c r="Q20" s="99"/>
      <c r="R20" s="99"/>
      <c r="S20" s="99"/>
      <c r="T20" s="100"/>
    </row>
    <row r="21" spans="1:21" ht="13.5" customHeight="1">
      <c r="A21" s="145"/>
      <c r="B21" s="95"/>
      <c r="C21" s="96"/>
      <c r="D21" s="97"/>
      <c r="E21" s="104"/>
      <c r="F21" s="99"/>
      <c r="G21" s="99"/>
      <c r="H21" s="99"/>
      <c r="I21" s="99"/>
      <c r="J21" s="99"/>
      <c r="K21" s="99"/>
      <c r="L21" s="99"/>
      <c r="M21" s="99"/>
      <c r="N21" s="99"/>
      <c r="O21" s="99"/>
      <c r="P21" s="99"/>
      <c r="Q21" s="99"/>
      <c r="R21" s="99"/>
      <c r="S21" s="99"/>
      <c r="T21" s="100"/>
    </row>
    <row r="22" spans="1:21" ht="13.5" customHeight="1">
      <c r="A22" s="145"/>
      <c r="B22" s="95"/>
      <c r="C22" s="96"/>
      <c r="D22" s="97"/>
      <c r="E22" s="104"/>
      <c r="F22" s="99"/>
      <c r="G22" s="99"/>
      <c r="H22" s="99"/>
      <c r="I22" s="99"/>
      <c r="J22" s="99"/>
      <c r="K22" s="99"/>
      <c r="L22" s="99"/>
      <c r="M22" s="99"/>
      <c r="N22" s="99"/>
      <c r="O22" s="99"/>
      <c r="P22" s="99"/>
      <c r="Q22" s="99"/>
      <c r="R22" s="99"/>
      <c r="S22" s="99"/>
      <c r="T22" s="100"/>
    </row>
    <row r="23" spans="1:21" ht="13.5" customHeight="1">
      <c r="A23" s="145"/>
      <c r="B23" s="95"/>
      <c r="C23" s="96"/>
      <c r="D23" s="97"/>
      <c r="E23" s="104"/>
      <c r="F23" s="99"/>
      <c r="G23" s="99"/>
      <c r="H23" s="99"/>
      <c r="I23" s="99"/>
      <c r="J23" s="99"/>
      <c r="K23" s="99"/>
      <c r="L23" s="99"/>
      <c r="M23" s="99"/>
      <c r="N23" s="99"/>
      <c r="O23" s="99"/>
      <c r="P23" s="99"/>
      <c r="Q23" s="99"/>
      <c r="R23" s="99"/>
      <c r="S23" s="99"/>
      <c r="T23" s="100"/>
    </row>
    <row r="24" spans="1:21" ht="13.5" customHeight="1">
      <c r="A24" s="145"/>
      <c r="B24" s="95"/>
      <c r="C24" s="96"/>
      <c r="D24" s="185"/>
      <c r="E24" s="104"/>
      <c r="F24" s="99"/>
      <c r="G24" s="99"/>
      <c r="H24" s="99"/>
      <c r="I24" s="99"/>
      <c r="J24" s="99"/>
      <c r="K24" s="99"/>
      <c r="L24" s="99"/>
      <c r="M24" s="99"/>
      <c r="N24" s="99"/>
      <c r="O24" s="99"/>
      <c r="P24" s="99"/>
      <c r="Q24" s="99"/>
      <c r="R24" s="99"/>
      <c r="S24" s="99"/>
      <c r="T24" s="100"/>
    </row>
    <row r="25" spans="1:21" ht="13.5" customHeight="1">
      <c r="A25" s="145"/>
      <c r="B25" s="95"/>
      <c r="C25" s="96"/>
      <c r="D25" s="97"/>
      <c r="E25" s="104"/>
      <c r="F25" s="99"/>
      <c r="G25" s="99"/>
      <c r="H25" s="99"/>
      <c r="I25" s="99"/>
      <c r="J25" s="99"/>
      <c r="K25" s="99"/>
      <c r="L25" s="99"/>
      <c r="M25" s="99"/>
      <c r="N25" s="99"/>
      <c r="O25" s="99"/>
      <c r="P25" s="99"/>
      <c r="Q25" s="99"/>
      <c r="R25" s="99"/>
      <c r="S25" s="99"/>
      <c r="T25" s="100"/>
    </row>
    <row r="26" spans="1:21" ht="13.5" customHeight="1" thickBot="1">
      <c r="A26" s="145"/>
      <c r="B26" s="105"/>
      <c r="C26" s="106"/>
      <c r="D26" s="107"/>
      <c r="E26" s="108"/>
      <c r="F26" s="109"/>
      <c r="G26" s="109"/>
      <c r="H26" s="109"/>
      <c r="I26" s="109"/>
      <c r="J26" s="109"/>
      <c r="K26" s="109"/>
      <c r="L26" s="109"/>
      <c r="M26" s="109"/>
      <c r="N26" s="109"/>
      <c r="O26" s="109"/>
      <c r="P26" s="109"/>
      <c r="Q26" s="109"/>
      <c r="R26" s="109"/>
      <c r="S26" s="109"/>
      <c r="T26" s="110"/>
    </row>
    <row r="27" spans="1:21" ht="13.5" customHeight="1" thickTop="1">
      <c r="A27" s="146" t="s">
        <v>61</v>
      </c>
      <c r="B27" s="111" t="s">
        <v>62</v>
      </c>
      <c r="C27" s="112"/>
      <c r="D27" s="113"/>
      <c r="E27" s="114"/>
      <c r="F27" s="115"/>
      <c r="G27" s="115"/>
      <c r="H27" s="115"/>
      <c r="I27" s="115"/>
      <c r="J27" s="115"/>
      <c r="K27" s="115"/>
      <c r="L27" s="115"/>
      <c r="M27" s="115"/>
      <c r="N27" s="115"/>
      <c r="O27" s="115"/>
      <c r="P27" s="115"/>
      <c r="Q27" s="115"/>
      <c r="R27" s="115"/>
      <c r="S27" s="115"/>
      <c r="T27" s="116"/>
    </row>
    <row r="28" spans="1:21" ht="13.5" customHeight="1">
      <c r="A28" s="147"/>
      <c r="B28" s="117"/>
      <c r="C28" s="118"/>
      <c r="D28" s="119" t="s">
        <v>149</v>
      </c>
      <c r="E28" s="183"/>
      <c r="F28" s="99" t="s">
        <v>78</v>
      </c>
      <c r="G28" s="99"/>
      <c r="H28" s="99"/>
      <c r="I28" s="99"/>
      <c r="J28" s="99"/>
      <c r="K28" s="99"/>
      <c r="L28" s="99"/>
      <c r="M28" s="99"/>
      <c r="N28" s="99"/>
      <c r="O28" s="99"/>
      <c r="P28" s="99"/>
      <c r="Q28" s="99"/>
      <c r="R28" s="99"/>
      <c r="S28" s="99"/>
      <c r="T28" s="100"/>
    </row>
    <row r="29" spans="1:21" ht="13.5" customHeight="1">
      <c r="A29" s="147"/>
      <c r="B29" s="117"/>
      <c r="C29" s="120"/>
      <c r="D29" s="119" t="s">
        <v>37</v>
      </c>
      <c r="E29" s="121"/>
      <c r="F29" s="99"/>
      <c r="G29" s="99" t="s">
        <v>78</v>
      </c>
      <c r="H29" s="99"/>
      <c r="I29" s="99"/>
      <c r="J29" s="99"/>
      <c r="K29" s="99"/>
      <c r="L29" s="99"/>
      <c r="M29" s="99"/>
      <c r="N29" s="99"/>
      <c r="O29" s="99"/>
      <c r="P29" s="99"/>
      <c r="Q29" s="99"/>
      <c r="R29" s="99"/>
      <c r="S29" s="99"/>
      <c r="T29" s="100"/>
    </row>
    <row r="30" spans="1:21" ht="13.5" customHeight="1">
      <c r="A30" s="147"/>
      <c r="B30" s="117" t="s">
        <v>63</v>
      </c>
      <c r="C30" s="120"/>
      <c r="D30" s="119"/>
      <c r="E30" s="121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  <c r="Q30" s="99"/>
      <c r="R30" s="99"/>
      <c r="S30" s="99"/>
      <c r="T30" s="100"/>
    </row>
    <row r="31" spans="1:21" ht="13.5" customHeight="1">
      <c r="A31" s="147"/>
      <c r="B31" s="117"/>
      <c r="C31" s="120"/>
      <c r="D31" s="119"/>
      <c r="E31" s="121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9"/>
      <c r="Q31" s="99"/>
      <c r="R31" s="99"/>
      <c r="S31" s="99"/>
      <c r="T31" s="100"/>
    </row>
    <row r="32" spans="1:21" ht="13.5" customHeight="1">
      <c r="A32" s="147"/>
      <c r="B32" s="117"/>
      <c r="C32" s="120"/>
      <c r="D32" s="119"/>
      <c r="E32" s="121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  <c r="Q32" s="99"/>
      <c r="R32" s="99"/>
      <c r="S32" s="99"/>
      <c r="T32" s="100"/>
    </row>
    <row r="33" spans="1:20" ht="13.5" customHeight="1">
      <c r="A33" s="147"/>
      <c r="B33" s="117" t="s">
        <v>64</v>
      </c>
      <c r="C33" s="120"/>
      <c r="D33" s="119"/>
      <c r="E33" s="121"/>
      <c r="F33" s="99"/>
      <c r="G33" s="99"/>
      <c r="H33" s="99"/>
      <c r="I33" s="99"/>
      <c r="J33" s="99"/>
      <c r="K33" s="99"/>
      <c r="L33" s="99"/>
      <c r="M33" s="99"/>
      <c r="N33" s="99"/>
      <c r="O33" s="99"/>
      <c r="P33" s="99"/>
      <c r="Q33" s="99"/>
      <c r="R33" s="99"/>
      <c r="S33" s="99"/>
      <c r="T33" s="100"/>
    </row>
    <row r="34" spans="1:20" ht="13.5" customHeight="1">
      <c r="A34" s="147"/>
      <c r="B34" s="117"/>
      <c r="C34" s="120"/>
      <c r="D34" s="119"/>
      <c r="E34" s="121"/>
      <c r="F34" s="99"/>
      <c r="G34" s="99"/>
      <c r="H34" s="99"/>
      <c r="I34" s="99"/>
      <c r="J34" s="99"/>
      <c r="K34" s="99"/>
      <c r="L34" s="99"/>
      <c r="M34" s="99"/>
      <c r="N34" s="99"/>
      <c r="O34" s="99"/>
      <c r="P34" s="99"/>
      <c r="Q34" s="99"/>
      <c r="R34" s="99"/>
      <c r="S34" s="99"/>
      <c r="T34" s="100"/>
    </row>
    <row r="35" spans="1:20" ht="13.5" customHeight="1">
      <c r="A35" s="147"/>
      <c r="B35" s="122"/>
      <c r="C35" s="187"/>
      <c r="D35" s="119"/>
      <c r="E35" s="188"/>
      <c r="F35" s="126"/>
      <c r="G35" s="126"/>
      <c r="H35" s="126"/>
      <c r="I35" s="126"/>
      <c r="J35" s="126"/>
      <c r="K35" s="126"/>
      <c r="L35" s="126"/>
      <c r="M35" s="126"/>
      <c r="N35" s="126"/>
      <c r="O35" s="126"/>
      <c r="P35" s="126"/>
      <c r="Q35" s="126"/>
      <c r="R35" s="126"/>
      <c r="S35" s="126"/>
      <c r="T35" s="127"/>
    </row>
    <row r="36" spans="1:20" ht="13.5" customHeight="1" thickBot="1">
      <c r="A36" s="147"/>
      <c r="B36" s="122"/>
      <c r="C36" s="123"/>
      <c r="D36" s="124"/>
      <c r="E36" s="125"/>
      <c r="F36" s="126"/>
      <c r="G36" s="126"/>
      <c r="H36" s="126"/>
      <c r="I36" s="126"/>
      <c r="J36" s="126"/>
      <c r="K36" s="126"/>
      <c r="L36" s="126"/>
      <c r="M36" s="126"/>
      <c r="N36" s="126"/>
      <c r="O36" s="126"/>
      <c r="P36" s="126"/>
      <c r="Q36" s="126"/>
      <c r="R36" s="126"/>
      <c r="S36" s="126"/>
      <c r="T36" s="127"/>
    </row>
    <row r="37" spans="1:20" ht="13.5" customHeight="1" thickTop="1">
      <c r="A37" s="146" t="s">
        <v>38</v>
      </c>
      <c r="B37" s="219" t="s">
        <v>39</v>
      </c>
      <c r="C37" s="219"/>
      <c r="D37" s="219"/>
      <c r="E37" s="184"/>
      <c r="F37" s="128" t="s">
        <v>40</v>
      </c>
      <c r="G37" s="128" t="s">
        <v>40</v>
      </c>
      <c r="H37" s="128"/>
      <c r="I37" s="128"/>
      <c r="J37" s="128"/>
      <c r="K37" s="128"/>
      <c r="L37" s="128"/>
      <c r="M37" s="128"/>
      <c r="N37" s="128"/>
      <c r="O37" s="128"/>
      <c r="P37" s="128"/>
      <c r="Q37" s="128"/>
      <c r="R37" s="128"/>
      <c r="S37" s="128"/>
      <c r="T37" s="129"/>
    </row>
    <row r="38" spans="1:20" ht="13.5" customHeight="1">
      <c r="A38" s="148"/>
      <c r="B38" s="220" t="s">
        <v>43</v>
      </c>
      <c r="C38" s="220"/>
      <c r="D38" s="220"/>
      <c r="E38" s="130"/>
      <c r="F38" s="131" t="s">
        <v>44</v>
      </c>
      <c r="G38" s="131" t="s">
        <v>44</v>
      </c>
      <c r="H38" s="131"/>
      <c r="I38" s="131"/>
      <c r="J38" s="131"/>
      <c r="K38" s="131"/>
      <c r="L38" s="131"/>
      <c r="M38" s="131"/>
      <c r="N38" s="131"/>
      <c r="O38" s="131"/>
      <c r="P38" s="131"/>
      <c r="Q38" s="131"/>
      <c r="R38" s="131"/>
      <c r="S38" s="131"/>
      <c r="T38" s="132"/>
    </row>
    <row r="39" spans="1:20" ht="13.5" customHeight="1">
      <c r="A39" s="148"/>
      <c r="B39" s="221" t="s">
        <v>45</v>
      </c>
      <c r="C39" s="221"/>
      <c r="D39" s="221"/>
      <c r="E39" s="121"/>
      <c r="F39" s="133">
        <v>39139</v>
      </c>
      <c r="G39" s="133">
        <v>39139</v>
      </c>
      <c r="H39" s="133"/>
      <c r="I39" s="133"/>
      <c r="J39" s="133"/>
      <c r="K39" s="133"/>
      <c r="L39" s="133"/>
      <c r="M39" s="133"/>
      <c r="N39" s="133"/>
      <c r="O39" s="133"/>
      <c r="P39" s="133"/>
      <c r="Q39" s="133"/>
      <c r="R39" s="133"/>
      <c r="S39" s="133"/>
      <c r="T39" s="134"/>
    </row>
    <row r="40" spans="1:20" ht="11.25" thickBot="1">
      <c r="A40" s="149"/>
      <c r="B40" s="222" t="s">
        <v>46</v>
      </c>
      <c r="C40" s="222"/>
      <c r="D40" s="222"/>
      <c r="E40" s="135"/>
      <c r="F40" s="136"/>
      <c r="G40" s="136"/>
      <c r="H40" s="136"/>
      <c r="I40" s="136"/>
      <c r="J40" s="136"/>
      <c r="K40" s="136"/>
      <c r="L40" s="136"/>
      <c r="M40" s="136"/>
      <c r="N40" s="136"/>
      <c r="O40" s="136"/>
      <c r="P40" s="136"/>
      <c r="Q40" s="136"/>
      <c r="R40" s="136"/>
      <c r="S40" s="136"/>
      <c r="T40" s="137"/>
    </row>
    <row r="41" spans="1:20" ht="11.25" thickTop="1">
      <c r="A41" s="92"/>
      <c r="B41" s="84"/>
      <c r="C41" s="85"/>
      <c r="D41" s="84"/>
    </row>
  </sheetData>
  <mergeCells count="27">
    <mergeCell ref="A2:B2"/>
    <mergeCell ref="C2:D2"/>
    <mergeCell ref="F2:K2"/>
    <mergeCell ref="L2:T2"/>
    <mergeCell ref="A3:B3"/>
    <mergeCell ref="C3:E3"/>
    <mergeCell ref="F3:K3"/>
    <mergeCell ref="L3:N3"/>
    <mergeCell ref="A4:B4"/>
    <mergeCell ref="C4:D4"/>
    <mergeCell ref="F4:K4"/>
    <mergeCell ref="L4:T4"/>
    <mergeCell ref="A5:B5"/>
    <mergeCell ref="C5:T5"/>
    <mergeCell ref="F6:K6"/>
    <mergeCell ref="L6:N6"/>
    <mergeCell ref="O6:T6"/>
    <mergeCell ref="A7:B7"/>
    <mergeCell ref="C7:E7"/>
    <mergeCell ref="F7:K7"/>
    <mergeCell ref="O7:T7"/>
    <mergeCell ref="B37:D37"/>
    <mergeCell ref="B38:D38"/>
    <mergeCell ref="B39:D39"/>
    <mergeCell ref="B40:D40"/>
    <mergeCell ref="A6:B6"/>
    <mergeCell ref="C6:E6"/>
  </mergeCells>
  <dataValidations count="3">
    <dataValidation type="list" allowBlank="1" showInputMessage="1" showErrorMessage="1" sqref="F10:T36">
      <formula1>"O, "</formula1>
    </dataValidation>
    <dataValidation type="list" allowBlank="1" showInputMessage="1" showErrorMessage="1" sqref="F38:T38">
      <formula1>"P,F, "</formula1>
    </dataValidation>
    <dataValidation type="list" allowBlank="1" showInputMessage="1" showErrorMessage="1" sqref="F37:T37">
      <formula1>"N,A,B,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&amp;L&amp;"Arial,Regular"&amp;10 08j-BM/PM/FSOFT v1/0&amp;C社外秘&amp;R&amp;"Arial,Regular"&amp;10&amp;P/&amp;N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10</vt:i4>
      </vt:variant>
    </vt:vector>
  </HeadingPairs>
  <TitlesOfParts>
    <vt:vector size="21" baseType="lpstr">
      <vt:lpstr>ガイドライン</vt:lpstr>
      <vt:lpstr>表紙</vt:lpstr>
      <vt:lpstr>機能一覧</vt:lpstr>
      <vt:lpstr>テスト報告</vt:lpstr>
      <vt:lpstr>generateTest</vt:lpstr>
      <vt:lpstr>saveQuestion</vt:lpstr>
      <vt:lpstr>findQuestionById</vt:lpstr>
      <vt:lpstr>findQuestionByCode</vt:lpstr>
      <vt:lpstr>findAllQuestion</vt:lpstr>
      <vt:lpstr>updateQuestion</vt:lpstr>
      <vt:lpstr>deleteQuestion</vt:lpstr>
      <vt:lpstr>deleteQuestion!Print_Area</vt:lpstr>
      <vt:lpstr>findAllQuestion!Print_Area</vt:lpstr>
      <vt:lpstr>findQuestionByCode!Print_Area</vt:lpstr>
      <vt:lpstr>findQuestionById!Print_Area</vt:lpstr>
      <vt:lpstr>generateTest!Print_Area</vt:lpstr>
      <vt:lpstr>saveQuestion!Print_Area</vt:lpstr>
      <vt:lpstr>updateQuestion!Print_Area</vt:lpstr>
      <vt:lpstr>ガイドライン!Print_Area</vt:lpstr>
      <vt:lpstr>テスト報告!Print_Area</vt:lpstr>
      <vt:lpstr>機能一覧!Print_Area</vt:lpstr>
    </vt:vector>
  </TitlesOfParts>
  <Company>FPT-Software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Unit Test Case_JP</dc:title>
  <dc:subject>1/0</dc:subject>
  <dc:creator>Lê Thị Ngọc Phượng</dc:creator>
  <dc:description>Dịch từ bản tiếng Anh sang tiếng Nhật
Lý do:
Phục vụ cho các dự án làm việc với khách hàng Nhật</dc:description>
  <cp:lastModifiedBy>Hoang Linh</cp:lastModifiedBy>
  <cp:lastPrinted>2012-08-10T10:31:13Z</cp:lastPrinted>
  <dcterms:created xsi:type="dcterms:W3CDTF">2007-10-09T09:39:48Z</dcterms:created>
  <dcterms:modified xsi:type="dcterms:W3CDTF">2016-08-04T11:03:57Z</dcterms:modified>
  <cp:category>Template</cp:category>
  <cp:contentStatus>20/8/2012</cp:contentStatus>
</cp:coreProperties>
</file>