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tabRatio="698" activeTab="1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tCourses" sheetId="7" r:id="rId5"/>
  </sheets>
  <definedNames>
    <definedName name="ACTION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>#REF!</definedName>
    <definedName name="_xlnm.Print_Area" localSheetId="4">getCourses!$A$1:$T$27</definedName>
    <definedName name="_xlnm.Print_Area" localSheetId="0">ガイドライン!$A$1:$A$48</definedName>
    <definedName name="_xlnm.Print_Area" localSheetId="3">テスト報告!$A$1:$I$40</definedName>
    <definedName name="_xlnm.Print_Area" localSheetId="2">機能一覧!$A$1:$H$14</definedName>
    <definedName name="readReport">#REF!</definedName>
    <definedName name="reportLesson">#REF!</definedName>
    <definedName name="updateLesson">#REF!</definedName>
    <definedName name="Z_2C0D9096_8D85_462A_A9B5_0B488ADB4269_.wvu.Cols" localSheetId="4" hidden="1">getCourses!$E:$E</definedName>
    <definedName name="Z_2C0D9096_8D85_462A_A9B5_0B488ADB4269_.wvu.PrintArea" localSheetId="3" hidden="1">テスト報告!$A:$I</definedName>
    <definedName name="Z_6F1DCD5D_5DAC_4817_BF40_2B66F6F593E6_.wvu.Cols" localSheetId="4" hidden="1">getCourses!$E:$E</definedName>
    <definedName name="Z_6F1DCD5D_5DAC_4817_BF40_2B66F6F593E6_.wvu.PrintArea" localSheetId="3" hidden="1">テスト報告!$A:$I</definedName>
    <definedName name="Z_BE54E0AD_3725_4423_92D7_4F1C045BE1BC_.wvu.Cols" localSheetId="4" hidden="1">getCourses!$E:$E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E4" i="5" l="1"/>
  <c r="N6" i="7" l="1"/>
  <c r="H12" i="6" s="1"/>
  <c r="M6" i="7"/>
  <c r="G12" i="6" s="1"/>
  <c r="L6" i="7"/>
  <c r="F12" i="6" s="1"/>
  <c r="C6" i="7"/>
  <c r="D12" i="6" s="1"/>
  <c r="A6" i="7"/>
  <c r="C12" i="6" s="1"/>
  <c r="C2" i="7"/>
  <c r="O6" i="7"/>
  <c r="E5" i="5"/>
  <c r="B4" i="6"/>
  <c r="B5" i="6"/>
  <c r="B6" i="6" s="1"/>
  <c r="L2" i="7"/>
  <c r="I12" i="6" l="1"/>
  <c r="I16" i="6" s="1"/>
  <c r="L4" i="7"/>
  <c r="D16" i="6"/>
  <c r="H16" i="6"/>
  <c r="F6" i="7"/>
  <c r="E12" i="6" s="1"/>
  <c r="C16" i="6"/>
  <c r="G16" i="6"/>
  <c r="F16" i="6"/>
  <c r="E16" i="6" l="1"/>
  <c r="D19" i="6"/>
  <c r="D22" i="6"/>
  <c r="D20" i="6"/>
  <c r="D21" i="6"/>
  <c r="D18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  <author>MinhNN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Precondition chung trong service layer nay la Application Context duoc initialized. Minh ko can dieu kien connect vi chi test service layer thoi</t>
        </r>
      </text>
    </comment>
  </commentList>
</comments>
</file>

<file path=xl/sharedStrings.xml><?xml version="1.0" encoding="utf-8"?>
<sst xmlns="http://schemas.openxmlformats.org/spreadsheetml/2006/main" count="147" uniqueCount="130">
  <si>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</si>
  <si>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</si>
  <si>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</si>
  <si>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</si>
  <si>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</si>
  <si>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</si>
  <si>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</si>
  <si>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t>&lt;Date when this test report is created&gt;</t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</si>
  <si>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</si>
  <si>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</si>
  <si>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</si>
  <si>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</si>
  <si>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</si>
  <si>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</si>
  <si>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</si>
  <si>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</si>
  <si>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</si>
  <si>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</si>
  <si>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</si>
  <si>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</si>
  <si>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</si>
  <si>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</si>
  <si>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</si>
  <si>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</si>
  <si>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</si>
  <si>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</si>
  <si>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</si>
  <si>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</si>
  <si>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</si>
  <si>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</si>
  <si>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UTCID01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</si>
  <si>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</si>
  <si>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</si>
  <si>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</si>
  <si>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</si>
  <si>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</si>
  <si>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</si>
  <si>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</si>
  <si>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</si>
  <si>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</si>
  <si>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</si>
  <si>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</si>
  <si>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</si>
  <si>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</si>
  <si>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</si>
  <si>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</si>
  <si>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</si>
  <si>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</si>
  <si>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</si>
  <si>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</si>
  <si>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</si>
  <si>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</si>
  <si>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</si>
  <si>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</si>
  <si>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</si>
  <si>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</si>
  <si>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</si>
  <si>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</si>
  <si>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</si>
  <si>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</si>
  <si>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</si>
  <si>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</si>
  <si>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</si>
  <si>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</si>
  <si>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</si>
  <si>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</si>
  <si>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</si>
  <si>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</si>
  <si>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</si>
  <si>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</si>
  <si>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</si>
  <si>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</si>
  <si>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</si>
  <si>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</si>
  <si>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</si>
  <si>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</si>
  <si>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</si>
  <si>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</si>
  <si>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</si>
  <si>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</si>
  <si>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</si>
  <si>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</si>
  <si>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</si>
  <si>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</si>
  <si>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</si>
  <si>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</si>
  <si>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</si>
  <si>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</si>
  <si>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</si>
  <si>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</si>
  <si>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</si>
  <si>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</si>
  <si>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</si>
  <si>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</si>
  <si>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</si>
  <si>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</si>
  <si>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</si>
  <si>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</si>
  <si>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</si>
  <si>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</si>
  <si>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</si>
  <si>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</si>
  <si>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</si>
  <si>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テスト網羅率</t>
  </si>
  <si>
    <t>CourseServiceImpl</t>
  </si>
  <si>
    <t>getCourses</t>
  </si>
  <si>
    <t>シート名</t>
  </si>
  <si>
    <t>合格</t>
  </si>
  <si>
    <t>List&lt;Courses&gt;</t>
  </si>
  <si>
    <t>VIETNAMESE STUDY SYSTEM FOR JAPANESE</t>
  </si>
  <si>
    <t>Veazy</t>
  </si>
  <si>
    <t>Nguyen Hoang Linh</t>
  </si>
  <si>
    <t>レビュー者/承認者</t>
  </si>
  <si>
    <t>版数</t>
  </si>
  <si>
    <t>1.0</t>
  </si>
  <si>
    <t>変更箇所</t>
  </si>
  <si>
    <t>first version</t>
  </si>
  <si>
    <t>変更の説明</t>
  </si>
  <si>
    <t>First version of the document</t>
  </si>
  <si>
    <t xml:space="preserve">Server, Database
</t>
  </si>
  <si>
    <t>要求名</t>
  </si>
  <si>
    <t>漏れた項目数</t>
  </si>
  <si>
    <t>ステップ数</t>
  </si>
  <si>
    <t>Dao Thanh Tung</t>
  </si>
  <si>
    <t>実施者</t>
  </si>
  <si>
    <t>未テスト</t>
  </si>
  <si>
    <t>失敗</t>
  </si>
  <si>
    <t>Application Context Initialized</t>
  </si>
  <si>
    <t>標準のテスト項目数/KLOC</t>
  </si>
  <si>
    <t>Veazy_Courses_Unit_Test_Case_v1.0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</si>
</sst>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  <font>
      <sz val="12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37">
    <xf numFmtId="0" fontId="0" fillId="0" borderId="0" xfId="0">
      <alignment vertical="center" readingOrder="1"/>
    </xf>
    <xf numFmtId="0" fontId="23" fillId="24" borderId="0" xfId="40" applyFont="1" applyFill="1"/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 readingOrder="1"/>
    </xf>
    <xf numFmtId="0" fontId="23" fillId="24" borderId="0" xfId="40" applyFont="1" applyFill="1" applyAlignment="1">
      <alignment horizontal="left" wrapText="1" readingOrder="1"/>
    </xf>
    <xf numFmtId="0" fontId="22" fillId="24" borderId="0" xfId="40" applyFont="1" applyFill="1" applyAlignment="1">
      <alignment horizontal="left" readingOrder="1"/>
    </xf>
    <xf numFmtId="0" fontId="27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3" fillId="24" borderId="0" xfId="40" applyFont="1" applyFill="1" applyAlignment="1">
      <alignment wrapText="1" readingOrder="1"/>
    </xf>
    <xf numFmtId="1" fontId="24" fillId="24" borderId="0" xfId="40" applyNumberFormat="1" applyFont="1" applyFill="1" applyBorder="1" applyAlignment="1"/>
    <xf numFmtId="0" fontId="23" fillId="24" borderId="0" xfId="40" applyFont="1" applyFill="1" applyBorder="1" applyAlignment="1"/>
    <xf numFmtId="0" fontId="23" fillId="24" borderId="0" xfId="40" applyFont="1" applyFill="1" applyBorder="1" applyAlignment="1">
      <alignment wrapText="1" readingOrder="1"/>
    </xf>
    <xf numFmtId="1" fontId="23" fillId="24" borderId="0" xfId="40" applyNumberFormat="1" applyFont="1" applyFill="1" applyAlignment="1" applyProtection="1">
      <alignment vertical="center" readingOrder="1"/>
      <protection hidden="1"/>
    </xf>
    <xf numFmtId="0" fontId="23" fillId="24" borderId="0" xfId="40" applyFont="1" applyFill="1" applyAlignment="1">
      <alignment horizontal="left" vertical="center" readingOrder="1"/>
    </xf>
    <xf numFmtId="0" fontId="23" fillId="24" borderId="0" xfId="40" applyFont="1" applyFill="1" applyAlignment="1">
      <alignment horizontal="left" vertical="center" wrapText="1" readingOrder="1"/>
    </xf>
    <xf numFmtId="0" fontId="23" fillId="24" borderId="0" xfId="40" applyFont="1" applyFill="1" applyAlignment="1">
      <alignment vertical="center" readingOrder="1"/>
    </xf>
    <xf numFmtId="0" fontId="29" fillId="24" borderId="0" xfId="40" applyFont="1" applyFill="1" applyAlignment="1">
      <alignment horizontal="center" readingOrder="1"/>
    </xf>
    <xf numFmtId="1" fontId="23" fillId="24" borderId="23" xfId="40" applyNumberFormat="1" applyFont="1" applyFill="1" applyBorder="1" applyAlignment="1">
      <alignment vertical="center" readingOrder="1"/>
    </xf>
    <xf numFmtId="49" fontId="23" fillId="24" borderId="15" xfId="40" applyNumberFormat="1" applyFont="1" applyFill="1" applyBorder="1" applyAlignment="1">
      <alignment horizontal="left" vertical="center" readingOrder="1"/>
    </xf>
    <xf numFmtId="49" fontId="23" fillId="24" borderId="15" xfId="40" applyNumberFormat="1" applyFont="1" applyFill="1" applyBorder="1" applyAlignment="1">
      <alignment horizontal="left" vertical="center" wrapText="1" readingOrder="1"/>
    </xf>
    <xf numFmtId="0" fontId="30" fillId="24" borderId="15" xfId="34" applyNumberFormat="1" applyFont="1" applyFill="1" applyBorder="1" applyAlignment="1" applyProtection="1">
      <alignment horizontal="left" vertical="center" readingOrder="1"/>
    </xf>
    <xf numFmtId="0" fontId="23" fillId="24" borderId="15" xfId="40" applyFont="1" applyFill="1" applyBorder="1" applyAlignment="1">
      <alignment horizontal="left" vertical="center" readingOrder="1"/>
    </xf>
    <xf numFmtId="1" fontId="23" fillId="24" borderId="0" xfId="40" applyNumberFormat="1" applyFont="1" applyFill="1"/>
    <xf numFmtId="0" fontId="29" fillId="24" borderId="0" xfId="38" applyFont="1" applyFill="1" applyBorder="1"/>
    <xf numFmtId="0" fontId="23" fillId="24" borderId="0" xfId="38" applyFont="1" applyFill="1" applyBorder="1"/>
    <xf numFmtId="164" fontId="23" fillId="24" borderId="0" xfId="38" applyNumberFormat="1" applyFont="1" applyFill="1" applyBorder="1"/>
    <xf numFmtId="0" fontId="24" fillId="24" borderId="0" xfId="40" applyFont="1" applyFill="1"/>
    <xf numFmtId="0" fontId="25" fillId="24" borderId="0" xfId="38" applyFont="1" applyFill="1" applyBorder="1"/>
    <xf numFmtId="0" fontId="23" fillId="24" borderId="0" xfId="40" applyFont="1" applyFill="1" applyBorder="1"/>
    <xf numFmtId="0" fontId="26" fillId="25" borderId="21" xfId="40" applyNumberFormat="1" applyFont="1" applyFill="1" applyBorder="1" applyAlignment="1">
      <alignment horizontal="center" readingOrder="1"/>
    </xf>
    <xf numFmtId="0" fontId="26" fillId="25" borderId="13" xfId="40" applyNumberFormat="1" applyFont="1" applyFill="1" applyBorder="1" applyAlignment="1">
      <alignment horizontal="center" readingOrder="1"/>
    </xf>
    <xf numFmtId="0" fontId="26" fillId="25" borderId="13" xfId="40" applyNumberFormat="1" applyFont="1" applyFill="1" applyBorder="1" applyAlignment="1">
      <alignment horizontal="center" wrapText="1" readingOrder="1"/>
    </xf>
    <xf numFmtId="0" fontId="26" fillId="25" borderId="22" xfId="40" applyNumberFormat="1" applyFont="1" applyFill="1" applyBorder="1" applyAlignment="1">
      <alignment horizontal="center" readingOrder="1"/>
    </xf>
    <xf numFmtId="0" fontId="26" fillId="25" borderId="25" xfId="40" applyNumberFormat="1" applyFont="1" applyFill="1" applyBorder="1" applyAlignment="1">
      <alignment horizontal="center" wrapText="1" readingOrder="1"/>
    </xf>
    <xf numFmtId="0" fontId="23" fillId="24" borderId="23" xfId="40" applyNumberFormat="1" applyFont="1" applyFill="1" applyBorder="1" applyAlignment="1">
      <alignment horizontal="center" readingOrder="1"/>
    </xf>
    <xf numFmtId="0" fontId="23" fillId="24" borderId="15" xfId="40" applyNumberFormat="1" applyFont="1" applyFill="1" applyBorder="1" applyAlignment="1">
      <alignment horizontal="center" readingOrder="1"/>
    </xf>
    <xf numFmtId="0" fontId="23" fillId="24" borderId="26" xfId="40" applyNumberFormat="1" applyFont="1" applyFill="1" applyBorder="1" applyAlignment="1">
      <alignment horizontal="center" readingOrder="1"/>
    </xf>
    <xf numFmtId="0" fontId="31" fillId="25" borderId="24" xfId="40" applyNumberFormat="1" applyFont="1" applyFill="1" applyBorder="1" applyAlignment="1">
      <alignment horizontal="center" readingOrder="1"/>
    </xf>
    <xf numFmtId="0" fontId="31" fillId="25" borderId="19" xfId="40" applyFont="1" applyFill="1" applyBorder="1" applyAlignment="1">
      <alignment horizontal="center" readingOrder="1"/>
    </xf>
    <xf numFmtId="0" fontId="23" fillId="24" borderId="0" xfId="40" applyFont="1" applyFill="1" applyBorder="1" applyAlignment="1">
      <alignment horizontal="center" readingOrder="1"/>
    </xf>
    <xf numFmtId="10" fontId="23" fillId="24" borderId="0" xfId="40" applyNumberFormat="1" applyFont="1" applyFill="1" applyBorder="1" applyAlignment="1">
      <alignment horizontal="center" readingOrder="1"/>
    </xf>
    <xf numFmtId="9" fontId="23" fillId="24" borderId="0" xfId="40" applyNumberFormat="1" applyFont="1" applyFill="1" applyBorder="1" applyAlignment="1">
      <alignment horizontal="center" readingOrder="1"/>
    </xf>
    <xf numFmtId="0" fontId="32" fillId="24" borderId="0" xfId="40" applyFont="1" applyFill="1" applyBorder="1" applyAlignment="1">
      <alignment horizontal="center" wrapText="1" readingOrder="1"/>
    </xf>
    <xf numFmtId="0" fontId="48" fillId="28" borderId="0" xfId="0" applyFont="1" applyFill="1">
      <alignment vertical="center" readingOrder="1"/>
    </xf>
    <xf numFmtId="49" fontId="30" fillId="24" borderId="15" xfId="34" applyNumberFormat="1" applyFont="1" applyFill="1" applyBorder="1"/>
    <xf numFmtId="0" fontId="29" fillId="24" borderId="38" xfId="40" applyFont="1" applyFill="1" applyBorder="1" applyAlignment="1">
      <alignment horizontal="left" vertical="center" readingOrder="1"/>
    </xf>
    <xf numFmtId="0" fontId="40" fillId="24" borderId="10" xfId="40" applyFont="1" applyFill="1" applyBorder="1" applyAlignment="1">
      <alignment horizontal="left" readingOrder="1"/>
    </xf>
    <xf numFmtId="0" fontId="40" fillId="24" borderId="42" xfId="40" applyFont="1" applyFill="1" applyBorder="1" applyAlignment="1">
      <alignment horizontal="left" readingOrder="1"/>
    </xf>
    <xf numFmtId="0" fontId="40" fillId="24" borderId="11" xfId="40" applyFont="1" applyFill="1" applyBorder="1" applyAlignment="1">
      <alignment horizontal="left" readingOrder="1"/>
    </xf>
    <xf numFmtId="0" fontId="29" fillId="24" borderId="38" xfId="40" applyFont="1" applyFill="1" applyBorder="1" applyAlignment="1">
      <alignment vertical="center" readingOrder="1"/>
    </xf>
    <xf numFmtId="0" fontId="29" fillId="24" borderId="0" xfId="40" applyFont="1" applyFill="1" applyBorder="1" applyAlignment="1">
      <alignment horizontal="left" readingOrder="1"/>
    </xf>
    <xf numFmtId="2" fontId="29" fillId="24" borderId="0" xfId="40" applyNumberFormat="1" applyFont="1" applyFill="1" applyBorder="1" applyAlignment="1">
      <alignment horizontal="right" wrapText="1" readingOrder="1"/>
    </xf>
    <xf numFmtId="0" fontId="41" fillId="27" borderId="0" xfId="0" applyFont="1" applyFill="1" applyAlignment="1">
      <alignment horizontal="center"/>
    </xf>
    <xf numFmtId="0" fontId="42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43" fillId="27" borderId="0" xfId="0" applyFont="1" applyFill="1">
      <alignment vertical="center"/>
    </xf>
    <xf numFmtId="0" fontId="23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3" fillId="27" borderId="0" xfId="0" applyFont="1" applyFill="1" applyAlignment="1">
      <alignment horizontal="justify" wrapText="1"/>
    </xf>
    <xf numFmtId="0" fontId="23" fillId="27" borderId="0" xfId="0" applyFont="1" applyFill="1" applyAlignment="1">
      <alignment horizontal="left" wrapText="1"/>
    </xf>
    <xf numFmtId="0" fontId="4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44" fillId="27" borderId="0" xfId="0" applyFont="1" applyFill="1" applyAlignment="1">
      <alignment horizontal="justify"/>
    </xf>
    <xf numFmtId="0" fontId="29" fillId="27" borderId="0" xfId="0" applyFont="1" applyFill="1" applyAlignment="1">
      <alignment horizontal="justify"/>
    </xf>
    <xf numFmtId="0" fontId="46" fillId="27" borderId="0" xfId="0" applyFont="1" applyFill="1">
      <alignment vertical="center"/>
    </xf>
    <xf numFmtId="0" fontId="44" fillId="27" borderId="0" xfId="0" quotePrefix="1" applyFont="1" applyFill="1" applyAlignment="1">
      <alignment horizontal="justify"/>
    </xf>
    <xf numFmtId="0" fontId="29" fillId="24" borderId="38" xfId="40" applyFont="1" applyFill="1" applyBorder="1" applyAlignment="1">
      <alignment horizontal="left" vertical="center" readingOrder="1"/>
    </xf>
    <xf numFmtId="0" fontId="60" fillId="24" borderId="0" xfId="40" applyFont="1" applyFill="1" applyBorder="1" applyAlignment="1">
      <alignment horizontal="left" readingOrder="1"/>
    </xf>
    <xf numFmtId="0" fontId="34" fillId="29" borderId="27" xfId="40" applyFont="1" applyFill="1" applyBorder="1"/>
    <xf numFmtId="0" fontId="35" fillId="29" borderId="27" xfId="40" applyFont="1" applyFill="1" applyBorder="1" applyAlignment="1">
      <alignment horizontal="left" readingOrder="1"/>
    </xf>
    <xf numFmtId="0" fontId="34" fillId="29" borderId="0" xfId="40" applyFont="1" applyFill="1"/>
    <xf numFmtId="0" fontId="34" fillId="29" borderId="0" xfId="40" applyFont="1" applyFill="1" applyAlignment="1">
      <alignment horizontal="right" readingOrder="1"/>
    </xf>
    <xf numFmtId="49" fontId="34" fillId="29" borderId="0" xfId="40" applyNumberFormat="1" applyFont="1" applyFill="1"/>
    <xf numFmtId="0" fontId="37" fillId="30" borderId="39" xfId="39" applyFont="1" applyFill="1" applyBorder="1" applyAlignment="1">
      <alignment wrapText="1" readingOrder="1"/>
    </xf>
    <xf numFmtId="0" fontId="37" fillId="30" borderId="40" xfId="39" applyFont="1" applyFill="1" applyBorder="1" applyAlignment="1">
      <alignment wrapText="1" readingOrder="1"/>
    </xf>
    <xf numFmtId="0" fontId="37" fillId="30" borderId="42" xfId="39" applyFont="1" applyFill="1" applyBorder="1" applyAlignment="1">
      <alignment horizontal="left" wrapText="1" readingOrder="1"/>
    </xf>
    <xf numFmtId="0" fontId="34" fillId="30" borderId="41" xfId="40" applyNumberFormat="1" applyFont="1" applyFill="1" applyBorder="1" applyAlignment="1">
      <alignment horizontal="center" vertical="center" readingOrder="1"/>
    </xf>
    <xf numFmtId="0" fontId="34" fillId="29" borderId="28" xfId="40" applyFont="1" applyFill="1" applyBorder="1"/>
    <xf numFmtId="0" fontId="35" fillId="29" borderId="0" xfId="40" applyFont="1" applyFill="1" applyAlignment="1">
      <alignment horizontal="left" readingOrder="1"/>
    </xf>
    <xf numFmtId="0" fontId="35" fillId="29" borderId="0" xfId="40" applyFont="1" applyFill="1"/>
    <xf numFmtId="49" fontId="34" fillId="29" borderId="0" xfId="40" applyNumberFormat="1" applyFont="1" applyFill="1" applyBorder="1"/>
    <xf numFmtId="0" fontId="34" fillId="29" borderId="0" xfId="40" applyFont="1" applyFill="1" applyBorder="1"/>
    <xf numFmtId="0" fontId="35" fillId="29" borderId="29" xfId="40" applyFont="1" applyFill="1" applyBorder="1" applyAlignment="1">
      <alignment horizontal="left" vertical="top" readingOrder="1"/>
    </xf>
    <xf numFmtId="0" fontId="34" fillId="29" borderId="30" xfId="40" applyFont="1" applyFill="1" applyBorder="1" applyAlignment="1">
      <alignment horizontal="center" vertical="top" readingOrder="1"/>
    </xf>
    <xf numFmtId="0" fontId="34" fillId="29" borderId="31" xfId="40" applyFont="1" applyFill="1" applyBorder="1" applyAlignment="1">
      <alignment horizontal="right" vertical="top" readingOrder="1"/>
    </xf>
    <xf numFmtId="0" fontId="37" fillId="29" borderId="0" xfId="40" applyFont="1" applyFill="1" applyBorder="1" applyAlignment="1">
      <alignment horizontal="right" readingOrder="1"/>
    </xf>
    <xf numFmtId="0" fontId="35" fillId="29" borderId="34" xfId="40" applyFont="1" applyFill="1" applyBorder="1" applyAlignment="1"/>
    <xf numFmtId="0" fontId="35" fillId="29" borderId="35" xfId="40" applyFont="1" applyFill="1" applyBorder="1" applyAlignment="1"/>
    <xf numFmtId="0" fontId="34" fillId="29" borderId="36" xfId="40" applyFont="1" applyFill="1" applyBorder="1" applyAlignment="1">
      <alignment horizontal="right" readingOrder="1"/>
    </xf>
    <xf numFmtId="0" fontId="34" fillId="29" borderId="37" xfId="40" applyFont="1" applyFill="1" applyBorder="1" applyAlignment="1">
      <alignment horizontal="left" readingOrder="1"/>
    </xf>
    <xf numFmtId="0" fontId="34" fillId="29" borderId="30" xfId="40" applyFont="1" applyFill="1" applyBorder="1" applyAlignment="1"/>
    <xf numFmtId="0" fontId="34" fillId="29" borderId="31" xfId="40" applyFont="1" applyFill="1" applyBorder="1" applyAlignment="1">
      <alignment horizontal="right" readingOrder="1"/>
    </xf>
    <xf numFmtId="0" fontId="34" fillId="29" borderId="32" xfId="40" applyFont="1" applyFill="1" applyBorder="1" applyAlignment="1">
      <alignment horizontal="left" readingOrder="1"/>
    </xf>
    <xf numFmtId="0" fontId="35" fillId="29" borderId="29" xfId="40" applyFont="1" applyFill="1" applyBorder="1" applyAlignment="1"/>
    <xf numFmtId="0" fontId="34" fillId="29" borderId="32" xfId="40" applyFont="1" applyFill="1" applyBorder="1"/>
    <xf numFmtId="0" fontId="34" fillId="29" borderId="43" xfId="40" applyFont="1" applyFill="1" applyBorder="1" applyAlignment="1">
      <alignment horizontal="left" readingOrder="1"/>
    </xf>
    <xf numFmtId="0" fontId="36" fillId="29" borderId="32" xfId="40" applyFont="1" applyFill="1" applyBorder="1" applyAlignment="1">
      <alignment horizontal="left" readingOrder="1"/>
    </xf>
    <xf numFmtId="165" fontId="34" fillId="29" borderId="32" xfId="40" applyNumberFormat="1" applyFont="1" applyFill="1" applyBorder="1" applyAlignment="1">
      <alignment vertical="top" textRotation="255" readingOrder="1"/>
    </xf>
    <xf numFmtId="0" fontId="34" fillId="29" borderId="33" xfId="40" applyFont="1" applyFill="1" applyBorder="1"/>
    <xf numFmtId="0" fontId="34" fillId="29" borderId="33" xfId="40" applyFont="1" applyFill="1" applyBorder="1" applyAlignment="1">
      <alignment textRotation="255" readingOrder="1"/>
    </xf>
    <xf numFmtId="0" fontId="49" fillId="31" borderId="45" xfId="40" applyFont="1" applyFill="1" applyBorder="1" applyAlignment="1">
      <alignment vertical="center" readingOrder="1"/>
    </xf>
    <xf numFmtId="0" fontId="49" fillId="31" borderId="44" xfId="40" applyFont="1" applyFill="1" applyBorder="1" applyAlignment="1">
      <alignment vertical="center" readingOrder="1"/>
    </xf>
    <xf numFmtId="0" fontId="49" fillId="31" borderId="45" xfId="40" applyFont="1" applyFill="1" applyBorder="1" applyAlignment="1">
      <alignment vertical="top" readingOrder="1"/>
    </xf>
    <xf numFmtId="0" fontId="49" fillId="31" borderId="44" xfId="40" applyFont="1" applyFill="1" applyBorder="1" applyAlignment="1">
      <alignment vertical="top" readingOrder="1"/>
    </xf>
    <xf numFmtId="0" fontId="49" fillId="31" borderId="46" xfId="40" applyFont="1" applyFill="1" applyBorder="1" applyAlignment="1">
      <alignment vertical="top" readingOrder="1"/>
    </xf>
    <xf numFmtId="0" fontId="35" fillId="29" borderId="34" xfId="40" applyFont="1" applyFill="1" applyBorder="1" applyAlignment="1">
      <alignment horizontal="left" vertical="top" readingOrder="1"/>
    </xf>
    <xf numFmtId="0" fontId="34" fillId="29" borderId="35" xfId="40" applyFont="1" applyFill="1" applyBorder="1" applyAlignment="1">
      <alignment horizontal="center" vertical="top" readingOrder="1"/>
    </xf>
    <xf numFmtId="0" fontId="34" fillId="29" borderId="36" xfId="40" applyFont="1" applyFill="1" applyBorder="1" applyAlignment="1">
      <alignment horizontal="right" vertical="top" readingOrder="1"/>
    </xf>
    <xf numFmtId="0" fontId="46" fillId="29" borderId="37" xfId="40" applyFont="1" applyFill="1" applyBorder="1" applyAlignment="1">
      <alignment horizontal="center" readingOrder="1"/>
    </xf>
    <xf numFmtId="0" fontId="46" fillId="29" borderId="32" xfId="40" applyFont="1" applyFill="1" applyBorder="1" applyAlignment="1">
      <alignment horizontal="center" readingOrder="1"/>
    </xf>
    <xf numFmtId="0" fontId="34" fillId="29" borderId="43" xfId="40" applyFont="1" applyFill="1" applyBorder="1" applyAlignment="1">
      <alignment horizontal="center" readingOrder="1"/>
    </xf>
    <xf numFmtId="0" fontId="34" fillId="29" borderId="32" xfId="40" applyFont="1" applyFill="1" applyBorder="1" applyAlignment="1">
      <alignment horizontal="center" readingOrder="1"/>
    </xf>
    <xf numFmtId="0" fontId="49" fillId="29" borderId="0" xfId="40" applyFont="1" applyFill="1" applyBorder="1" applyAlignment="1">
      <alignment vertical="top" readingOrder="1"/>
    </xf>
    <xf numFmtId="164" fontId="26" fillId="32" borderId="47" xfId="40" applyNumberFormat="1" applyFont="1" applyFill="1" applyBorder="1" applyAlignment="1">
      <alignment horizontal="center" vertical="center" readingOrder="1"/>
    </xf>
    <xf numFmtId="0" fontId="49" fillId="31" borderId="48" xfId="40" applyFont="1" applyFill="1" applyBorder="1" applyAlignment="1">
      <alignment horizontal="left" readingOrder="1"/>
    </xf>
    <xf numFmtId="0" fontId="50" fillId="31" borderId="48" xfId="40" applyFont="1" applyFill="1" applyBorder="1"/>
    <xf numFmtId="0" fontId="50" fillId="31" borderId="48" xfId="40" applyFont="1" applyFill="1" applyBorder="1" applyAlignment="1">
      <alignment horizontal="right" readingOrder="1"/>
    </xf>
    <xf numFmtId="0" fontId="49" fillId="31" borderId="48" xfId="40" applyFont="1" applyFill="1" applyBorder="1" applyAlignment="1">
      <alignment vertical="top" textRotation="180" readingOrder="1"/>
    </xf>
    <xf numFmtId="0" fontId="21" fillId="29" borderId="10" xfId="40" applyFont="1" applyFill="1" applyBorder="1" applyAlignment="1">
      <alignment horizontal="center" vertical="center" readingOrder="1"/>
    </xf>
    <xf numFmtId="0" fontId="23" fillId="29" borderId="0" xfId="40" applyFont="1" applyFill="1" applyAlignment="1">
      <alignment horizontal="center" vertical="center" readingOrder="1"/>
    </xf>
    <xf numFmtId="0" fontId="24" fillId="30" borderId="0" xfId="40" applyFont="1" applyFill="1" applyAlignment="1">
      <alignment horizontal="left" indent="1" readingOrder="1"/>
    </xf>
    <xf numFmtId="0" fontId="25" fillId="29" borderId="0" xfId="40" applyFont="1" applyFill="1" applyAlignment="1">
      <alignment horizontal="left" indent="1" readingOrder="1"/>
    </xf>
    <xf numFmtId="0" fontId="23" fillId="29" borderId="0" xfId="40" applyFont="1" applyFill="1"/>
    <xf numFmtId="0" fontId="23" fillId="30" borderId="0" xfId="40" applyFont="1" applyFill="1"/>
    <xf numFmtId="0" fontId="52" fillId="30" borderId="38" xfId="40" applyFont="1" applyFill="1" applyBorder="1" applyAlignment="1">
      <alignment horizontal="left" readingOrder="1"/>
    </xf>
    <xf numFmtId="0" fontId="29" fillId="30" borderId="38" xfId="40" applyFont="1" applyFill="1" applyBorder="1" applyAlignment="1">
      <alignment horizontal="left" readingOrder="1"/>
    </xf>
    <xf numFmtId="0" fontId="23" fillId="29" borderId="11" xfId="40" applyFont="1" applyFill="1" applyBorder="1" applyAlignment="1"/>
    <xf numFmtId="0" fontId="40" fillId="29" borderId="11" xfId="40" applyFont="1" applyFill="1" applyBorder="1" applyAlignment="1">
      <alignment horizontal="left" indent="1" readingOrder="1"/>
    </xf>
    <xf numFmtId="0" fontId="29" fillId="29" borderId="0" xfId="40" applyFont="1" applyFill="1" applyBorder="1"/>
    <xf numFmtId="0" fontId="25" fillId="29" borderId="0" xfId="40" applyFont="1" applyFill="1" applyBorder="1" applyAlignment="1">
      <alignment horizontal="left" readingOrder="1"/>
    </xf>
    <xf numFmtId="0" fontId="23" fillId="29" borderId="0" xfId="40" applyFont="1" applyFill="1" applyBorder="1" applyAlignment="1"/>
    <xf numFmtId="0" fontId="24" fillId="29" borderId="0" xfId="40" applyFont="1" applyFill="1" applyBorder="1" applyAlignment="1">
      <alignment horizontal="left" indent="1" readingOrder="1"/>
    </xf>
    <xf numFmtId="0" fontId="25" fillId="29" borderId="0" xfId="40" applyFont="1" applyFill="1" applyBorder="1" applyAlignment="1">
      <alignment horizontal="left" indent="1" readingOrder="1"/>
    </xf>
    <xf numFmtId="0" fontId="23" fillId="29" borderId="0" xfId="40" applyFont="1" applyFill="1" applyBorder="1"/>
    <xf numFmtId="0" fontId="29" fillId="29" borderId="0" xfId="40" applyFont="1" applyFill="1" applyAlignment="1">
      <alignment horizontal="left" readingOrder="1"/>
    </xf>
    <xf numFmtId="0" fontId="23" fillId="29" borderId="0" xfId="40" applyFont="1" applyFill="1" applyAlignment="1">
      <alignment vertical="center" readingOrder="1"/>
    </xf>
    <xf numFmtId="49" fontId="23" fillId="29" borderId="15" xfId="40" applyNumberFormat="1" applyFont="1" applyFill="1" applyBorder="1" applyAlignment="1">
      <alignment vertical="top" readingOrder="1"/>
    </xf>
    <xf numFmtId="0" fontId="23" fillId="29" borderId="15" xfId="40" applyFont="1" applyFill="1" applyBorder="1" applyAlignment="1">
      <alignment vertical="top" readingOrder="1"/>
    </xf>
    <xf numFmtId="15" fontId="23" fillId="29" borderId="15" xfId="40" applyNumberFormat="1" applyFont="1" applyFill="1" applyBorder="1" applyAlignment="1">
      <alignment vertical="top" readingOrder="1"/>
    </xf>
    <xf numFmtId="0" fontId="40" fillId="29" borderId="17" xfId="40" applyFont="1" applyFill="1" applyBorder="1" applyAlignment="1">
      <alignment vertical="top" wrapText="1" readingOrder="1"/>
    </xf>
    <xf numFmtId="0" fontId="23" fillId="29" borderId="0" xfId="40" applyFont="1" applyFill="1" applyAlignment="1">
      <alignment vertical="top" readingOrder="1"/>
    </xf>
    <xf numFmtId="164" fontId="23" fillId="29" borderId="16" xfId="40" applyNumberFormat="1" applyFont="1" applyFill="1" applyBorder="1" applyAlignment="1">
      <alignment vertical="top" readingOrder="1"/>
    </xf>
    <xf numFmtId="0" fontId="23" fillId="29" borderId="17" xfId="40" applyFont="1" applyFill="1" applyBorder="1" applyAlignment="1">
      <alignment vertical="top" readingOrder="1"/>
    </xf>
    <xf numFmtId="164" fontId="23" fillId="29" borderId="18" xfId="40" applyNumberFormat="1" applyFont="1" applyFill="1" applyBorder="1" applyAlignment="1">
      <alignment vertical="top" readingOrder="1"/>
    </xf>
    <xf numFmtId="49" fontId="23" fillId="29" borderId="19" xfId="40" applyNumberFormat="1" applyFont="1" applyFill="1" applyBorder="1" applyAlignment="1">
      <alignment vertical="top" readingOrder="1"/>
    </xf>
    <xf numFmtId="0" fontId="23" fillId="29" borderId="19" xfId="40" applyFont="1" applyFill="1" applyBorder="1" applyAlignment="1">
      <alignment vertical="top" readingOrder="1"/>
    </xf>
    <xf numFmtId="0" fontId="23" fillId="29" borderId="20" xfId="40" applyFont="1" applyFill="1" applyBorder="1" applyAlignment="1">
      <alignment vertical="top" readingOrder="1"/>
    </xf>
    <xf numFmtId="0" fontId="23" fillId="29" borderId="0" xfId="40" applyFont="1" applyFill="1" applyAlignment="1">
      <alignment horizontal="left" indent="1" readingOrder="1"/>
    </xf>
    <xf numFmtId="164" fontId="26" fillId="32" borderId="12" xfId="40" applyNumberFormat="1" applyFont="1" applyFill="1" applyBorder="1" applyAlignment="1">
      <alignment horizontal="center" vertical="center" readingOrder="1"/>
    </xf>
    <xf numFmtId="0" fontId="26" fillId="32" borderId="13" xfId="40" applyFont="1" applyFill="1" applyBorder="1" applyAlignment="1">
      <alignment horizontal="center" vertical="center" readingOrder="1"/>
    </xf>
    <xf numFmtId="0" fontId="26" fillId="32" borderId="14" xfId="40" applyFont="1" applyFill="1" applyBorder="1" applyAlignment="1">
      <alignment horizontal="center" vertical="center" readingOrder="1"/>
    </xf>
    <xf numFmtId="0" fontId="52" fillId="24" borderId="0" xfId="40" applyFont="1" applyFill="1" applyBorder="1" applyAlignment="1">
      <alignment horizontal="left" readingOrder="1"/>
    </xf>
    <xf numFmtId="1" fontId="26" fillId="26" borderId="69" xfId="40" applyNumberFormat="1" applyFont="1" applyFill="1" applyBorder="1" applyAlignment="1">
      <alignment horizontal="center" vertical="center" readingOrder="1"/>
    </xf>
    <xf numFmtId="1" fontId="26" fillId="26" borderId="70" xfId="40" applyNumberFormat="1" applyFont="1" applyFill="1" applyBorder="1" applyAlignment="1">
      <alignment horizontal="center" vertical="center" readingOrder="1"/>
    </xf>
    <xf numFmtId="0" fontId="26" fillId="26" borderId="71" xfId="40" applyFont="1" applyFill="1" applyBorder="1" applyAlignment="1">
      <alignment horizontal="center" vertical="center" readingOrder="1"/>
    </xf>
    <xf numFmtId="0" fontId="26" fillId="26" borderId="71" xfId="40" applyFont="1" applyFill="1" applyBorder="1" applyAlignment="1">
      <alignment horizontal="center" vertical="center" wrapText="1" readingOrder="1"/>
    </xf>
    <xf numFmtId="0" fontId="53" fillId="26" borderId="71" xfId="40" applyFont="1" applyFill="1" applyBorder="1" applyAlignment="1">
      <alignment horizontal="center" vertical="center" readingOrder="1"/>
    </xf>
    <xf numFmtId="0" fontId="26" fillId="26" borderId="72" xfId="40" applyFont="1" applyFill="1" applyBorder="1" applyAlignment="1">
      <alignment horizontal="center" vertical="center" readingOrder="1"/>
    </xf>
    <xf numFmtId="0" fontId="26" fillId="26" borderId="73" xfId="40" applyFont="1" applyFill="1" applyBorder="1" applyAlignment="1">
      <alignment horizontal="center" vertical="center" readingOrder="1"/>
    </xf>
    <xf numFmtId="1" fontId="23" fillId="24" borderId="74" xfId="40" applyNumberFormat="1" applyFont="1" applyFill="1" applyBorder="1" applyAlignment="1">
      <alignment horizontal="center" vertical="center" readingOrder="1"/>
    </xf>
    <xf numFmtId="0" fontId="23" fillId="24" borderId="75" xfId="40" applyFont="1" applyFill="1" applyBorder="1" applyAlignment="1">
      <alignment horizontal="left" vertical="center" readingOrder="1"/>
    </xf>
    <xf numFmtId="14" fontId="40" fillId="29" borderId="11" xfId="40" applyNumberFormat="1" applyFont="1" applyFill="1" applyBorder="1" applyAlignment="1"/>
    <xf numFmtId="14" fontId="40" fillId="29" borderId="16" xfId="40" applyNumberFormat="1" applyFont="1" applyFill="1" applyBorder="1" applyAlignment="1">
      <alignment vertical="top" wrapText="1" readingOrder="1"/>
    </xf>
    <xf numFmtId="0" fontId="59" fillId="32" borderId="13" xfId="40" applyFont="1" applyFill="1" applyBorder="1" applyAlignment="1">
      <alignment horizontal="center" vertical="center" readingOrder="1"/>
    </xf>
    <xf numFmtId="0" fontId="53" fillId="32" borderId="13" xfId="40" applyFont="1" applyFill="1" applyBorder="1" applyAlignment="1">
      <alignment horizontal="center" vertical="center" readingOrder="1"/>
    </xf>
    <xf numFmtId="1" fontId="53" fillId="26" borderId="70" xfId="40" applyNumberFormat="1" applyFont="1" applyFill="1" applyBorder="1" applyAlignment="1">
      <alignment horizontal="center" vertical="center" wrapText="1" readingOrder="1"/>
    </xf>
    <xf numFmtId="0" fontId="64" fillId="29" borderId="32" xfId="40" applyFont="1" applyFill="1" applyBorder="1" applyAlignment="1">
      <alignment horizontal="center" readingOrder="1"/>
    </xf>
    <xf numFmtId="0" fontId="12" fillId="24" borderId="15" xfId="34" applyNumberFormat="1" applyFill="1" applyBorder="1" applyAlignment="1" applyProtection="1">
      <alignment horizontal="left" vertical="center" readingOrder="1"/>
    </xf>
    <xf numFmtId="0" fontId="22" fillId="29" borderId="38" xfId="40" applyFont="1" applyFill="1" applyBorder="1" applyAlignment="1">
      <alignment horizontal="center" vertical="center" readingOrder="1"/>
    </xf>
    <xf numFmtId="0" fontId="63" fillId="29" borderId="38" xfId="40" applyFont="1" applyFill="1" applyBorder="1" applyAlignment="1">
      <alignment horizontal="left" readingOrder="1"/>
    </xf>
    <xf numFmtId="0" fontId="40" fillId="29" borderId="38" xfId="40" applyFont="1" applyFill="1" applyBorder="1" applyAlignment="1">
      <alignment horizontal="left" readingOrder="1"/>
    </xf>
    <xf numFmtId="0" fontId="29" fillId="30" borderId="38" xfId="40" applyFont="1" applyFill="1" applyBorder="1" applyAlignment="1">
      <alignment horizontal="left" vertical="center" readingOrder="1"/>
    </xf>
    <xf numFmtId="0" fontId="40" fillId="29" borderId="38" xfId="40" applyFont="1" applyFill="1" applyBorder="1" applyAlignment="1">
      <alignment horizontal="left" vertical="center" readingOrder="1"/>
    </xf>
    <xf numFmtId="1" fontId="29" fillId="24" borderId="38" xfId="40" applyNumberFormat="1" applyFont="1" applyFill="1" applyBorder="1" applyAlignment="1">
      <alignment vertical="center" wrapText="1" readingOrder="1"/>
    </xf>
    <xf numFmtId="1" fontId="29" fillId="24" borderId="10" xfId="40" applyNumberFormat="1" applyFont="1" applyFill="1" applyBorder="1" applyAlignment="1"/>
    <xf numFmtId="0" fontId="40" fillId="24" borderId="10" xfId="40" applyFont="1" applyFill="1" applyBorder="1" applyAlignment="1">
      <alignment horizontal="left" readingOrder="1"/>
    </xf>
    <xf numFmtId="0" fontId="40" fillId="24" borderId="42" xfId="40" applyFont="1" applyFill="1" applyBorder="1" applyAlignment="1">
      <alignment horizontal="left" readingOrder="1"/>
    </xf>
    <xf numFmtId="0" fontId="40" fillId="24" borderId="11" xfId="40" applyFont="1" applyFill="1" applyBorder="1" applyAlignment="1">
      <alignment horizontal="left" readingOrder="1"/>
    </xf>
    <xf numFmtId="0" fontId="54" fillId="24" borderId="10" xfId="40" applyFont="1" applyFill="1" applyBorder="1" applyAlignment="1">
      <alignment horizontal="left" vertical="top" wrapText="1" readingOrder="1"/>
    </xf>
    <xf numFmtId="0" fontId="40" fillId="24" borderId="42" xfId="40" applyFont="1" applyFill="1" applyBorder="1" applyAlignment="1">
      <alignment horizontal="left" vertical="top" wrapText="1" readingOrder="1"/>
    </xf>
    <xf numFmtId="0" fontId="40" fillId="24" borderId="11" xfId="40" applyFont="1" applyFill="1" applyBorder="1" applyAlignment="1">
      <alignment horizontal="left" vertical="top" wrapText="1" readingOrder="1"/>
    </xf>
    <xf numFmtId="1" fontId="52" fillId="24" borderId="10" xfId="40" applyNumberFormat="1" applyFont="1" applyFill="1" applyBorder="1" applyAlignment="1">
      <alignment horizontal="left" readingOrder="1"/>
    </xf>
    <xf numFmtId="1" fontId="29" fillId="24" borderId="42" xfId="40" applyNumberFormat="1" applyFont="1" applyFill="1" applyBorder="1" applyAlignment="1">
      <alignment horizontal="left" readingOrder="1"/>
    </xf>
    <xf numFmtId="1" fontId="29" fillId="24" borderId="11" xfId="40" applyNumberFormat="1" applyFont="1" applyFill="1" applyBorder="1" applyAlignment="1">
      <alignment horizontal="left" readingOrder="1"/>
    </xf>
    <xf numFmtId="0" fontId="40" fillId="24" borderId="38" xfId="38" applyFont="1" applyFill="1" applyBorder="1" applyAlignment="1">
      <alignment vertical="top" readingOrder="1"/>
    </xf>
    <xf numFmtId="0" fontId="22" fillId="24" borderId="0" xfId="38" applyFont="1" applyFill="1" applyBorder="1" applyAlignment="1">
      <alignment horizontal="center" readingOrder="1"/>
    </xf>
    <xf numFmtId="0" fontId="40" fillId="24" borderId="38" xfId="40" applyFont="1" applyFill="1" applyBorder="1" applyAlignment="1">
      <alignment horizontal="left" readingOrder="1"/>
    </xf>
    <xf numFmtId="0" fontId="29" fillId="24" borderId="38" xfId="40" applyFont="1" applyFill="1" applyBorder="1" applyAlignment="1">
      <alignment horizontal="left" readingOrder="1"/>
    </xf>
    <xf numFmtId="0" fontId="29" fillId="24" borderId="10" xfId="40" applyFont="1" applyFill="1" applyBorder="1" applyAlignment="1">
      <alignment horizontal="center" readingOrder="1"/>
    </xf>
    <xf numFmtId="0" fontId="29" fillId="24" borderId="42" xfId="40" applyFont="1" applyFill="1" applyBorder="1" applyAlignment="1">
      <alignment horizontal="center" readingOrder="1"/>
    </xf>
    <xf numFmtId="0" fontId="29" fillId="24" borderId="11" xfId="40" applyFont="1" applyFill="1" applyBorder="1" applyAlignment="1">
      <alignment horizontal="center" readingOrder="1"/>
    </xf>
    <xf numFmtId="14" fontId="40" fillId="24" borderId="10" xfId="40" applyNumberFormat="1" applyFont="1" applyFill="1" applyBorder="1" applyAlignment="1">
      <alignment horizontal="left" vertical="top" readingOrder="1"/>
    </xf>
    <xf numFmtId="14" fontId="40" fillId="24" borderId="42" xfId="40" applyNumberFormat="1" applyFont="1" applyFill="1" applyBorder="1" applyAlignment="1">
      <alignment horizontal="left" vertical="top" readingOrder="1"/>
    </xf>
    <xf numFmtId="14" fontId="40" fillId="24" borderId="11" xfId="40" applyNumberFormat="1" applyFont="1" applyFill="1" applyBorder="1" applyAlignment="1">
      <alignment horizontal="left" vertical="top" readingOrder="1"/>
    </xf>
    <xf numFmtId="49" fontId="34" fillId="30" borderId="51" xfId="39" applyNumberFormat="1" applyFont="1" applyFill="1" applyBorder="1" applyAlignment="1">
      <alignment horizontal="center" wrapText="1" readingOrder="1"/>
    </xf>
    <xf numFmtId="0" fontId="34" fillId="30" borderId="52" xfId="39" applyFont="1" applyFill="1" applyBorder="1" applyAlignment="1">
      <alignment horizontal="center" wrapText="1" readingOrder="1"/>
    </xf>
    <xf numFmtId="0" fontId="34" fillId="30" borderId="53" xfId="39" applyFont="1" applyFill="1" applyBorder="1" applyAlignment="1">
      <alignment horizontal="center" wrapText="1" readingOrder="1"/>
    </xf>
    <xf numFmtId="0" fontId="37" fillId="30" borderId="39" xfId="39" applyFont="1" applyFill="1" applyBorder="1" applyAlignment="1">
      <alignment horizontal="left" wrapText="1" readingOrder="1"/>
    </xf>
    <xf numFmtId="0" fontId="58" fillId="30" borderId="29" xfId="39" applyFont="1" applyFill="1" applyBorder="1" applyAlignment="1">
      <alignment horizontal="left" wrapText="1" readingOrder="1"/>
    </xf>
    <xf numFmtId="0" fontId="35" fillId="30" borderId="30" xfId="39" applyFont="1" applyFill="1" applyBorder="1" applyAlignment="1">
      <alignment horizontal="left" wrapText="1" readingOrder="1"/>
    </xf>
    <xf numFmtId="0" fontId="35" fillId="30" borderId="31" xfId="39" applyFont="1" applyFill="1" applyBorder="1" applyAlignment="1">
      <alignment horizontal="left" wrapText="1" readingOrder="1"/>
    </xf>
    <xf numFmtId="0" fontId="34" fillId="30" borderId="49" xfId="39" applyFont="1" applyFill="1" applyBorder="1" applyAlignment="1">
      <alignment horizontal="center" wrapText="1" readingOrder="1"/>
    </xf>
    <xf numFmtId="0" fontId="34" fillId="30" borderId="42" xfId="39" applyFont="1" applyFill="1" applyBorder="1" applyAlignment="1">
      <alignment horizontal="center" wrapText="1" readingOrder="1"/>
    </xf>
    <xf numFmtId="0" fontId="34" fillId="30" borderId="54" xfId="39" applyFont="1" applyFill="1" applyBorder="1" applyAlignment="1">
      <alignment horizontal="center" wrapText="1" readingOrder="1"/>
    </xf>
    <xf numFmtId="0" fontId="52" fillId="30" borderId="10" xfId="40" applyFont="1" applyFill="1" applyBorder="1" applyAlignment="1">
      <alignment horizontal="center" vertical="center" wrapText="1" readingOrder="1"/>
    </xf>
    <xf numFmtId="0" fontId="35" fillId="30" borderId="42" xfId="40" applyFont="1" applyFill="1" applyBorder="1" applyAlignment="1">
      <alignment horizontal="center" vertical="center" wrapText="1" readingOrder="1"/>
    </xf>
    <xf numFmtId="0" fontId="35" fillId="30" borderId="55" xfId="40" applyFont="1" applyFill="1" applyBorder="1" applyAlignment="1">
      <alignment horizontal="center" vertical="center" wrapText="1" readingOrder="1"/>
    </xf>
    <xf numFmtId="0" fontId="35" fillId="30" borderId="61" xfId="39" applyFont="1" applyFill="1" applyBorder="1" applyAlignment="1">
      <alignment horizontal="left" wrapText="1" readingOrder="1"/>
    </xf>
    <xf numFmtId="0" fontId="35" fillId="30" borderId="52" xfId="39" applyFont="1" applyFill="1" applyBorder="1" applyAlignment="1">
      <alignment horizontal="left" wrapText="1" readingOrder="1"/>
    </xf>
    <xf numFmtId="49" fontId="37" fillId="30" borderId="51" xfId="39" applyNumberFormat="1" applyFont="1" applyFill="1" applyBorder="1" applyAlignment="1">
      <alignment horizontal="left" wrapText="1" readingOrder="1"/>
    </xf>
    <xf numFmtId="0" fontId="37" fillId="30" borderId="52" xfId="39" applyFont="1" applyFill="1" applyBorder="1" applyAlignment="1">
      <alignment horizontal="left" wrapText="1" readingOrder="1"/>
    </xf>
    <xf numFmtId="0" fontId="37" fillId="30" borderId="62" xfId="39" applyFont="1" applyFill="1" applyBorder="1" applyAlignment="1">
      <alignment horizontal="left" wrapText="1" readingOrder="1"/>
    </xf>
    <xf numFmtId="0" fontId="35" fillId="30" borderId="63" xfId="39" applyFont="1" applyFill="1" applyBorder="1" applyAlignment="1">
      <alignment horizontal="left" wrapText="1" readingOrder="1"/>
    </xf>
    <xf numFmtId="0" fontId="35" fillId="30" borderId="64" xfId="39" applyFont="1" applyFill="1" applyBorder="1" applyAlignment="1">
      <alignment horizontal="left" wrapText="1" readingOrder="1"/>
    </xf>
    <xf numFmtId="0" fontId="34" fillId="30" borderId="65" xfId="40" applyFont="1" applyFill="1" applyBorder="1" applyAlignment="1">
      <alignment horizontal="center" vertical="center" readingOrder="1"/>
    </xf>
    <xf numFmtId="0" fontId="34" fillId="30" borderId="59" xfId="40" applyFont="1" applyFill="1" applyBorder="1" applyAlignment="1">
      <alignment horizontal="center" vertical="center" readingOrder="1"/>
    </xf>
    <xf numFmtId="0" fontId="34" fillId="30" borderId="66" xfId="40" applyFont="1" applyFill="1" applyBorder="1" applyAlignment="1">
      <alignment horizontal="center" vertical="center" readingOrder="1"/>
    </xf>
    <xf numFmtId="0" fontId="34" fillId="30" borderId="67" xfId="40" applyFont="1" applyFill="1" applyBorder="1" applyAlignment="1">
      <alignment horizontal="center" vertical="center" readingOrder="1"/>
    </xf>
    <xf numFmtId="0" fontId="34" fillId="30" borderId="68" xfId="40" applyFont="1" applyFill="1" applyBorder="1" applyAlignment="1">
      <alignment horizontal="center" vertical="center" readingOrder="1"/>
    </xf>
    <xf numFmtId="0" fontId="35" fillId="30" borderId="58" xfId="39" applyFont="1" applyFill="1" applyBorder="1" applyAlignment="1">
      <alignment horizontal="left" wrapText="1" readingOrder="1"/>
    </xf>
    <xf numFmtId="0" fontId="35" fillId="30" borderId="11" xfId="39" applyFont="1" applyFill="1" applyBorder="1" applyAlignment="1">
      <alignment horizontal="left" wrapText="1" readingOrder="1"/>
    </xf>
    <xf numFmtId="0" fontId="58" fillId="30" borderId="58" xfId="39" applyFont="1" applyFill="1" applyBorder="1" applyAlignment="1">
      <alignment horizontal="left" wrapText="1" readingOrder="1"/>
    </xf>
    <xf numFmtId="0" fontId="37" fillId="30" borderId="10" xfId="39" applyFont="1" applyFill="1" applyBorder="1" applyAlignment="1">
      <alignment horizontal="center" wrapText="1" readingOrder="1"/>
    </xf>
    <xf numFmtId="0" fontId="37" fillId="30" borderId="42" xfId="39" applyFont="1" applyFill="1" applyBorder="1" applyAlignment="1">
      <alignment horizontal="center" wrapText="1" readingOrder="1"/>
    </xf>
    <xf numFmtId="0" fontId="37" fillId="30" borderId="56" xfId="39" applyFont="1" applyFill="1" applyBorder="1" applyAlignment="1">
      <alignment horizontal="left" wrapText="1" readingOrder="1"/>
    </xf>
    <xf numFmtId="0" fontId="37" fillId="30" borderId="57" xfId="39" applyFont="1" applyFill="1" applyBorder="1" applyAlignment="1">
      <alignment horizontal="left" wrapText="1" readingOrder="1"/>
    </xf>
    <xf numFmtId="0" fontId="52" fillId="30" borderId="58" xfId="40" applyFont="1" applyFill="1" applyBorder="1" applyAlignment="1">
      <alignment horizontal="center" vertical="center" readingOrder="1"/>
    </xf>
    <xf numFmtId="0" fontId="35" fillId="30" borderId="11" xfId="40" applyFont="1" applyFill="1" applyBorder="1" applyAlignment="1">
      <alignment horizontal="center" vertical="center" readingOrder="1"/>
    </xf>
    <xf numFmtId="0" fontId="34" fillId="29" borderId="32" xfId="40" applyFont="1" applyFill="1" applyBorder="1" applyAlignment="1">
      <alignment horizontal="left" readingOrder="1"/>
    </xf>
    <xf numFmtId="0" fontId="35" fillId="30" borderId="11" xfId="40" applyFont="1" applyFill="1" applyBorder="1" applyAlignment="1">
      <alignment horizontal="center" vertical="center" wrapText="1" readingOrder="1"/>
    </xf>
    <xf numFmtId="0" fontId="34" fillId="30" borderId="41" xfId="40" applyFont="1" applyFill="1" applyBorder="1" applyAlignment="1">
      <alignment horizontal="center" vertical="center" readingOrder="1"/>
    </xf>
    <xf numFmtId="0" fontId="34" fillId="30" borderId="60" xfId="40" applyFont="1" applyFill="1" applyBorder="1" applyAlignment="1">
      <alignment horizontal="center" vertical="center" readingOrder="1"/>
    </xf>
    <xf numFmtId="0" fontId="35" fillId="30" borderId="49" xfId="40" applyFont="1" applyFill="1" applyBorder="1" applyAlignment="1">
      <alignment horizontal="center" vertical="center" wrapText="1" readingOrder="1"/>
    </xf>
    <xf numFmtId="0" fontId="35" fillId="30" borderId="50" xfId="40" applyFont="1" applyFill="1" applyBorder="1" applyAlignment="1">
      <alignment horizontal="center" vertical="center" wrapText="1" readingOrder="1"/>
    </xf>
    <xf numFmtId="0" fontId="34" fillId="29" borderId="32" xfId="40" applyFont="1" applyFill="1" applyBorder="1" applyAlignment="1">
      <alignment horizontal="left" vertical="top" readingOrder="1"/>
    </xf>
    <xf numFmtId="0" fontId="34" fillId="29" borderId="33" xfId="40" applyFont="1" applyFill="1" applyBorder="1" applyAlignment="1">
      <alignment horizontal="left" vertical="top" readingOrder="1"/>
    </xf>
    <xf numFmtId="0" fontId="34" fillId="29" borderId="43" xfId="40" applyFont="1" applyFill="1" applyBorder="1" applyAlignment="1">
      <alignment horizontal="left" readingOrder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Template_UnitTest Case_v0.9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テスト報告!$F$16:$H$16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テスト報告!$F$15:$H$15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テスト報告!$F$16:$H$16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テスト報告!$C$16:$E$16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テスト報告!$C$15:$E$15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テスト報告!$C$16:$E$16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23</xdr:row>
      <xdr:rowOff>0</xdr:rowOff>
    </xdr:from>
    <xdr:to>
      <xdr:col>9</xdr:col>
      <xdr:colOff>0</xdr:colOff>
      <xdr:row>38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19050</xdr:rowOff>
    </xdr:from>
    <xdr:to>
      <xdr:col>3</xdr:col>
      <xdr:colOff>238125</xdr:colOff>
      <xdr:row>38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2" sqref="A22"/>
    </sheetView>
  </sheetViews>
  <sheetFormatPr defaultRowHeight="14.25"/>
  <cols>
    <col min="1" max="1" width="119.375" style="57" customWidth="1"/>
    <col min="2" max="16384" width="9" style="57"/>
  </cols>
  <sheetData>
    <row r="1" spans="1:1" s="53" customFormat="1" ht="22.5">
      <c r="A1" s="52" t="s">
        <v>52</v>
      </c>
    </row>
    <row r="2" spans="1:1" s="53" customFormat="1" ht="22.5">
      <c r="A2" s="52"/>
    </row>
    <row r="3" spans="1:1" s="55" customFormat="1" ht="18">
      <c r="A3" s="54" t="s">
        <v>65</v>
      </c>
    </row>
    <row r="4" spans="1:1" ht="15" customHeight="1">
      <c r="A4" s="56" t="s">
        <v>51</v>
      </c>
    </row>
    <row r="5" spans="1:1" ht="15" customHeight="1">
      <c r="A5" s="56" t="s">
        <v>67</v>
      </c>
    </row>
    <row r="6" spans="1:1" ht="38.25">
      <c r="A6" s="58" t="s">
        <v>82</v>
      </c>
    </row>
    <row r="7" spans="1:1" ht="29.25" customHeight="1">
      <c r="A7" s="58" t="s">
        <v>85</v>
      </c>
    </row>
    <row r="8" spans="1:1" ht="30" customHeight="1">
      <c r="A8" s="59" t="s">
        <v>69</v>
      </c>
    </row>
    <row r="9" spans="1:1" s="61" customFormat="1" ht="16.5" customHeight="1">
      <c r="A9" s="60" t="s">
        <v>83</v>
      </c>
    </row>
    <row r="10" spans="1:1" ht="16.5" customHeight="1">
      <c r="A10" s="62"/>
    </row>
    <row r="11" spans="1:1" s="55" customFormat="1" ht="18">
      <c r="A11" s="54" t="s">
        <v>86</v>
      </c>
    </row>
    <row r="12" spans="1:1" s="64" customFormat="1" ht="15">
      <c r="A12" s="63" t="s">
        <v>87</v>
      </c>
    </row>
    <row r="13" spans="1:1" ht="25.5">
      <c r="A13" s="56" t="s">
        <v>70</v>
      </c>
    </row>
    <row r="14" spans="1:1">
      <c r="A14" s="56" t="s">
        <v>71</v>
      </c>
    </row>
    <row r="15" spans="1:1">
      <c r="A15" s="58" t="s">
        <v>72</v>
      </c>
    </row>
    <row r="16" spans="1:1">
      <c r="A16" s="62"/>
    </row>
    <row r="17" spans="1:4" s="64" customFormat="1" ht="15">
      <c r="A17" s="63" t="s">
        <v>53</v>
      </c>
    </row>
    <row r="18" spans="1:4">
      <c r="A18" s="56" t="s">
        <v>54</v>
      </c>
      <c r="B18" s="62"/>
    </row>
    <row r="19" spans="1:4">
      <c r="A19" s="63" t="s">
        <v>73</v>
      </c>
    </row>
    <row r="20" spans="1:4">
      <c r="A20" s="56" t="s">
        <v>55</v>
      </c>
      <c r="B20" s="62"/>
    </row>
    <row r="21" spans="1:4" ht="25.5">
      <c r="A21" s="58" t="s">
        <v>56</v>
      </c>
    </row>
    <row r="22" spans="1:4">
      <c r="A22" s="56" t="s">
        <v>57</v>
      </c>
      <c r="B22" s="65"/>
    </row>
    <row r="23" spans="1:4">
      <c r="A23" s="56" t="s">
        <v>88</v>
      </c>
      <c r="B23" s="62"/>
    </row>
    <row r="24" spans="1:4">
      <c r="A24" s="56" t="s">
        <v>89</v>
      </c>
      <c r="B24" s="62"/>
    </row>
    <row r="25" spans="1:4">
      <c r="A25" s="56" t="s">
        <v>90</v>
      </c>
      <c r="B25" s="62"/>
      <c r="C25" s="62" t="s">
        <v>40</v>
      </c>
      <c r="D25" s="62" t="s">
        <v>40</v>
      </c>
    </row>
    <row r="26" spans="1:4">
      <c r="A26" s="56" t="s">
        <v>41</v>
      </c>
    </row>
    <row r="27" spans="1:4">
      <c r="A27" s="56" t="s">
        <v>66</v>
      </c>
      <c r="B27" s="62"/>
    </row>
    <row r="28" spans="1:4">
      <c r="A28" s="56" t="s">
        <v>91</v>
      </c>
    </row>
    <row r="29" spans="1:4">
      <c r="A29" s="56" t="s">
        <v>92</v>
      </c>
    </row>
    <row r="30" spans="1:4">
      <c r="A30" s="56" t="s">
        <v>93</v>
      </c>
      <c r="B30" s="62"/>
      <c r="C30" s="62" t="s">
        <v>40</v>
      </c>
    </row>
    <row r="31" spans="1:4">
      <c r="A31" s="63" t="s">
        <v>74</v>
      </c>
    </row>
    <row r="32" spans="1:4" ht="30" customHeight="1">
      <c r="A32" s="58" t="s">
        <v>58</v>
      </c>
    </row>
    <row r="33" spans="1:2">
      <c r="A33" s="56" t="s">
        <v>42</v>
      </c>
    </row>
    <row r="34" spans="1:2">
      <c r="A34" s="56" t="s">
        <v>59</v>
      </c>
    </row>
    <row r="35" spans="1:2">
      <c r="A35" s="56" t="s">
        <v>60</v>
      </c>
      <c r="B35" s="62"/>
    </row>
    <row r="36" spans="1:2">
      <c r="A36" s="56" t="s">
        <v>61</v>
      </c>
      <c r="B36" s="62"/>
    </row>
    <row r="37" spans="1:2">
      <c r="A37" s="63" t="s">
        <v>75</v>
      </c>
    </row>
    <row r="38" spans="1:2">
      <c r="A38" s="56" t="s">
        <v>62</v>
      </c>
    </row>
    <row r="39" spans="1:2" ht="38.25">
      <c r="A39" s="59" t="s">
        <v>68</v>
      </c>
      <c r="B39" s="62"/>
    </row>
    <row r="40" spans="1:2">
      <c r="A40" s="59"/>
      <c r="B40" s="62"/>
    </row>
    <row r="41" spans="1:2" s="64" customFormat="1" ht="15">
      <c r="A41" s="63" t="s">
        <v>94</v>
      </c>
    </row>
    <row r="42" spans="1:2">
      <c r="A42" s="56" t="s">
        <v>76</v>
      </c>
    </row>
    <row r="43" spans="1:2">
      <c r="A43" s="56" t="s">
        <v>77</v>
      </c>
    </row>
    <row r="44" spans="1:2">
      <c r="A44" s="56" t="s">
        <v>78</v>
      </c>
    </row>
    <row r="45" spans="1:2">
      <c r="A45" s="56" t="s">
        <v>79</v>
      </c>
    </row>
    <row r="46" spans="1:2">
      <c r="A46" s="56" t="s">
        <v>80</v>
      </c>
    </row>
    <row r="47" spans="1:2">
      <c r="A47" s="56" t="s">
        <v>81</v>
      </c>
    </row>
    <row r="48" spans="1:2">
      <c r="A48" s="62" t="s">
        <v>43</v>
      </c>
    </row>
    <row r="49" spans="1:1">
      <c r="A49" s="62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E9" sqref="E9"/>
    </sheetView>
  </sheetViews>
  <sheetFormatPr defaultRowHeight="12.75"/>
  <cols>
    <col min="1" max="1" width="21.375" style="147" customWidth="1"/>
    <col min="2" max="2" width="10" style="122" customWidth="1"/>
    <col min="3" max="3" width="14.375" style="122" customWidth="1"/>
    <col min="4" max="4" width="15.25" style="122" customWidth="1"/>
    <col min="5" max="5" width="38" style="122" customWidth="1"/>
    <col min="6" max="6" width="48.25" style="122" customWidth="1"/>
    <col min="7" max="16384" width="9" style="122"/>
  </cols>
  <sheetData>
    <row r="2" spans="1:6" s="119" customFormat="1" ht="75.75" customHeight="1">
      <c r="A2" s="118"/>
      <c r="B2" s="168" t="s">
        <v>0</v>
      </c>
      <c r="C2" s="168"/>
      <c r="D2" s="168"/>
      <c r="E2" s="168"/>
      <c r="F2" s="168"/>
    </row>
    <row r="3" spans="1:6">
      <c r="A3" s="120"/>
      <c r="B3" s="121"/>
      <c r="E3" s="123"/>
    </row>
    <row r="4" spans="1:6" ht="14.25" customHeight="1">
      <c r="A4" s="124" t="s">
        <v>99</v>
      </c>
      <c r="B4" s="169" t="s">
        <v>109</v>
      </c>
      <c r="C4" s="170"/>
      <c r="D4" s="170"/>
      <c r="E4" s="125" t="s">
        <v>2</v>
      </c>
      <c r="F4" s="126" t="s">
        <v>111</v>
      </c>
    </row>
    <row r="5" spans="1:6" ht="14.25" customHeight="1">
      <c r="A5" s="125" t="s">
        <v>3</v>
      </c>
      <c r="B5" s="170" t="s">
        <v>110</v>
      </c>
      <c r="C5" s="170"/>
      <c r="D5" s="170"/>
      <c r="E5" s="124" t="s">
        <v>112</v>
      </c>
      <c r="F5" s="126"/>
    </row>
    <row r="6" spans="1:6" ht="15.75" customHeight="1">
      <c r="A6" s="171" t="s">
        <v>5</v>
      </c>
      <c r="B6" s="172" t="s">
        <v>129</v>
      </c>
      <c r="C6" s="172"/>
      <c r="D6" s="172"/>
      <c r="E6" s="125" t="s">
        <v>6</v>
      </c>
      <c r="F6" s="161">
        <v>42583</v>
      </c>
    </row>
    <row r="7" spans="1:6" ht="13.5" customHeight="1">
      <c r="A7" s="171"/>
      <c r="B7" s="172"/>
      <c r="C7" s="172"/>
      <c r="D7" s="172"/>
      <c r="E7" s="125" t="s">
        <v>8</v>
      </c>
      <c r="F7" s="127"/>
    </row>
    <row r="8" spans="1:6">
      <c r="A8" s="128"/>
      <c r="B8" s="129"/>
      <c r="C8" s="130"/>
      <c r="D8" s="130"/>
      <c r="E8" s="131"/>
      <c r="F8" s="132"/>
    </row>
    <row r="9" spans="1:6">
      <c r="A9" s="122"/>
      <c r="B9" s="133"/>
      <c r="C9" s="133"/>
      <c r="D9" s="133"/>
      <c r="E9" s="133"/>
    </row>
    <row r="10" spans="1:6" ht="15">
      <c r="A10" s="134" t="s">
        <v>9</v>
      </c>
    </row>
    <row r="11" spans="1:6" s="135" customFormat="1" ht="15">
      <c r="A11" s="148" t="s">
        <v>10</v>
      </c>
      <c r="B11" s="163" t="s">
        <v>113</v>
      </c>
      <c r="C11" s="164" t="s">
        <v>115</v>
      </c>
      <c r="D11" s="149" t="s">
        <v>11</v>
      </c>
      <c r="E11" s="164" t="s">
        <v>117</v>
      </c>
      <c r="F11" s="150" t="s">
        <v>12</v>
      </c>
    </row>
    <row r="12" spans="1:6" s="140" customFormat="1" ht="26.25" customHeight="1">
      <c r="A12" s="162">
        <v>42583</v>
      </c>
      <c r="B12" s="136" t="s">
        <v>114</v>
      </c>
      <c r="C12" s="137" t="s">
        <v>116</v>
      </c>
      <c r="D12" s="137" t="s">
        <v>35</v>
      </c>
      <c r="E12" s="138" t="s">
        <v>118</v>
      </c>
      <c r="F12" s="139" t="s">
        <v>13</v>
      </c>
    </row>
    <row r="13" spans="1:6" s="140" customFormat="1" ht="21.75" customHeight="1">
      <c r="A13" s="141"/>
      <c r="B13" s="136"/>
      <c r="C13" s="137"/>
      <c r="D13" s="137"/>
      <c r="E13" s="137"/>
      <c r="F13" s="142"/>
    </row>
    <row r="14" spans="1:6" s="140" customFormat="1" ht="19.5" customHeight="1">
      <c r="A14" s="141"/>
      <c r="B14" s="136"/>
      <c r="C14" s="137"/>
      <c r="D14" s="137"/>
      <c r="E14" s="137"/>
      <c r="F14" s="142"/>
    </row>
    <row r="15" spans="1:6" s="140" customFormat="1" ht="21.75" customHeight="1">
      <c r="A15" s="141"/>
      <c r="B15" s="136"/>
      <c r="C15" s="137"/>
      <c r="D15" s="137"/>
      <c r="E15" s="137"/>
      <c r="F15" s="142"/>
    </row>
    <row r="16" spans="1:6" s="140" customFormat="1" ht="19.5" customHeight="1">
      <c r="A16" s="141"/>
      <c r="B16" s="136"/>
      <c r="C16" s="137"/>
      <c r="D16" s="137"/>
      <c r="E16" s="137"/>
      <c r="F16" s="142"/>
    </row>
    <row r="17" spans="1:6" s="140" customFormat="1" ht="21.75" customHeight="1">
      <c r="A17" s="141"/>
      <c r="B17" s="136"/>
      <c r="C17" s="137"/>
      <c r="D17" s="137"/>
      <c r="E17" s="137"/>
      <c r="F17" s="142"/>
    </row>
    <row r="18" spans="1:6" s="140" customFormat="1" ht="19.5" customHeight="1">
      <c r="A18" s="143"/>
      <c r="B18" s="144"/>
      <c r="C18" s="145"/>
      <c r="D18" s="145"/>
      <c r="E18" s="145"/>
      <c r="F18" s="146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zoomScaleNormal="100" workbookViewId="0">
      <selection activeCell="A12" sqref="A12:XFD14"/>
    </sheetView>
  </sheetViews>
  <sheetFormatPr defaultRowHeight="12.75"/>
  <cols>
    <col min="1" max="1" width="7.125" style="22" customWidth="1"/>
    <col min="2" max="2" width="14.75" style="22" customWidth="1"/>
    <col min="3" max="3" width="20.5" style="22" customWidth="1"/>
    <col min="4" max="4" width="19.87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14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74" t="s">
        <v>1</v>
      </c>
      <c r="B4" s="174"/>
      <c r="C4" s="174"/>
      <c r="D4" s="174"/>
      <c r="E4" s="175" t="str">
        <f>表紙!B4</f>
        <v>VIETNAMESE STUDY SYSTEM FOR JAPANESE</v>
      </c>
      <c r="F4" s="176"/>
      <c r="G4" s="176"/>
      <c r="H4" s="177"/>
    </row>
    <row r="5" spans="1:8" ht="14.25" customHeight="1">
      <c r="A5" s="174" t="s">
        <v>3</v>
      </c>
      <c r="B5" s="174"/>
      <c r="C5" s="174"/>
      <c r="D5" s="174"/>
      <c r="E5" s="175" t="str">
        <f>表紙!B5</f>
        <v>Veazy</v>
      </c>
      <c r="F5" s="176"/>
      <c r="G5" s="176"/>
      <c r="H5" s="177"/>
    </row>
    <row r="6" spans="1:8" ht="14.25" customHeight="1">
      <c r="A6" s="181" t="s">
        <v>128</v>
      </c>
      <c r="B6" s="182"/>
      <c r="C6" s="182"/>
      <c r="D6" s="183"/>
      <c r="E6" s="46">
        <v>100</v>
      </c>
      <c r="F6" s="47"/>
      <c r="G6" s="47"/>
      <c r="H6" s="48"/>
    </row>
    <row r="7" spans="1:8" s="8" customFormat="1" ht="12.75" customHeight="1">
      <c r="A7" s="173" t="s">
        <v>15</v>
      </c>
      <c r="B7" s="173"/>
      <c r="C7" s="173"/>
      <c r="D7" s="173"/>
      <c r="E7" s="178" t="s">
        <v>119</v>
      </c>
      <c r="F7" s="179"/>
      <c r="G7" s="179"/>
      <c r="H7" s="180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 ht="13.5" thickBo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152" t="s">
        <v>16</v>
      </c>
      <c r="B10" s="165" t="s">
        <v>120</v>
      </c>
      <c r="C10" s="153" t="s">
        <v>17</v>
      </c>
      <c r="D10" s="154" t="s">
        <v>18</v>
      </c>
      <c r="E10" s="155" t="s">
        <v>95</v>
      </c>
      <c r="F10" s="156" t="s">
        <v>106</v>
      </c>
      <c r="G10" s="157" t="s">
        <v>19</v>
      </c>
      <c r="H10" s="158" t="s">
        <v>20</v>
      </c>
    </row>
    <row r="11" spans="1:8" ht="13.5">
      <c r="A11" s="159">
        <v>1</v>
      </c>
      <c r="B11" s="17"/>
      <c r="C11" s="17" t="s">
        <v>104</v>
      </c>
      <c r="D11" s="18" t="s">
        <v>105</v>
      </c>
      <c r="E11" s="19" t="s">
        <v>64</v>
      </c>
      <c r="F11" s="167" t="s">
        <v>64</v>
      </c>
      <c r="G11" s="20"/>
      <c r="H11" s="160"/>
    </row>
    <row r="12" spans="1:8">
      <c r="A12" s="159"/>
      <c r="B12" s="17"/>
      <c r="C12" s="17"/>
      <c r="D12" s="18"/>
      <c r="E12" s="19"/>
      <c r="F12" s="20"/>
      <c r="G12" s="20"/>
      <c r="H12" s="160"/>
    </row>
    <row r="13" spans="1:8">
      <c r="A13" s="159"/>
      <c r="B13" s="17"/>
      <c r="C13" s="17"/>
      <c r="D13" s="18"/>
      <c r="E13" s="19"/>
      <c r="F13" s="20"/>
      <c r="G13" s="21"/>
      <c r="H13" s="160"/>
    </row>
    <row r="14" spans="1:8">
      <c r="A14" s="159"/>
      <c r="B14" s="17"/>
      <c r="C14" s="17"/>
      <c r="D14" s="18"/>
      <c r="E14" s="19"/>
      <c r="F14" s="20"/>
      <c r="G14" s="21"/>
      <c r="H14" s="160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getCourses!A1" display="Function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opLeftCell="A17" workbookViewId="0">
      <selection activeCell="J17" sqref="J17"/>
    </sheetView>
  </sheetViews>
  <sheetFormatPr defaultRowHeight="12.75"/>
  <cols>
    <col min="1" max="1" width="16.75" style="1" bestFit="1" customWidth="1"/>
    <col min="2" max="2" width="26.625" style="1" customWidth="1"/>
    <col min="3" max="3" width="12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185" t="s">
        <v>21</v>
      </c>
      <c r="B2" s="185"/>
      <c r="C2" s="185"/>
      <c r="D2" s="185"/>
      <c r="E2" s="185"/>
      <c r="F2" s="185"/>
      <c r="G2" s="185"/>
      <c r="H2" s="185"/>
      <c r="I2" s="185"/>
    </row>
    <row r="3" spans="1:9" ht="14.25" customHeight="1">
      <c r="A3" s="23"/>
      <c r="B3" s="24"/>
      <c r="C3" s="24"/>
      <c r="D3" s="24"/>
      <c r="E3" s="24"/>
      <c r="F3" s="24"/>
      <c r="G3" s="24"/>
      <c r="H3" s="24"/>
      <c r="I3" s="25"/>
    </row>
    <row r="4" spans="1:9" ht="13.5" customHeight="1">
      <c r="A4" s="66" t="s">
        <v>99</v>
      </c>
      <c r="B4" s="186" t="str">
        <f>表紙!B4</f>
        <v>VIETNAMESE STUDY SYSTEM FOR JAPANESE</v>
      </c>
      <c r="C4" s="186"/>
      <c r="D4" s="187" t="s">
        <v>2</v>
      </c>
      <c r="E4" s="187"/>
      <c r="F4" s="188"/>
      <c r="G4" s="189"/>
      <c r="H4" s="189"/>
      <c r="I4" s="190"/>
    </row>
    <row r="5" spans="1:9" ht="13.5" customHeight="1">
      <c r="A5" s="45" t="s">
        <v>3</v>
      </c>
      <c r="B5" s="186" t="str">
        <f>表紙!B5</f>
        <v>Veazy</v>
      </c>
      <c r="C5" s="186"/>
      <c r="D5" s="187" t="s">
        <v>4</v>
      </c>
      <c r="E5" s="187"/>
      <c r="F5" s="188"/>
      <c r="G5" s="189"/>
      <c r="H5" s="189"/>
      <c r="I5" s="190"/>
    </row>
    <row r="6" spans="1:9" ht="12.75" customHeight="1">
      <c r="A6" s="49" t="s">
        <v>5</v>
      </c>
      <c r="B6" s="186" t="str">
        <f>B5&amp;"_"&amp;"Test Report"&amp;"_"&amp;"vx.x"</f>
        <v>Veazy_Test Report_vx.x</v>
      </c>
      <c r="C6" s="186"/>
      <c r="D6" s="187" t="s">
        <v>6</v>
      </c>
      <c r="E6" s="187"/>
      <c r="F6" s="191" t="s">
        <v>7</v>
      </c>
      <c r="G6" s="192"/>
      <c r="H6" s="192"/>
      <c r="I6" s="193"/>
    </row>
    <row r="7" spans="1:9" ht="15.75" customHeight="1">
      <c r="A7" s="49" t="s">
        <v>100</v>
      </c>
      <c r="B7" s="184" t="s">
        <v>22</v>
      </c>
      <c r="C7" s="184"/>
      <c r="D7" s="184"/>
      <c r="E7" s="184"/>
      <c r="F7" s="184"/>
      <c r="G7" s="184"/>
      <c r="H7" s="184"/>
      <c r="I7" s="184"/>
    </row>
    <row r="8" spans="1:9" ht="14.25" customHeight="1">
      <c r="A8" s="26"/>
      <c r="B8" s="27"/>
      <c r="C8" s="24"/>
      <c r="D8" s="24"/>
      <c r="E8" s="24"/>
      <c r="F8" s="24"/>
      <c r="G8" s="24"/>
      <c r="H8" s="24"/>
      <c r="I8" s="25"/>
    </row>
    <row r="9" spans="1:9">
      <c r="A9" s="26"/>
      <c r="B9" s="27"/>
      <c r="C9" s="24"/>
      <c r="D9" s="24"/>
      <c r="E9" s="24"/>
      <c r="F9" s="24"/>
      <c r="G9" s="24"/>
      <c r="H9" s="24"/>
      <c r="I9" s="25"/>
    </row>
    <row r="10" spans="1:9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4.25" customHeight="1">
      <c r="A11" s="29" t="s">
        <v>16</v>
      </c>
      <c r="B11" s="30" t="s">
        <v>84</v>
      </c>
      <c r="C11" s="31" t="s">
        <v>23</v>
      </c>
      <c r="D11" s="30" t="s">
        <v>24</v>
      </c>
      <c r="E11" s="32" t="s">
        <v>25</v>
      </c>
      <c r="F11" s="32" t="s">
        <v>33</v>
      </c>
      <c r="G11" s="32" t="s">
        <v>35</v>
      </c>
      <c r="H11" s="32" t="s">
        <v>34</v>
      </c>
      <c r="I11" s="33" t="s">
        <v>26</v>
      </c>
    </row>
    <row r="12" spans="1:9" ht="13.5">
      <c r="A12" s="34">
        <v>1</v>
      </c>
      <c r="B12" s="167" t="s">
        <v>64</v>
      </c>
      <c r="C12" s="35">
        <f>getCourses!A6</f>
        <v>1</v>
      </c>
      <c r="D12" s="35">
        <f>getCourses!C6</f>
        <v>0</v>
      </c>
      <c r="E12" s="35">
        <f>getCourses!F6</f>
        <v>0</v>
      </c>
      <c r="F12" s="36">
        <f>getCourses!L6</f>
        <v>1</v>
      </c>
      <c r="G12" s="35">
        <f>getCourses!M6</f>
        <v>0</v>
      </c>
      <c r="H12" s="35">
        <f>getCourses!N6</f>
        <v>0</v>
      </c>
      <c r="I12" s="35">
        <f>getCourses!O6</f>
        <v>1</v>
      </c>
    </row>
    <row r="13" spans="1:9">
      <c r="A13" s="34"/>
      <c r="B13" s="44"/>
      <c r="C13" s="35"/>
      <c r="D13" s="35"/>
      <c r="E13" s="35"/>
      <c r="F13" s="35"/>
      <c r="G13" s="35"/>
      <c r="H13" s="35"/>
      <c r="I13" s="35"/>
    </row>
    <row r="14" spans="1:9">
      <c r="A14" s="34"/>
      <c r="B14" s="44"/>
      <c r="C14" s="35"/>
      <c r="D14" s="35"/>
      <c r="E14" s="35"/>
      <c r="F14" s="35"/>
      <c r="G14" s="35"/>
      <c r="H14" s="35"/>
      <c r="I14" s="35"/>
    </row>
    <row r="15" spans="1:9">
      <c r="A15" s="34"/>
      <c r="B15" s="44"/>
      <c r="C15" s="35"/>
      <c r="D15" s="35"/>
      <c r="E15" s="35"/>
      <c r="F15" s="35"/>
      <c r="G15" s="35"/>
      <c r="H15" s="35"/>
      <c r="I15" s="35"/>
    </row>
    <row r="16" spans="1:9" ht="16.5">
      <c r="A16" s="37"/>
      <c r="B16" s="43" t="s">
        <v>27</v>
      </c>
      <c r="C16" s="38">
        <f t="shared" ref="C16:I16" si="0">SUM(C10:C15)</f>
        <v>1</v>
      </c>
      <c r="D16" s="38">
        <f t="shared" si="0"/>
        <v>0</v>
      </c>
      <c r="E16" s="38">
        <f t="shared" si="0"/>
        <v>0</v>
      </c>
      <c r="F16" s="38">
        <f t="shared" si="0"/>
        <v>1</v>
      </c>
      <c r="G16" s="38">
        <f t="shared" si="0"/>
        <v>0</v>
      </c>
      <c r="H16" s="38">
        <f t="shared" si="0"/>
        <v>0</v>
      </c>
      <c r="I16" s="38">
        <f t="shared" si="0"/>
        <v>1</v>
      </c>
    </row>
    <row r="17" spans="1:9">
      <c r="A17" s="39"/>
      <c r="B17" s="28"/>
      <c r="C17" s="40"/>
      <c r="D17" s="41"/>
      <c r="E17" s="41"/>
      <c r="F17" s="41"/>
      <c r="G17" s="41"/>
      <c r="H17" s="41"/>
      <c r="I17" s="41"/>
    </row>
    <row r="18" spans="1:9" ht="15">
      <c r="A18" s="28"/>
      <c r="B18" s="151" t="s">
        <v>103</v>
      </c>
      <c r="C18" s="28"/>
      <c r="D18" s="51">
        <f>(C16+D16)*100/(I16)</f>
        <v>100</v>
      </c>
      <c r="E18" s="28" t="s">
        <v>28</v>
      </c>
      <c r="F18" s="28"/>
      <c r="G18" s="28"/>
      <c r="H18" s="28"/>
      <c r="I18" s="42"/>
    </row>
    <row r="19" spans="1:9" ht="15">
      <c r="A19" s="28"/>
      <c r="B19" s="67" t="s">
        <v>96</v>
      </c>
      <c r="C19" s="28"/>
      <c r="D19" s="51">
        <f>C16*100/(I16)</f>
        <v>100</v>
      </c>
      <c r="E19" s="28" t="s">
        <v>28</v>
      </c>
      <c r="F19" s="28"/>
      <c r="G19" s="28"/>
      <c r="H19" s="28"/>
      <c r="I19" s="42"/>
    </row>
    <row r="20" spans="1:9" ht="15">
      <c r="B20" s="67" t="s">
        <v>97</v>
      </c>
      <c r="C20" s="28"/>
      <c r="D20" s="51">
        <f>F16*100/I16</f>
        <v>100</v>
      </c>
      <c r="E20" s="28" t="s">
        <v>28</v>
      </c>
    </row>
    <row r="21" spans="1:9" ht="15">
      <c r="B21" s="67" t="s">
        <v>98</v>
      </c>
      <c r="D21" s="51">
        <f>G16*100/I16</f>
        <v>0</v>
      </c>
      <c r="E21" s="28" t="s">
        <v>28</v>
      </c>
    </row>
    <row r="22" spans="1:9" ht="15">
      <c r="B22" s="50" t="s">
        <v>29</v>
      </c>
      <c r="D22" s="51">
        <f>H16*100/I16</f>
        <v>0</v>
      </c>
      <c r="E22" s="28" t="s">
        <v>28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3:B15" location="Function1!A1" display="Function1"/>
    <hyperlink ref="B12" location="getCourses!A1" display="Function1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R12" sqref="R12"/>
    </sheetView>
  </sheetViews>
  <sheetFormatPr defaultRowHeight="13.5" customHeight="1"/>
  <cols>
    <col min="1" max="1" width="8.1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13.5" customHeight="1" thickBot="1">
      <c r="A1" s="68"/>
      <c r="B1" s="69"/>
    </row>
    <row r="2" spans="1:22" ht="13.5" customHeight="1">
      <c r="A2" s="207" t="s">
        <v>44</v>
      </c>
      <c r="B2" s="208"/>
      <c r="C2" s="209" t="str">
        <f>機能一覧!E11</f>
        <v>Function1</v>
      </c>
      <c r="D2" s="210"/>
      <c r="E2" s="211"/>
      <c r="F2" s="212" t="s">
        <v>102</v>
      </c>
      <c r="G2" s="213"/>
      <c r="H2" s="213"/>
      <c r="I2" s="213"/>
      <c r="J2" s="213"/>
      <c r="K2" s="213"/>
      <c r="L2" s="194" t="str">
        <f>機能一覧!D11</f>
        <v>getCourses</v>
      </c>
      <c r="M2" s="195"/>
      <c r="N2" s="195"/>
      <c r="O2" s="195"/>
      <c r="P2" s="195"/>
      <c r="Q2" s="195"/>
      <c r="R2" s="195"/>
      <c r="S2" s="195"/>
      <c r="T2" s="196"/>
      <c r="V2" s="72"/>
    </row>
    <row r="3" spans="1:22" ht="13.5" customHeight="1">
      <c r="A3" s="219" t="s">
        <v>45</v>
      </c>
      <c r="B3" s="220"/>
      <c r="C3" s="224" t="s">
        <v>123</v>
      </c>
      <c r="D3" s="197"/>
      <c r="E3" s="225"/>
      <c r="F3" s="198" t="s">
        <v>124</v>
      </c>
      <c r="G3" s="199"/>
      <c r="H3" s="199"/>
      <c r="I3" s="199"/>
      <c r="J3" s="199"/>
      <c r="K3" s="200"/>
      <c r="L3" s="197"/>
      <c r="M3" s="197"/>
      <c r="N3" s="197"/>
      <c r="O3" s="73"/>
      <c r="P3" s="73"/>
      <c r="Q3" s="73"/>
      <c r="R3" s="73"/>
      <c r="S3" s="73"/>
      <c r="T3" s="74"/>
    </row>
    <row r="4" spans="1:22" ht="13.5" customHeight="1">
      <c r="A4" s="221" t="s">
        <v>122</v>
      </c>
      <c r="B4" s="220"/>
      <c r="C4" s="222"/>
      <c r="D4" s="223"/>
      <c r="E4" s="75"/>
      <c r="F4" s="198" t="s">
        <v>121</v>
      </c>
      <c r="G4" s="199"/>
      <c r="H4" s="199"/>
      <c r="I4" s="199"/>
      <c r="J4" s="199"/>
      <c r="K4" s="200"/>
      <c r="L4" s="201">
        <f xml:space="preserve"> IF(機能一覧!E6&lt;&gt;"N/A",SUM(C4*機能一覧!E6/1000,- O6),"N/A")</f>
        <v>-1</v>
      </c>
      <c r="M4" s="202"/>
      <c r="N4" s="202"/>
      <c r="O4" s="202"/>
      <c r="P4" s="202"/>
      <c r="Q4" s="202"/>
      <c r="R4" s="202"/>
      <c r="S4" s="202"/>
      <c r="T4" s="203"/>
      <c r="V4" s="72"/>
    </row>
    <row r="5" spans="1:22" ht="13.5" customHeight="1">
      <c r="A5" s="226" t="s">
        <v>107</v>
      </c>
      <c r="B5" s="227"/>
      <c r="C5" s="204" t="s">
        <v>126</v>
      </c>
      <c r="D5" s="205"/>
      <c r="E5" s="229"/>
      <c r="F5" s="204" t="s">
        <v>125</v>
      </c>
      <c r="G5" s="205"/>
      <c r="H5" s="205"/>
      <c r="I5" s="205"/>
      <c r="J5" s="205"/>
      <c r="K5" s="206"/>
      <c r="L5" s="205" t="s">
        <v>46</v>
      </c>
      <c r="M5" s="205"/>
      <c r="N5" s="205"/>
      <c r="O5" s="232" t="s">
        <v>101</v>
      </c>
      <c r="P5" s="205"/>
      <c r="Q5" s="205"/>
      <c r="R5" s="205"/>
      <c r="S5" s="205"/>
      <c r="T5" s="233"/>
      <c r="V5" s="72"/>
    </row>
    <row r="6" spans="1:22" ht="13.5" customHeight="1" thickBot="1">
      <c r="A6" s="218">
        <f>COUNTIF(F14:HC14,"P")</f>
        <v>1</v>
      </c>
      <c r="B6" s="217"/>
      <c r="C6" s="214">
        <f>COUNTIF(F14:HC14,"F")</f>
        <v>0</v>
      </c>
      <c r="D6" s="215"/>
      <c r="E6" s="217"/>
      <c r="F6" s="214">
        <f>SUM(O6,- A6,- C6)</f>
        <v>0</v>
      </c>
      <c r="G6" s="215"/>
      <c r="H6" s="215"/>
      <c r="I6" s="215"/>
      <c r="J6" s="215"/>
      <c r="K6" s="216"/>
      <c r="L6" s="76">
        <f>COUNTIF(E13:HC13,"N")</f>
        <v>1</v>
      </c>
      <c r="M6" s="76">
        <f>COUNTIF(E13:HC13,"A")</f>
        <v>0</v>
      </c>
      <c r="N6" s="76">
        <f>COUNTIF(E13:HC13,"B")</f>
        <v>0</v>
      </c>
      <c r="O6" s="230">
        <f>COUNTA(E8:HF8)</f>
        <v>1</v>
      </c>
      <c r="P6" s="215"/>
      <c r="Q6" s="215"/>
      <c r="R6" s="215"/>
      <c r="S6" s="215"/>
      <c r="T6" s="231"/>
      <c r="U6" s="77"/>
    </row>
    <row r="7" spans="1:22" ht="11.25" thickBot="1"/>
    <row r="8" spans="1:22" ht="46.5" customHeight="1" thickTop="1" thickBot="1">
      <c r="A8" s="113"/>
      <c r="B8" s="114"/>
      <c r="C8" s="115"/>
      <c r="D8" s="116"/>
      <c r="E8" s="115"/>
      <c r="F8" s="117" t="s">
        <v>30</v>
      </c>
      <c r="G8" s="79"/>
      <c r="H8" s="80"/>
      <c r="I8" s="81"/>
    </row>
    <row r="9" spans="1:22" ht="13.5" customHeight="1">
      <c r="A9" s="100" t="s">
        <v>47</v>
      </c>
      <c r="B9" s="105" t="s">
        <v>48</v>
      </c>
      <c r="C9" s="106"/>
      <c r="D9" s="107"/>
      <c r="E9" s="85"/>
      <c r="F9" s="108"/>
    </row>
    <row r="10" spans="1:22" ht="13.5" customHeight="1" thickBot="1">
      <c r="A10" s="101"/>
      <c r="B10" s="82"/>
      <c r="C10" s="83"/>
      <c r="D10" s="84" t="s">
        <v>127</v>
      </c>
      <c r="E10" s="85"/>
      <c r="F10" s="109"/>
      <c r="H10" s="72"/>
    </row>
    <row r="11" spans="1:22" ht="13.5" customHeight="1">
      <c r="A11" s="102" t="s">
        <v>49</v>
      </c>
      <c r="B11" s="86" t="s">
        <v>50</v>
      </c>
      <c r="C11" s="87"/>
      <c r="D11" s="88"/>
      <c r="E11" s="89"/>
      <c r="F11" s="108"/>
    </row>
    <row r="12" spans="1:22" ht="13.5" customHeight="1" thickBot="1">
      <c r="A12" s="103"/>
      <c r="B12" s="93"/>
      <c r="C12" s="90"/>
      <c r="D12" s="91" t="s">
        <v>108</v>
      </c>
      <c r="E12" s="92"/>
      <c r="F12" s="166" t="s">
        <v>63</v>
      </c>
    </row>
    <row r="13" spans="1:22" ht="13.5" customHeight="1" thickTop="1">
      <c r="A13" s="102" t="s">
        <v>31</v>
      </c>
      <c r="B13" s="236" t="s">
        <v>32</v>
      </c>
      <c r="C13" s="236"/>
      <c r="D13" s="236"/>
      <c r="E13" s="95"/>
      <c r="F13" s="110" t="s">
        <v>33</v>
      </c>
    </row>
    <row r="14" spans="1:22" ht="13.5" customHeight="1">
      <c r="A14" s="103"/>
      <c r="B14" s="228" t="s">
        <v>36</v>
      </c>
      <c r="C14" s="228"/>
      <c r="D14" s="228"/>
      <c r="E14" s="96"/>
      <c r="F14" s="111" t="s">
        <v>37</v>
      </c>
    </row>
    <row r="15" spans="1:22" ht="13.5" customHeight="1">
      <c r="A15" s="103"/>
      <c r="B15" s="234" t="s">
        <v>38</v>
      </c>
      <c r="C15" s="234"/>
      <c r="D15" s="234"/>
      <c r="E15" s="94"/>
      <c r="F15" s="97">
        <v>39139</v>
      </c>
    </row>
    <row r="16" spans="1:22" ht="11.25" thickBot="1">
      <c r="A16" s="104"/>
      <c r="B16" s="235" t="s">
        <v>39</v>
      </c>
      <c r="C16" s="235"/>
      <c r="D16" s="235"/>
      <c r="E16" s="98"/>
      <c r="F16" s="99"/>
    </row>
    <row r="17" spans="1:1" ht="11.25" thickTop="1">
      <c r="A17" s="112"/>
    </row>
  </sheetData>
  <mergeCells count="25">
    <mergeCell ref="B15:D15"/>
    <mergeCell ref="B16:D16"/>
    <mergeCell ref="B13:D13"/>
    <mergeCell ref="B14:D14"/>
    <mergeCell ref="C5:E5"/>
    <mergeCell ref="O6:T6"/>
    <mergeCell ref="O5:T5"/>
    <mergeCell ref="F4:K4"/>
    <mergeCell ref="L5:N5"/>
    <mergeCell ref="A2:B2"/>
    <mergeCell ref="C2:E2"/>
    <mergeCell ref="F2:K2"/>
    <mergeCell ref="F6:K6"/>
    <mergeCell ref="C6:E6"/>
    <mergeCell ref="A6:B6"/>
    <mergeCell ref="A3:B3"/>
    <mergeCell ref="A4:B4"/>
    <mergeCell ref="C4:D4"/>
    <mergeCell ref="C3:E3"/>
    <mergeCell ref="A5:B5"/>
    <mergeCell ref="L2:T2"/>
    <mergeCell ref="L3:N3"/>
    <mergeCell ref="F3:K3"/>
    <mergeCell ref="L4:T4"/>
    <mergeCell ref="F5:K5"/>
  </mergeCells>
  <phoneticPr fontId="33" type="noConversion"/>
  <dataValidations count="3">
    <dataValidation type="list" allowBlank="1" showInputMessage="1" showErrorMessage="1" sqref="F13">
      <formula1>"N,A,B, "</formula1>
    </dataValidation>
    <dataValidation type="list" allowBlank="1" showInputMessage="1" showErrorMessage="1" sqref="F14">
      <formula1>"P,F, "</formula1>
    </dataValidation>
    <dataValidation type="list" allowBlank="1" showInputMessage="1" showErrorMessage="1" sqref="F9:F1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ガイドライン</vt:lpstr>
      <vt:lpstr>表紙</vt:lpstr>
      <vt:lpstr>機能一覧</vt:lpstr>
      <vt:lpstr>テスト報告</vt:lpstr>
      <vt:lpstr>getCourses</vt:lpstr>
      <vt:lpstr>getCourses!Print_Area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Nguyễn Hoàng Linh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2016-08-24T22:27:53Z</dcterms:modified>
  <cp:category>Template</cp:category>
  <cp:contentStatus>20/8/2012</cp:contentStatus>
</cp:coreProperties>
</file>