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10605" windowHeight="0" firstSheet="11" activeTab="12"/>
  </bookViews>
  <sheets>
    <sheet name="ガイドライン" sheetId="13" r:id="rId1"/>
    <sheet name="表紙" sheetId="4" r:id="rId2"/>
    <sheet name="機能一覧" sheetId="5" r:id="rId3"/>
    <sheet name="テスト報告" sheetId="6" r:id="rId4"/>
    <sheet name="createLesson" sheetId="7" r:id="rId5"/>
    <sheet name="getLessionVersion" sheetId="10" r:id="rId6"/>
    <sheet name="updateLesson" sheetId="11" r:id="rId7"/>
    <sheet name="publishLessonVersion" sheetId="14" r:id="rId8"/>
    <sheet name="reportLesson" sheetId="15" r:id="rId9"/>
    <sheet name="getLessonsOfCourse" sheetId="16" r:id="rId10"/>
    <sheet name="getAllLesson" sheetId="17" r:id="rId11"/>
    <sheet name="getLesson" sheetId="18" r:id="rId12"/>
    <sheet name="getVersionOfLesson" sheetId="20" r:id="rId13"/>
  </sheets>
  <definedNames>
    <definedName name="ACTION" localSheetId="10">#REF!</definedName>
    <definedName name="ACTION" localSheetId="11">#REF!</definedName>
    <definedName name="ACTION" localSheetId="9">#REF!</definedName>
    <definedName name="ACTION" localSheetId="12">#REF!</definedName>
    <definedName name="ACTION" localSheetId="7">#REF!</definedName>
    <definedName name="ACTION" localSheetId="8">#REF!</definedName>
    <definedName name="ACTION">#REF!</definedName>
    <definedName name="deleteLesson" localSheetId="12">#REF!</definedName>
    <definedName name="deleteLesson">#REF!</definedName>
    <definedName name="deleteReport">#REF!</definedName>
    <definedName name="findUserById">#REF!</definedName>
    <definedName name="generateTest">#REF!</definedName>
    <definedName name="getAllReports">#REF!</definedName>
    <definedName name="getLessonVersion" localSheetId="10">#REF!</definedName>
    <definedName name="getLessonVersion" localSheetId="11">#REF!</definedName>
    <definedName name="getLessonVersion" localSheetId="9">#REF!</definedName>
    <definedName name="getLessonVersion" localSheetId="12">#REF!</definedName>
    <definedName name="getLessonVersion" localSheetId="7">#REF!</definedName>
    <definedName name="getLessonVersion" localSheetId="8">#REF!</definedName>
    <definedName name="getLessonVersion">#REF!</definedName>
    <definedName name="_xlnm.Print_Area" localSheetId="4">createLesson!$A$1:$T$39</definedName>
    <definedName name="_xlnm.Print_Area" localSheetId="10">getAllLesson!$A$1:$T$30</definedName>
    <definedName name="_xlnm.Print_Area" localSheetId="5">getLessionVersion!$A$1:$T$42</definedName>
    <definedName name="_xlnm.Print_Area" localSheetId="11">getLesson!$A$1:$T$39</definedName>
    <definedName name="_xlnm.Print_Area" localSheetId="9">getLessonsOfCourse!$A$1:$T$39</definedName>
    <definedName name="_xlnm.Print_Area" localSheetId="12">getVersionOfLesson!$A$1:$T$37</definedName>
    <definedName name="_xlnm.Print_Area" localSheetId="7">publishLessonVersion!$A$1:$T$39</definedName>
    <definedName name="_xlnm.Print_Area" localSheetId="8">reportLesson!$A$1:$T$42</definedName>
    <definedName name="_xlnm.Print_Area" localSheetId="6">updateLesson!$A$1:$T$41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>#REF!</definedName>
    <definedName name="reportLesson" localSheetId="10">#REF!</definedName>
    <definedName name="reportLesson" localSheetId="11">#REF!</definedName>
    <definedName name="reportLesson" localSheetId="9">#REF!</definedName>
    <definedName name="reportLesson" localSheetId="12">#REF!</definedName>
    <definedName name="reportLesson">#REF!</definedName>
    <definedName name="updateLesson" localSheetId="10">#REF!</definedName>
    <definedName name="updateLesson" localSheetId="11">#REF!</definedName>
    <definedName name="updateLesson" localSheetId="9">#REF!</definedName>
    <definedName name="updateLesson" localSheetId="12">#REF!</definedName>
    <definedName name="updateLesson" localSheetId="8">#REF!</definedName>
    <definedName name="updateLesson">#REF!</definedName>
    <definedName name="Z_2C0D9096_8D85_462A_A9B5_0B488ADB4269_.wvu.Cols" localSheetId="4" hidden="1">createLesson!$E:$E</definedName>
    <definedName name="Z_2C0D9096_8D85_462A_A9B5_0B488ADB4269_.wvu.Cols" localSheetId="10" hidden="1">getAllLesson!$E:$E</definedName>
    <definedName name="Z_2C0D9096_8D85_462A_A9B5_0B488ADB4269_.wvu.Cols" localSheetId="5" hidden="1">getLessionVersion!$E:$E</definedName>
    <definedName name="Z_2C0D9096_8D85_462A_A9B5_0B488ADB4269_.wvu.Cols" localSheetId="11" hidden="1">getLesson!$E:$E</definedName>
    <definedName name="Z_2C0D9096_8D85_462A_A9B5_0B488ADB4269_.wvu.Cols" localSheetId="9" hidden="1">getLessonsOfCourse!$E:$E</definedName>
    <definedName name="Z_2C0D9096_8D85_462A_A9B5_0B488ADB4269_.wvu.Cols" localSheetId="12" hidden="1">getVersionOfLesson!$E:$E</definedName>
    <definedName name="Z_2C0D9096_8D85_462A_A9B5_0B488ADB4269_.wvu.Cols" localSheetId="7" hidden="1">publishLessonVersion!$E:$E</definedName>
    <definedName name="Z_2C0D9096_8D85_462A_A9B5_0B488ADB4269_.wvu.Cols" localSheetId="8" hidden="1">reportLesson!$E:$E</definedName>
    <definedName name="Z_2C0D9096_8D85_462A_A9B5_0B488ADB4269_.wvu.Cols" localSheetId="6" hidden="1">updateLesson!$E:$E</definedName>
    <definedName name="Z_2C0D9096_8D85_462A_A9B5_0B488ADB4269_.wvu.PrintArea" localSheetId="3" hidden="1">テスト報告!$A:$I</definedName>
    <definedName name="Z_6F1DCD5D_5DAC_4817_BF40_2B66F6F593E6_.wvu.Cols" localSheetId="4" hidden="1">createLesson!$E:$E</definedName>
    <definedName name="Z_6F1DCD5D_5DAC_4817_BF40_2B66F6F593E6_.wvu.Cols" localSheetId="10" hidden="1">getAllLesson!$E:$E</definedName>
    <definedName name="Z_6F1DCD5D_5DAC_4817_BF40_2B66F6F593E6_.wvu.Cols" localSheetId="5" hidden="1">getLessionVersion!$E:$E</definedName>
    <definedName name="Z_6F1DCD5D_5DAC_4817_BF40_2B66F6F593E6_.wvu.Cols" localSheetId="11" hidden="1">getLesson!$E:$E</definedName>
    <definedName name="Z_6F1DCD5D_5DAC_4817_BF40_2B66F6F593E6_.wvu.Cols" localSheetId="9" hidden="1">getLessonsOfCourse!$E:$E</definedName>
    <definedName name="Z_6F1DCD5D_5DAC_4817_BF40_2B66F6F593E6_.wvu.Cols" localSheetId="12" hidden="1">getVersionOfLesson!$E:$E</definedName>
    <definedName name="Z_6F1DCD5D_5DAC_4817_BF40_2B66F6F593E6_.wvu.Cols" localSheetId="7" hidden="1">publishLessonVersion!$E:$E</definedName>
    <definedName name="Z_6F1DCD5D_5DAC_4817_BF40_2B66F6F593E6_.wvu.Cols" localSheetId="8" hidden="1">reportLesson!$E:$E</definedName>
    <definedName name="Z_6F1DCD5D_5DAC_4817_BF40_2B66F6F593E6_.wvu.Cols" localSheetId="6" hidden="1">updateLesson!$E:$E</definedName>
    <definedName name="Z_6F1DCD5D_5DAC_4817_BF40_2B66F6F593E6_.wvu.PrintArea" localSheetId="3" hidden="1">テスト報告!$A:$I</definedName>
    <definedName name="Z_BE54E0AD_3725_4423_92D7_4F1C045BE1BC_.wvu.Cols" localSheetId="4" hidden="1">createLesson!$E:$E</definedName>
    <definedName name="Z_BE54E0AD_3725_4423_92D7_4F1C045BE1BC_.wvu.Cols" localSheetId="10" hidden="1">getAllLesson!$E:$E</definedName>
    <definedName name="Z_BE54E0AD_3725_4423_92D7_4F1C045BE1BC_.wvu.Cols" localSheetId="5" hidden="1">getLessionVersion!$E:$E</definedName>
    <definedName name="Z_BE54E0AD_3725_4423_92D7_4F1C045BE1BC_.wvu.Cols" localSheetId="11" hidden="1">getLesson!$E:$E</definedName>
    <definedName name="Z_BE54E0AD_3725_4423_92D7_4F1C045BE1BC_.wvu.Cols" localSheetId="9" hidden="1">getLessonsOfCourse!$E:$E</definedName>
    <definedName name="Z_BE54E0AD_3725_4423_92D7_4F1C045BE1BC_.wvu.Cols" localSheetId="12" hidden="1">getVersionOfLesson!$E:$E</definedName>
    <definedName name="Z_BE54E0AD_3725_4423_92D7_4F1C045BE1BC_.wvu.Cols" localSheetId="7" hidden="1">publishLessonVersion!$E:$E</definedName>
    <definedName name="Z_BE54E0AD_3725_4423_92D7_4F1C045BE1BC_.wvu.Cols" localSheetId="8" hidden="1">reportLesson!$E:$E</definedName>
    <definedName name="Z_BE54E0AD_3725_4423_92D7_4F1C045BE1BC_.wvu.Cols" localSheetId="6" hidden="1">updateLesson!$E:$E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B6" i="6" l="1"/>
  <c r="A6" i="20"/>
  <c r="C20" i="6" s="1"/>
  <c r="C6" i="20"/>
  <c r="D20" i="6" s="1"/>
  <c r="L6" i="20"/>
  <c r="F20" i="6" s="1"/>
  <c r="M6" i="20"/>
  <c r="G20" i="6" s="1"/>
  <c r="N6" i="20"/>
  <c r="H20" i="6" s="1"/>
  <c r="O6" i="20"/>
  <c r="I20" i="6" s="1"/>
  <c r="A6" i="18"/>
  <c r="C6" i="18"/>
  <c r="D19" i="6" s="1"/>
  <c r="L6" i="18"/>
  <c r="F19" i="6" s="1"/>
  <c r="M6" i="18"/>
  <c r="G19" i="6" s="1"/>
  <c r="N6" i="18"/>
  <c r="H19" i="6" s="1"/>
  <c r="O6" i="18"/>
  <c r="I19" i="6" s="1"/>
  <c r="A6" i="17"/>
  <c r="C18" i="6" s="1"/>
  <c r="C6" i="17"/>
  <c r="D18" i="6" s="1"/>
  <c r="L6" i="17"/>
  <c r="F18" i="6" s="1"/>
  <c r="M6" i="17"/>
  <c r="G18" i="6" s="1"/>
  <c r="N6" i="17"/>
  <c r="H18" i="6" s="1"/>
  <c r="O6" i="17"/>
  <c r="I18" i="6" s="1"/>
  <c r="A6" i="16"/>
  <c r="C17" i="6" s="1"/>
  <c r="C6" i="16"/>
  <c r="L6" i="16"/>
  <c r="F17" i="6" s="1"/>
  <c r="M6" i="16"/>
  <c r="G17" i="6" s="1"/>
  <c r="N6" i="16"/>
  <c r="H17" i="6" s="1"/>
  <c r="O6" i="16"/>
  <c r="I17" i="6" s="1"/>
  <c r="A6" i="15"/>
  <c r="C6" i="15"/>
  <c r="D16" i="6" s="1"/>
  <c r="L6" i="15"/>
  <c r="F16" i="6" s="1"/>
  <c r="M6" i="15"/>
  <c r="G16" i="6" s="1"/>
  <c r="N6" i="15"/>
  <c r="H16" i="6" s="1"/>
  <c r="O6" i="15"/>
  <c r="I16" i="6" s="1"/>
  <c r="A6" i="14"/>
  <c r="C15" i="6" s="1"/>
  <c r="C6" i="14"/>
  <c r="D15" i="6" s="1"/>
  <c r="L6" i="14"/>
  <c r="F15" i="6" s="1"/>
  <c r="M6" i="14"/>
  <c r="G15" i="6" s="1"/>
  <c r="N6" i="14"/>
  <c r="H15" i="6" s="1"/>
  <c r="O6" i="14"/>
  <c r="I15" i="6" s="1"/>
  <c r="O6" i="11"/>
  <c r="I14" i="6" s="1"/>
  <c r="N6" i="11"/>
  <c r="H14" i="6" s="1"/>
  <c r="M6" i="11"/>
  <c r="G14" i="6" s="1"/>
  <c r="L6" i="11"/>
  <c r="F14" i="6" s="1"/>
  <c r="C6" i="11"/>
  <c r="D14" i="6" s="1"/>
  <c r="A6" i="11"/>
  <c r="F6" i="11" s="1"/>
  <c r="O6" i="10"/>
  <c r="I13" i="6" s="1"/>
  <c r="N6" i="10"/>
  <c r="H13" i="6" s="1"/>
  <c r="M6" i="10"/>
  <c r="G13" i="6" s="1"/>
  <c r="L6" i="10"/>
  <c r="F13" i="6" s="1"/>
  <c r="C6" i="10"/>
  <c r="D13" i="6" s="1"/>
  <c r="A6" i="10"/>
  <c r="C13" i="6" s="1"/>
  <c r="O6" i="7"/>
  <c r="N6" i="7"/>
  <c r="M6" i="7"/>
  <c r="G12" i="6" s="1"/>
  <c r="L6" i="7"/>
  <c r="F12" i="6" s="1"/>
  <c r="C6" i="7"/>
  <c r="D12" i="6" s="1"/>
  <c r="A6" i="7"/>
  <c r="H12" i="6"/>
  <c r="I12" i="6"/>
  <c r="B4" i="6"/>
  <c r="B5" i="6"/>
  <c r="F6" i="7" l="1"/>
  <c r="F6" i="15"/>
  <c r="E16" i="6" s="1"/>
  <c r="F6" i="16"/>
  <c r="E17" i="6" s="1"/>
  <c r="D17" i="6"/>
  <c r="F6" i="17"/>
  <c r="E18" i="6" s="1"/>
  <c r="F6" i="18"/>
  <c r="E19" i="6" s="1"/>
  <c r="C19" i="6"/>
  <c r="F6" i="20"/>
  <c r="E20" i="6" s="1"/>
  <c r="C16" i="6"/>
  <c r="F6" i="14"/>
  <c r="E15" i="6" s="1"/>
  <c r="C14" i="6"/>
  <c r="F6" i="10"/>
  <c r="C12" i="6"/>
  <c r="G21" i="6"/>
  <c r="F21" i="6"/>
  <c r="I21" i="6"/>
  <c r="C21" i="6" l="1"/>
  <c r="D24" i="6" s="1"/>
  <c r="D26" i="6"/>
  <c r="D25" i="6"/>
  <c r="H21" i="6" l="1"/>
  <c r="D27" i="6" s="1"/>
  <c r="E14" i="6"/>
  <c r="E13" i="6"/>
  <c r="D21" i="6"/>
  <c r="D23" i="6" s="1"/>
  <c r="E12" i="6"/>
  <c r="E21" i="6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<sst xmlns="http://schemas.openxmlformats.org/spreadsheetml/2006/main" count="696" uniqueCount="187">
  <si>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</si>
  <si>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</si>
  <si>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</si>
  <si>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</si>
  <si>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</si>
  <si>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</si>
  <si>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</si>
  <si>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</si>
  <si>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</si>
  <si>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</si>
  <si>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</si>
  <si>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</si>
  <si>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</si>
  <si>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</si>
  <si>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</si>
  <si>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</si>
  <si>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</si>
  <si>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</si>
  <si>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</si>
  <si>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</si>
  <si>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</si>
  <si>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</si>
  <si>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</si>
  <si>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</si>
  <si>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</si>
  <si>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</si>
  <si>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</si>
  <si>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</si>
  <si>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</si>
  <si>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</si>
  <si>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</si>
  <si>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</si>
  <si>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</si>
  <si>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</si>
  <si>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</si>
  <si>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</si>
  <si>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</si>
  <si>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</si>
  <si>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</si>
  <si>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</si>
  <si>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</si>
  <si>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</si>
  <si>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</si>
  <si>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</si>
  <si>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</si>
  <si>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</si>
  <si>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</si>
  <si>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</si>
  <si>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</si>
  <si>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</si>
  <si>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</si>
  <si>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</si>
  <si>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</si>
  <si>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</si>
  <si>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</si>
  <si>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</si>
  <si>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</si>
  <si>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</si>
  <si>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</si>
  <si>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</si>
  <si>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</si>
  <si>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</si>
  <si>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</si>
  <si>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</si>
  <si>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</si>
  <si>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</si>
  <si>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</si>
  <si>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</si>
  <si>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</si>
  <si>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</si>
  <si>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</si>
  <si>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</si>
  <si>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</si>
  <si>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</si>
  <si>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</si>
  <si>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</si>
  <si>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</si>
  <si>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</si>
  <si>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</si>
  <si>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</si>
  <si>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</si>
  <si>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</si>
  <si>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</si>
  <si>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</si>
  <si>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</si>
  <si>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</si>
  <si>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</si>
  <si>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</si>
  <si>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</si>
  <si>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</si>
  <si>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</si>
  <si>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</si>
  <si>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</si>
  <si>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</si>
  <si>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</si>
  <si>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</si>
  <si>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</si>
  <si>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</si>
  <si>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</si>
  <si>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</si>
  <si>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</si>
  <si>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</si>
  <si>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</si>
  <si>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</si>
  <si>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</si>
  <si>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</si>
  <si>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</si>
  <si>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</si>
  <si>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</si>
  <si>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</si>
  <si>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</si>
  <si>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</si>
  <si>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</si>
  <si>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</si>
  <si>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</si>
  <si>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</si>
  <si>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</si>
  <si>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</si>
  <si>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</si>
  <si>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</si>
  <si>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</si>
  <si>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</si>
  <si>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Function5</t>
  </si>
  <si>
    <t>createLesson</t>
  </si>
  <si>
    <t>creatorId</t>
  </si>
  <si>
    <t>CreateLessonForm</t>
  </si>
  <si>
    <t>form</t>
  </si>
  <si>
    <t>CreateLessonResponse</t>
  </si>
  <si>
    <t>LessonServiceImpl</t>
  </si>
  <si>
    <t>getLessonVersion</t>
  </si>
  <si>
    <t>Function6</t>
  </si>
  <si>
    <t>updateLesson</t>
  </si>
  <si>
    <t>Function7</t>
  </si>
  <si>
    <t>publishLessonVersion</t>
  </si>
  <si>
    <t>Function8</t>
  </si>
  <si>
    <t>reportLesson</t>
  </si>
  <si>
    <t>Function9</t>
  </si>
  <si>
    <t>getLessonsOfCourse</t>
  </si>
  <si>
    <t>Function10</t>
  </si>
  <si>
    <t>getAllLesson</t>
  </si>
  <si>
    <t>Function11</t>
  </si>
  <si>
    <t>getLesson</t>
  </si>
  <si>
    <t>Function12</t>
  </si>
  <si>
    <t>Function13</t>
  </si>
  <si>
    <t>getVersionOfLesson</t>
  </si>
  <si>
    <t>lessonId</t>
  </si>
  <si>
    <t>version</t>
  </si>
  <si>
    <t>GetLessonVersionResponse</t>
  </si>
  <si>
    <t>lesson doesn't exist</t>
  </si>
  <si>
    <t>lesson version doesn't exist</t>
  </si>
  <si>
    <t>valid Id</t>
  </si>
  <si>
    <t>requesterId</t>
  </si>
  <si>
    <t>UpdateLessonForm</t>
  </si>
  <si>
    <t xml:space="preserve"> null</t>
  </si>
  <si>
    <t>requester isn't creator</t>
  </si>
  <si>
    <t>valid creator Id</t>
  </si>
  <si>
    <t>valid learner Id</t>
  </si>
  <si>
    <t>valid lesson form</t>
  </si>
  <si>
    <t>don't have version can be published</t>
  </si>
  <si>
    <t>"report content"</t>
  </si>
  <si>
    <t>content</t>
  </si>
  <si>
    <t>No lesson for course</t>
  </si>
  <si>
    <t>List&lt;BriefLessonResponse&gt;</t>
  </si>
  <si>
    <t>courseId</t>
  </si>
  <si>
    <t>GetLessonResponse</t>
  </si>
  <si>
    <t>List&lt;LessonVersionModel&gt;</t>
  </si>
  <si>
    <t>valid lessonId with updating version</t>
  </si>
  <si>
    <t>valid user Id</t>
  </si>
  <si>
    <t>valid course Id which has lessons</t>
  </si>
  <si>
    <t>valid course Id with no lesson</t>
  </si>
  <si>
    <t>lessons have been created</t>
  </si>
  <si>
    <t>valid lesson Id</t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</si>
  <si>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</si>
  <si>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</si>
  <si>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</si>
  <si>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</si>
  <si>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</si>
  <si>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</si>
  <si>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</si>
  <si>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</si>
  <si>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</si>
  <si>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</si>
  <si>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</si>
  <si>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Veazy_Lesson_Unit_Test_Case_v1.0</t>
  </si>
  <si>
    <t>Application Context Initialized</t>
  </si>
  <si>
    <t>exeption</t>
  </si>
  <si>
    <t>null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</si>
</sst>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0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72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wrapText="1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7" fillId="25" borderId="25" xfId="41" applyNumberFormat="1" applyFont="1" applyFill="1" applyBorder="1" applyAlignment="1">
      <alignment horizontal="center" wrapText="1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0" fontId="30" fillId="24" borderId="43" xfId="41" applyFont="1" applyFill="1" applyBorder="1" applyAlignment="1">
      <alignment horizontal="left" vertical="center" readingOrder="1"/>
    </xf>
    <xf numFmtId="0" fontId="30" fillId="24" borderId="43" xfId="41" applyFont="1" applyFill="1" applyBorder="1" applyAlignment="1">
      <alignment vertical="center" readingOrder="1"/>
    </xf>
    <xf numFmtId="0" fontId="30" fillId="24" borderId="0" xfId="41" applyFont="1" applyFill="1" applyBorder="1" applyAlignment="1">
      <alignment horizontal="left" readingOrder="1"/>
    </xf>
    <xf numFmtId="2" fontId="30" fillId="24" borderId="0" xfId="41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3" xfId="41" applyFont="1" applyFill="1" applyBorder="1" applyAlignment="1">
      <alignment horizontal="left" vertical="center" readingOrder="1"/>
    </xf>
    <xf numFmtId="0" fontId="65" fillId="24" borderId="0" xfId="41" applyFont="1" applyFill="1" applyBorder="1" applyAlignment="1">
      <alignment horizontal="left" readingOrder="1"/>
    </xf>
    <xf numFmtId="0" fontId="44" fillId="24" borderId="10" xfId="41" applyFont="1" applyFill="1" applyBorder="1" applyAlignment="1">
      <alignment horizontal="left" readingOrder="1"/>
    </xf>
    <xf numFmtId="0" fontId="44" fillId="24" borderId="48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40" fillId="29" borderId="0" xfId="41" applyFont="1" applyFill="1" applyAlignment="1">
      <alignment horizontal="center" readingOrder="1"/>
    </xf>
    <xf numFmtId="0" fontId="35" fillId="29" borderId="0" xfId="42" applyFont="1" applyFill="1" applyBorder="1"/>
    <xf numFmtId="0" fontId="36" fillId="29" borderId="0" xfId="42" applyFont="1" applyFill="1" applyBorder="1" applyAlignment="1">
      <alignment horizontal="left" readingOrder="1"/>
    </xf>
    <xf numFmtId="0" fontId="35" fillId="29" borderId="0" xfId="42" applyFont="1" applyFill="1"/>
    <xf numFmtId="0" fontId="35" fillId="29" borderId="0" xfId="42" applyFont="1" applyFill="1" applyAlignment="1">
      <alignment horizontal="right" readingOrder="1"/>
    </xf>
    <xf numFmtId="0" fontId="38" fillId="30" borderId="44" xfId="40" applyFont="1" applyFill="1" applyBorder="1" applyAlignment="1">
      <alignment wrapText="1" readingOrder="1"/>
    </xf>
    <xf numFmtId="0" fontId="38" fillId="30" borderId="45" xfId="40" applyFont="1" applyFill="1" applyBorder="1" applyAlignment="1">
      <alignment wrapText="1" readingOrder="1"/>
    </xf>
    <xf numFmtId="0" fontId="38" fillId="30" borderId="48" xfId="40" applyFont="1" applyFill="1" applyBorder="1" applyAlignment="1">
      <alignment horizontal="left" wrapText="1" readingOrder="1"/>
    </xf>
    <xf numFmtId="49" fontId="35" fillId="29" borderId="0" xfId="42" applyNumberFormat="1" applyFont="1" applyFill="1"/>
    <xf numFmtId="0" fontId="35" fillId="30" borderId="46" xfId="42" applyNumberFormat="1" applyFont="1" applyFill="1" applyBorder="1" applyAlignment="1">
      <alignment horizontal="center" vertical="center" readingOrder="1"/>
    </xf>
    <xf numFmtId="0" fontId="35" fillId="29" borderId="28" xfId="42" applyFont="1" applyFill="1" applyBorder="1"/>
    <xf numFmtId="0" fontId="36" fillId="29" borderId="0" xfId="42" applyFont="1" applyFill="1" applyAlignment="1">
      <alignment horizontal="left" readingOrder="1"/>
    </xf>
    <xf numFmtId="0" fontId="36" fillId="29" borderId="0" xfId="42" applyFont="1" applyFill="1"/>
    <xf numFmtId="49" fontId="35" fillId="29" borderId="0" xfId="42" applyNumberFormat="1" applyFont="1" applyFill="1" applyBorder="1"/>
    <xf numFmtId="0" fontId="36" fillId="29" borderId="29" xfId="42" applyFont="1" applyFill="1" applyBorder="1" applyAlignment="1">
      <alignment horizontal="left" vertical="top" readingOrder="1"/>
    </xf>
    <xf numFmtId="0" fontId="35" fillId="29" borderId="30" xfId="42" applyFont="1" applyFill="1" applyBorder="1" applyAlignment="1">
      <alignment horizontal="center" vertical="top" readingOrder="1"/>
    </xf>
    <xf numFmtId="0" fontId="35" fillId="29" borderId="31" xfId="42" applyFont="1" applyFill="1" applyBorder="1" applyAlignment="1">
      <alignment horizontal="right" vertical="top" readingOrder="1"/>
    </xf>
    <xf numFmtId="0" fontId="38" fillId="29" borderId="32" xfId="42" applyFont="1" applyFill="1" applyBorder="1" applyAlignment="1">
      <alignment horizontal="right" readingOrder="1"/>
    </xf>
    <xf numFmtId="0" fontId="39" fillId="29" borderId="33" xfId="42" applyFont="1" applyFill="1" applyBorder="1" applyAlignment="1">
      <alignment horizontal="center" readingOrder="1"/>
    </xf>
    <xf numFmtId="0" fontId="38" fillId="29" borderId="0" xfId="42" applyFont="1" applyFill="1" applyBorder="1" applyAlignment="1">
      <alignment horizontal="right" readingOrder="1"/>
    </xf>
    <xf numFmtId="0" fontId="35" fillId="29" borderId="0" xfId="42" applyFont="1" applyFill="1" applyBorder="1" applyAlignment="1">
      <alignment vertical="top" readingOrder="1"/>
    </xf>
    <xf numFmtId="0" fontId="40" fillId="29" borderId="0" xfId="42" applyFont="1" applyFill="1" applyAlignment="1">
      <alignment horizontal="center" readingOrder="1"/>
    </xf>
    <xf numFmtId="0" fontId="35" fillId="29" borderId="0" xfId="42" applyFont="1" applyFill="1" applyBorder="1" applyAlignment="1">
      <alignment horizontal="right" readingOrder="1"/>
    </xf>
    <xf numFmtId="0" fontId="36" fillId="29" borderId="34" xfId="42" applyFont="1" applyFill="1" applyBorder="1" applyAlignment="1">
      <alignment horizontal="left" vertical="top" readingOrder="1"/>
    </xf>
    <xf numFmtId="0" fontId="35" fillId="29" borderId="35" xfId="42" applyFont="1" applyFill="1" applyBorder="1" applyAlignment="1">
      <alignment horizontal="center" vertical="top" readingOrder="1"/>
    </xf>
    <xf numFmtId="0" fontId="35" fillId="29" borderId="36" xfId="42" applyFont="1" applyFill="1" applyBorder="1" applyAlignment="1">
      <alignment horizontal="right" vertical="top" readingOrder="1"/>
    </xf>
    <xf numFmtId="0" fontId="35" fillId="29" borderId="37" xfId="42" applyFont="1" applyFill="1" applyBorder="1" applyAlignment="1">
      <alignment horizontal="right" readingOrder="1"/>
    </xf>
    <xf numFmtId="0" fontId="39" fillId="29" borderId="38" xfId="42" applyFont="1" applyFill="1" applyBorder="1" applyAlignment="1">
      <alignment horizontal="center" readingOrder="1"/>
    </xf>
    <xf numFmtId="0" fontId="36" fillId="29" borderId="39" xfId="42" applyFont="1" applyFill="1" applyBorder="1" applyAlignment="1"/>
    <xf numFmtId="0" fontId="36" fillId="29" borderId="40" xfId="42" applyFont="1" applyFill="1" applyBorder="1" applyAlignment="1"/>
    <xf numFmtId="0" fontId="35" fillId="29" borderId="41" xfId="42" applyFont="1" applyFill="1" applyBorder="1" applyAlignment="1">
      <alignment horizontal="right" readingOrder="1"/>
    </xf>
    <xf numFmtId="0" fontId="35" fillId="29" borderId="42" xfId="42" applyFont="1" applyFill="1" applyBorder="1" applyAlignment="1">
      <alignment horizontal="left" readingOrder="1"/>
    </xf>
    <xf numFmtId="0" fontId="39" fillId="29" borderId="42" xfId="42" applyFont="1" applyFill="1" applyBorder="1" applyAlignment="1">
      <alignment horizontal="center" readingOrder="1"/>
    </xf>
    <xf numFmtId="0" fontId="36" fillId="29" borderId="29" xfId="42" applyFont="1" applyFill="1" applyBorder="1" applyAlignment="1"/>
    <xf numFmtId="0" fontId="35" fillId="29" borderId="30" xfId="42" applyFont="1" applyFill="1" applyBorder="1" applyAlignment="1"/>
    <xf numFmtId="0" fontId="35" fillId="29" borderId="31" xfId="42" applyFont="1" applyFill="1" applyBorder="1" applyAlignment="1">
      <alignment horizontal="right" readingOrder="1"/>
    </xf>
    <xf numFmtId="0" fontId="1" fillId="29" borderId="30" xfId="42" applyFill="1" applyBorder="1" applyAlignment="1"/>
    <xf numFmtId="0" fontId="35" fillId="29" borderId="33" xfId="42" applyFont="1" applyFill="1" applyBorder="1"/>
    <xf numFmtId="0" fontId="36" fillId="29" borderId="49" xfId="42" applyFont="1" applyFill="1" applyBorder="1" applyAlignment="1"/>
    <xf numFmtId="0" fontId="35" fillId="29" borderId="32" xfId="42" applyFont="1" applyFill="1" applyBorder="1" applyAlignment="1"/>
    <xf numFmtId="0" fontId="35" fillId="29" borderId="50" xfId="42" applyFont="1" applyFill="1" applyBorder="1" applyAlignment="1">
      <alignment horizontal="right" readingOrder="1"/>
    </xf>
    <xf numFmtId="0" fontId="35" fillId="29" borderId="51" xfId="42" applyFont="1" applyFill="1" applyBorder="1" applyAlignment="1">
      <alignment horizontal="left" readingOrder="1"/>
    </xf>
    <xf numFmtId="0" fontId="39" fillId="29" borderId="51" xfId="42" applyFont="1" applyFill="1" applyBorder="1" applyAlignment="1">
      <alignment horizontal="center" readingOrder="1"/>
    </xf>
    <xf numFmtId="0" fontId="35" fillId="29" borderId="52" xfId="42" applyFont="1" applyFill="1" applyBorder="1" applyAlignment="1">
      <alignment horizontal="left" readingOrder="1"/>
    </xf>
    <xf numFmtId="0" fontId="41" fillId="29" borderId="52" xfId="42" applyFont="1" applyFill="1" applyBorder="1" applyAlignment="1">
      <alignment horizontal="center" readingOrder="1"/>
    </xf>
    <xf numFmtId="0" fontId="35" fillId="29" borderId="33" xfId="42" applyFont="1" applyFill="1" applyBorder="1" applyAlignment="1">
      <alignment horizontal="left" readingOrder="1"/>
    </xf>
    <xf numFmtId="0" fontId="37" fillId="29" borderId="33" xfId="42" applyFont="1" applyFill="1" applyBorder="1" applyAlignment="1">
      <alignment horizontal="left" readingOrder="1"/>
    </xf>
    <xf numFmtId="0" fontId="41" fillId="29" borderId="33" xfId="42" applyFont="1" applyFill="1" applyBorder="1" applyAlignment="1">
      <alignment horizontal="center" readingOrder="1"/>
    </xf>
    <xf numFmtId="165" fontId="35" fillId="29" borderId="33" xfId="42" applyNumberFormat="1" applyFont="1" applyFill="1" applyBorder="1" applyAlignment="1">
      <alignment vertical="top" textRotation="255" readingOrder="1"/>
    </xf>
    <xf numFmtId="0" fontId="35" fillId="29" borderId="38" xfId="42" applyFont="1" applyFill="1" applyBorder="1"/>
    <xf numFmtId="0" fontId="35" fillId="29" borderId="38" xfId="42" applyFont="1" applyFill="1" applyBorder="1" applyAlignment="1">
      <alignment textRotation="255" readingOrder="1"/>
    </xf>
    <xf numFmtId="0" fontId="54" fillId="31" borderId="58" xfId="42" applyFont="1" applyFill="1" applyBorder="1"/>
    <xf numFmtId="0" fontId="53" fillId="31" borderId="53" xfId="42" applyFont="1" applyFill="1" applyBorder="1" applyAlignment="1">
      <alignment horizontal="left" readingOrder="1"/>
    </xf>
    <xf numFmtId="0" fontId="54" fillId="31" borderId="53" xfId="42" applyFont="1" applyFill="1" applyBorder="1"/>
    <xf numFmtId="0" fontId="54" fillId="31" borderId="53" xfId="42" applyFont="1" applyFill="1" applyBorder="1" applyAlignment="1">
      <alignment horizontal="right" readingOrder="1"/>
    </xf>
    <xf numFmtId="0" fontId="53" fillId="31" borderId="53" xfId="42" applyFont="1" applyFill="1" applyBorder="1" applyAlignment="1">
      <alignment vertical="top" textRotation="180" readingOrder="1"/>
    </xf>
    <xf numFmtId="0" fontId="53" fillId="31" borderId="57" xfId="42" applyFont="1" applyFill="1" applyBorder="1" applyAlignment="1">
      <alignment vertical="center" readingOrder="1"/>
    </xf>
    <xf numFmtId="0" fontId="53" fillId="31" borderId="54" xfId="42" applyFont="1" applyFill="1" applyBorder="1" applyAlignment="1">
      <alignment vertical="center" readingOrder="1"/>
    </xf>
    <xf numFmtId="0" fontId="53" fillId="31" borderId="57" xfId="42" applyFont="1" applyFill="1" applyBorder="1" applyAlignment="1">
      <alignment vertical="top" readingOrder="1"/>
    </xf>
    <xf numFmtId="0" fontId="53" fillId="31" borderId="54" xfId="42" applyFont="1" applyFill="1" applyBorder="1" applyAlignment="1">
      <alignment vertical="top" readingOrder="1"/>
    </xf>
    <xf numFmtId="0" fontId="53" fillId="31" borderId="55" xfId="42" applyFont="1" applyFill="1" applyBorder="1" applyAlignment="1">
      <alignment vertical="top" readingOrder="1"/>
    </xf>
    <xf numFmtId="0" fontId="53" fillId="31" borderId="56" xfId="42" applyFont="1" applyFill="1" applyBorder="1" applyAlignment="1">
      <alignment vertical="top" readingOrder="1"/>
    </xf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53" fillId="29" borderId="0" xfId="41" applyFont="1" applyFill="1" applyBorder="1" applyAlignment="1">
      <alignment vertical="top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56" fillId="30" borderId="43" xfId="41" applyFont="1" applyFill="1" applyBorder="1" applyAlignment="1">
      <alignment horizontal="left" readingOrder="1"/>
    </xf>
    <xf numFmtId="0" fontId="30" fillId="30" borderId="43" xfId="41" applyFont="1" applyFill="1" applyBorder="1" applyAlignment="1">
      <alignment horizontal="left" readingOrder="1"/>
    </xf>
    <xf numFmtId="0" fontId="24" fillId="29" borderId="11" xfId="41" applyFont="1" applyFill="1" applyBorder="1" applyAlignment="1"/>
    <xf numFmtId="0" fontId="44" fillId="29" borderId="11" xfId="41" applyFont="1" applyFill="1" applyBorder="1" applyAlignment="1">
      <alignment horizontal="left" indent="1" readingOrder="1"/>
    </xf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30" fillId="29" borderId="0" xfId="41" applyFont="1" applyFill="1" applyAlignment="1">
      <alignment horizontal="left" readingOrder="1"/>
    </xf>
    <xf numFmtId="0" fontId="24" fillId="29" borderId="0" xfId="41" applyFont="1" applyFill="1" applyAlignment="1">
      <alignment vertical="center" readingOrder="1"/>
    </xf>
    <xf numFmtId="49" fontId="24" fillId="29" borderId="15" xfId="41" applyNumberFormat="1" applyFont="1" applyFill="1" applyBorder="1" applyAlignment="1">
      <alignment vertical="top" readingOrder="1"/>
    </xf>
    <xf numFmtId="0" fontId="24" fillId="29" borderId="15" xfId="41" applyFont="1" applyFill="1" applyBorder="1" applyAlignment="1">
      <alignment vertical="top" readingOrder="1"/>
    </xf>
    <xf numFmtId="15" fontId="24" fillId="29" borderId="15" xfId="41" applyNumberFormat="1" applyFont="1" applyFill="1" applyBorder="1" applyAlignment="1">
      <alignment vertical="top" readingOrder="1"/>
    </xf>
    <xf numFmtId="0" fontId="44" fillId="29" borderId="17" xfId="41" applyFont="1" applyFill="1" applyBorder="1" applyAlignment="1">
      <alignment vertical="top" wrapText="1" readingOrder="1"/>
    </xf>
    <xf numFmtId="0" fontId="24" fillId="29" borderId="0" xfId="41" applyFont="1" applyFill="1" applyAlignment="1">
      <alignment vertical="top" readingOrder="1"/>
    </xf>
    <xf numFmtId="164" fontId="24" fillId="29" borderId="16" xfId="41" applyNumberFormat="1" applyFont="1" applyFill="1" applyBorder="1" applyAlignment="1">
      <alignment vertical="top" readingOrder="1"/>
    </xf>
    <xf numFmtId="0" fontId="24" fillId="29" borderId="17" xfId="41" applyFont="1" applyFill="1" applyBorder="1" applyAlignment="1">
      <alignment vertical="top" readingOrder="1"/>
    </xf>
    <xf numFmtId="164" fontId="24" fillId="29" borderId="18" xfId="41" applyNumberFormat="1" applyFont="1" applyFill="1" applyBorder="1" applyAlignment="1">
      <alignment vertical="top" readingOrder="1"/>
    </xf>
    <xf numFmtId="49" fontId="24" fillId="29" borderId="19" xfId="41" applyNumberFormat="1" applyFont="1" applyFill="1" applyBorder="1" applyAlignment="1">
      <alignment vertical="top" readingOrder="1"/>
    </xf>
    <xf numFmtId="0" fontId="24" fillId="29" borderId="19" xfId="41" applyFont="1" applyFill="1" applyBorder="1" applyAlignment="1">
      <alignment vertical="top" readingOrder="1"/>
    </xf>
    <xf numFmtId="0" fontId="24" fillId="29" borderId="20" xfId="41" applyFont="1" applyFill="1" applyBorder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164" fontId="27" fillId="32" borderId="12" xfId="41" applyNumberFormat="1" applyFont="1" applyFill="1" applyBorder="1" applyAlignment="1">
      <alignment horizontal="center" vertical="center" readingOrder="1"/>
    </xf>
    <xf numFmtId="0" fontId="27" fillId="32" borderId="13" xfId="41" applyFont="1" applyFill="1" applyBorder="1" applyAlignment="1">
      <alignment horizontal="center" vertical="center" readingOrder="1"/>
    </xf>
    <xf numFmtId="0" fontId="27" fillId="32" borderId="14" xfId="41" applyFont="1" applyFill="1" applyBorder="1" applyAlignment="1">
      <alignment horizontal="center" vertical="center" readingOrder="1"/>
    </xf>
    <xf numFmtId="0" fontId="61" fillId="29" borderId="31" xfId="42" applyFont="1" applyFill="1" applyBorder="1" applyAlignment="1">
      <alignment horizontal="right" vertical="top" readingOrder="1"/>
    </xf>
    <xf numFmtId="1" fontId="24" fillId="24" borderId="76" xfId="41" applyNumberFormat="1" applyFont="1" applyFill="1" applyBorder="1" applyAlignment="1">
      <alignment horizontal="center" vertical="center" readingOrder="1"/>
    </xf>
    <xf numFmtId="14" fontId="44" fillId="29" borderId="11" xfId="41" applyNumberFormat="1" applyFont="1" applyFill="1" applyBorder="1" applyAlignment="1"/>
    <xf numFmtId="0" fontId="64" fillId="32" borderId="13" xfId="41" applyFont="1" applyFill="1" applyBorder="1" applyAlignment="1">
      <alignment horizontal="center" vertical="center" readingOrder="1"/>
    </xf>
    <xf numFmtId="0" fontId="57" fillId="32" borderId="13" xfId="41" applyFont="1" applyFill="1" applyBorder="1" applyAlignment="1">
      <alignment horizontal="center" vertical="center" readingOrder="1"/>
    </xf>
    <xf numFmtId="14" fontId="44" fillId="29" borderId="16" xfId="41" applyNumberFormat="1" applyFont="1" applyFill="1" applyBorder="1" applyAlignment="1">
      <alignment vertical="top" wrapText="1" readingOrder="1"/>
    </xf>
    <xf numFmtId="0" fontId="13" fillId="24" borderId="15" xfId="34" applyNumberFormat="1" applyFill="1" applyBorder="1" applyAlignment="1" applyProtection="1">
      <alignment horizontal="left" vertical="center" readingOrder="1"/>
    </xf>
    <xf numFmtId="0" fontId="13" fillId="0" borderId="0" xfId="34" applyAlignment="1">
      <alignment vertical="center"/>
    </xf>
    <xf numFmtId="0" fontId="1" fillId="29" borderId="32" xfId="42" applyFill="1" applyBorder="1" applyAlignment="1"/>
    <xf numFmtId="0" fontId="35" fillId="29" borderId="51" xfId="42" applyFont="1" applyFill="1" applyBorder="1"/>
    <xf numFmtId="0" fontId="23" fillId="29" borderId="43" xfId="41" applyFont="1" applyFill="1" applyBorder="1" applyAlignment="1">
      <alignment horizontal="center" vertical="center" readingOrder="1"/>
    </xf>
    <xf numFmtId="0" fontId="68" fillId="29" borderId="43" xfId="41" applyFont="1" applyFill="1" applyBorder="1" applyAlignment="1">
      <alignment horizontal="left" readingOrder="1"/>
    </xf>
    <xf numFmtId="0" fontId="44" fillId="29" borderId="43" xfId="41" applyFont="1" applyFill="1" applyBorder="1" applyAlignment="1">
      <alignment horizontal="left" readingOrder="1"/>
    </xf>
    <xf numFmtId="0" fontId="30" fillId="30" borderId="43" xfId="41" applyFont="1" applyFill="1" applyBorder="1" applyAlignment="1">
      <alignment horizontal="left" vertical="center" readingOrder="1"/>
    </xf>
    <xf numFmtId="0" fontId="44" fillId="29" borderId="43" xfId="41" applyFont="1" applyFill="1" applyBorder="1" applyAlignment="1">
      <alignment horizontal="left" vertical="center" readingOrder="1"/>
    </xf>
    <xf numFmtId="1" fontId="30" fillId="24" borderId="43" xfId="41" applyNumberFormat="1" applyFont="1" applyFill="1" applyBorder="1" applyAlignment="1">
      <alignment vertical="center" wrapText="1" readingOrder="1"/>
    </xf>
    <xf numFmtId="1" fontId="30" fillId="24" borderId="10" xfId="41" applyNumberFormat="1" applyFont="1" applyFill="1" applyBorder="1" applyAlignment="1"/>
    <xf numFmtId="0" fontId="44" fillId="24" borderId="10" xfId="41" applyFont="1" applyFill="1" applyBorder="1" applyAlignment="1">
      <alignment horizontal="left" readingOrder="1"/>
    </xf>
    <xf numFmtId="0" fontId="44" fillId="24" borderId="48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58" fillId="24" borderId="10" xfId="41" applyFont="1" applyFill="1" applyBorder="1" applyAlignment="1">
      <alignment horizontal="left" vertical="top" wrapText="1" readingOrder="1"/>
    </xf>
    <xf numFmtId="0" fontId="44" fillId="24" borderId="48" xfId="41" applyFont="1" applyFill="1" applyBorder="1" applyAlignment="1">
      <alignment horizontal="left" vertical="top" wrapText="1" readingOrder="1"/>
    </xf>
    <xf numFmtId="0" fontId="44" fillId="24" borderId="11" xfId="41" applyFont="1" applyFill="1" applyBorder="1" applyAlignment="1">
      <alignment horizontal="left" vertical="top" wrapText="1" readingOrder="1"/>
    </xf>
    <xf numFmtId="1" fontId="30" fillId="24" borderId="10" xfId="41" applyNumberFormat="1" applyFont="1" applyFill="1" applyBorder="1" applyAlignment="1">
      <alignment horizontal="left" readingOrder="1"/>
    </xf>
    <xf numFmtId="1" fontId="30" fillId="24" borderId="48" xfId="41" applyNumberFormat="1" applyFont="1" applyFill="1" applyBorder="1" applyAlignment="1">
      <alignment horizontal="left" readingOrder="1"/>
    </xf>
    <xf numFmtId="1" fontId="30" fillId="24" borderId="11" xfId="41" applyNumberFormat="1" applyFont="1" applyFill="1" applyBorder="1" applyAlignment="1">
      <alignment horizontal="left" readingOrder="1"/>
    </xf>
    <xf numFmtId="0" fontId="44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3" xfId="41" applyFont="1" applyFill="1" applyBorder="1" applyAlignment="1">
      <alignment horizontal="left" readingOrder="1"/>
    </xf>
    <xf numFmtId="0" fontId="30" fillId="24" borderId="43" xfId="41" applyFont="1" applyFill="1" applyBorder="1" applyAlignment="1">
      <alignment horizontal="left" readingOrder="1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4" fillId="24" borderId="10" xfId="41" applyNumberFormat="1" applyFont="1" applyFill="1" applyBorder="1" applyAlignment="1">
      <alignment horizontal="left" vertical="top" readingOrder="1"/>
    </xf>
    <xf numFmtId="14" fontId="44" fillId="24" borderId="48" xfId="41" applyNumberFormat="1" applyFont="1" applyFill="1" applyBorder="1" applyAlignment="1">
      <alignment horizontal="left" vertical="top" readingOrder="1"/>
    </xf>
    <xf numFmtId="14" fontId="44" fillId="24" borderId="11" xfId="41" applyNumberFormat="1" applyFont="1" applyFill="1" applyBorder="1" applyAlignment="1">
      <alignment horizontal="left" vertical="top" readingOrder="1"/>
    </xf>
    <xf numFmtId="0" fontId="36" fillId="30" borderId="72" xfId="39" applyFont="1" applyFill="1" applyBorder="1" applyAlignment="1">
      <alignment horizontal="left" wrapText="1" readingOrder="1"/>
    </xf>
    <xf numFmtId="0" fontId="36" fillId="30" borderId="47" xfId="39" applyFont="1" applyFill="1" applyBorder="1" applyAlignment="1">
      <alignment horizontal="left" wrapText="1" readingOrder="1"/>
    </xf>
    <xf numFmtId="0" fontId="35" fillId="30" borderId="68" xfId="42" applyFont="1" applyFill="1" applyBorder="1" applyAlignment="1">
      <alignment horizontal="center" vertical="center" readingOrder="1"/>
    </xf>
    <xf numFmtId="0" fontId="35" fillId="30" borderId="66" xfId="42" applyFont="1" applyFill="1" applyBorder="1" applyAlignment="1">
      <alignment horizontal="center" vertical="center" readingOrder="1"/>
    </xf>
    <xf numFmtId="0" fontId="35" fillId="30" borderId="69" xfId="42" applyFont="1" applyFill="1" applyBorder="1" applyAlignment="1">
      <alignment horizontal="center" vertical="center" readingOrder="1"/>
    </xf>
    <xf numFmtId="0" fontId="35" fillId="30" borderId="70" xfId="42" applyFont="1" applyFill="1" applyBorder="1" applyAlignment="1">
      <alignment horizontal="center" vertical="center" readingOrder="1"/>
    </xf>
    <xf numFmtId="0" fontId="35" fillId="30" borderId="71" xfId="42" applyFont="1" applyFill="1" applyBorder="1" applyAlignment="1">
      <alignment horizontal="center" vertical="center" readingOrder="1"/>
    </xf>
    <xf numFmtId="0" fontId="36" fillId="30" borderId="65" xfId="40" applyFont="1" applyFill="1" applyBorder="1" applyAlignment="1">
      <alignment horizontal="left" wrapText="1" readingOrder="1"/>
    </xf>
    <xf numFmtId="0" fontId="36" fillId="30" borderId="11" xfId="40" applyFont="1" applyFill="1" applyBorder="1" applyAlignment="1">
      <alignment horizontal="left" wrapText="1" readingOrder="1"/>
    </xf>
    <xf numFmtId="0" fontId="38" fillId="30" borderId="10" xfId="40" applyFont="1" applyFill="1" applyBorder="1" applyAlignment="1">
      <alignment horizontal="center" wrapText="1" readingOrder="1"/>
    </xf>
    <xf numFmtId="0" fontId="38" fillId="30" borderId="48" xfId="40" applyFont="1" applyFill="1" applyBorder="1" applyAlignment="1">
      <alignment horizontal="center" wrapText="1" readingOrder="1"/>
    </xf>
    <xf numFmtId="0" fontId="35" fillId="29" borderId="38" xfId="42" applyFont="1" applyFill="1" applyBorder="1" applyAlignment="1">
      <alignment horizontal="left" vertical="top" readingOrder="1"/>
    </xf>
    <xf numFmtId="0" fontId="38" fillId="30" borderId="63" xfId="40" applyFont="1" applyFill="1" applyBorder="1" applyAlignment="1">
      <alignment horizontal="left" wrapText="1" readingOrder="1"/>
    </xf>
    <xf numFmtId="0" fontId="38" fillId="30" borderId="44" xfId="40" applyFont="1" applyFill="1" applyBorder="1" applyAlignment="1">
      <alignment horizontal="left" wrapText="1" readingOrder="1"/>
    </xf>
    <xf numFmtId="0" fontId="38" fillId="30" borderId="64" xfId="40" applyFont="1" applyFill="1" applyBorder="1" applyAlignment="1">
      <alignment horizontal="left" wrapText="1" readingOrder="1"/>
    </xf>
    <xf numFmtId="0" fontId="36" fillId="30" borderId="65" xfId="42" applyFont="1" applyFill="1" applyBorder="1" applyAlignment="1">
      <alignment horizontal="center" vertical="center" readingOrder="1"/>
    </xf>
    <xf numFmtId="0" fontId="36" fillId="30" borderId="11" xfId="42" applyFont="1" applyFill="1" applyBorder="1" applyAlignment="1">
      <alignment horizontal="center" vertical="center" readingOrder="1"/>
    </xf>
    <xf numFmtId="0" fontId="36" fillId="30" borderId="48" xfId="42" applyFont="1" applyFill="1" applyBorder="1" applyAlignment="1">
      <alignment horizontal="center" vertical="center" wrapText="1" readingOrder="1"/>
    </xf>
    <xf numFmtId="0" fontId="35" fillId="30" borderId="46" xfId="42" applyFont="1" applyFill="1" applyBorder="1" applyAlignment="1">
      <alignment horizontal="center" vertical="center" readingOrder="1"/>
    </xf>
    <xf numFmtId="0" fontId="35" fillId="30" borderId="67" xfId="42" applyFont="1" applyFill="1" applyBorder="1" applyAlignment="1">
      <alignment horizontal="center" vertical="center" readingOrder="1"/>
    </xf>
    <xf numFmtId="0" fontId="36" fillId="30" borderId="59" xfId="42" applyFont="1" applyFill="1" applyBorder="1" applyAlignment="1">
      <alignment horizontal="center" vertical="center" wrapText="1" readingOrder="1"/>
    </xf>
    <xf numFmtId="0" fontId="36" fillId="30" borderId="60" xfId="42" applyFont="1" applyFill="1" applyBorder="1" applyAlignment="1">
      <alignment horizontal="center" vertical="center" wrapText="1" readingOrder="1"/>
    </xf>
    <xf numFmtId="0" fontId="35" fillId="29" borderId="52" xfId="42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vertical="top" readingOrder="1"/>
    </xf>
    <xf numFmtId="49" fontId="38" fillId="30" borderId="73" xfId="39" applyNumberFormat="1" applyFont="1" applyFill="1" applyBorder="1" applyAlignment="1">
      <alignment horizontal="left" wrapText="1" readingOrder="1"/>
    </xf>
    <xf numFmtId="49" fontId="38" fillId="30" borderId="74" xfId="39" applyNumberFormat="1" applyFont="1" applyFill="1" applyBorder="1" applyAlignment="1">
      <alignment horizontal="left" wrapText="1" readingOrder="1"/>
    </xf>
    <xf numFmtId="49" fontId="38" fillId="30" borderId="75" xfId="39" applyNumberFormat="1" applyFont="1" applyFill="1" applyBorder="1" applyAlignment="1">
      <alignment horizontal="left" wrapText="1" readingOrder="1"/>
    </xf>
    <xf numFmtId="0" fontId="36" fillId="30" borderId="10" xfId="42" applyFont="1" applyFill="1" applyBorder="1" applyAlignment="1">
      <alignment horizontal="center" vertical="center" wrapText="1" readingOrder="1"/>
    </xf>
    <xf numFmtId="0" fontId="36" fillId="30" borderId="11" xfId="42" applyFont="1" applyFill="1" applyBorder="1" applyAlignment="1">
      <alignment horizontal="center" vertical="center" wrapText="1" readingOrder="1"/>
    </xf>
    <xf numFmtId="0" fontId="36" fillId="30" borderId="29" xfId="40" applyFont="1" applyFill="1" applyBorder="1" applyAlignment="1">
      <alignment horizontal="left" wrapText="1" readingOrder="1"/>
    </xf>
    <xf numFmtId="0" fontId="36" fillId="30" borderId="30" xfId="40" applyFont="1" applyFill="1" applyBorder="1" applyAlignment="1">
      <alignment horizontal="left" wrapText="1" readingOrder="1"/>
    </xf>
    <xf numFmtId="0" fontId="36" fillId="30" borderId="31" xfId="40" applyFont="1" applyFill="1" applyBorder="1" applyAlignment="1">
      <alignment horizontal="left" wrapText="1" readingOrder="1"/>
    </xf>
    <xf numFmtId="0" fontId="35" fillId="30" borderId="59" xfId="40" applyFont="1" applyFill="1" applyBorder="1" applyAlignment="1">
      <alignment horizontal="center" wrapText="1" readingOrder="1"/>
    </xf>
    <xf numFmtId="0" fontId="35" fillId="30" borderId="48" xfId="40" applyFont="1" applyFill="1" applyBorder="1" applyAlignment="1">
      <alignment horizontal="center" wrapText="1" readingOrder="1"/>
    </xf>
    <xf numFmtId="0" fontId="35" fillId="30" borderId="61" xfId="40" applyFont="1" applyFill="1" applyBorder="1" applyAlignment="1">
      <alignment horizontal="center" wrapText="1" readingOrder="1"/>
    </xf>
    <xf numFmtId="0" fontId="36" fillId="30" borderId="62" xfId="42" applyFont="1" applyFill="1" applyBorder="1" applyAlignment="1">
      <alignment horizontal="center" vertical="center" wrapText="1" readingOrder="1"/>
    </xf>
    <xf numFmtId="49" fontId="38" fillId="30" borderId="47" xfId="39" applyNumberFormat="1" applyFont="1" applyFill="1" applyBorder="1" applyAlignment="1">
      <alignment horizontal="left" wrapText="1" readingOrder="1"/>
    </xf>
    <xf numFmtId="0" fontId="34" fillId="29" borderId="47" xfId="0" applyFont="1" applyFill="1" applyBorder="1">
      <alignment vertical="center" readingOrder="1"/>
    </xf>
    <xf numFmtId="0" fontId="36" fillId="30" borderId="72" xfId="49" applyFont="1" applyFill="1" applyBorder="1" applyAlignment="1">
      <alignment horizontal="left" wrapText="1" readingOrder="1"/>
    </xf>
    <xf numFmtId="0" fontId="36" fillId="30" borderId="47" xfId="49" applyFont="1" applyFill="1" applyBorder="1" applyAlignment="1">
      <alignment horizontal="left" wrapText="1" readingOrder="1"/>
    </xf>
    <xf numFmtId="49" fontId="38" fillId="30" borderId="47" xfId="49" applyNumberFormat="1" applyFont="1" applyFill="1" applyBorder="1" applyAlignment="1">
      <alignment horizontal="left" wrapText="1" readingOrder="1"/>
    </xf>
    <xf numFmtId="49" fontId="38" fillId="30" borderId="73" xfId="49" applyNumberFormat="1" applyFont="1" applyFill="1" applyBorder="1" applyAlignment="1">
      <alignment horizontal="left" wrapText="1" readingOrder="1"/>
    </xf>
    <xf numFmtId="49" fontId="38" fillId="30" borderId="74" xfId="49" applyNumberFormat="1" applyFont="1" applyFill="1" applyBorder="1" applyAlignment="1">
      <alignment horizontal="left" wrapText="1" readingOrder="1"/>
    </xf>
    <xf numFmtId="49" fontId="38" fillId="30" borderId="75" xfId="49" applyNumberFormat="1" applyFont="1" applyFill="1" applyBorder="1" applyAlignment="1">
      <alignment horizontal="left" wrapText="1" readingOrder="1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 2" xfId="4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9</c:v>
                </c:pt>
                <c:pt idx="1">
                  <c:v>32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9</c:v>
                </c:pt>
                <c:pt idx="1">
                  <c:v>32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68</v>
      </c>
    </row>
    <row r="2" spans="1:1" s="64" customFormat="1" ht="22.5">
      <c r="A2" s="63"/>
    </row>
    <row r="3" spans="1:1" s="66" customFormat="1" ht="18">
      <c r="A3" s="65" t="s">
        <v>81</v>
      </c>
    </row>
    <row r="4" spans="1:1" ht="15" customHeight="1">
      <c r="A4" s="67" t="s">
        <v>67</v>
      </c>
    </row>
    <row r="5" spans="1:1" ht="15" customHeight="1">
      <c r="A5" s="67" t="s">
        <v>83</v>
      </c>
    </row>
    <row r="6" spans="1:1" ht="38.25">
      <c r="A6" s="69" t="s">
        <v>98</v>
      </c>
    </row>
    <row r="7" spans="1:1" ht="29.25" customHeight="1">
      <c r="A7" s="69" t="s">
        <v>101</v>
      </c>
    </row>
    <row r="8" spans="1:1" ht="30" customHeight="1">
      <c r="A8" s="70" t="s">
        <v>85</v>
      </c>
    </row>
    <row r="9" spans="1:1" s="72" customFormat="1" ht="16.5" customHeight="1">
      <c r="A9" s="71" t="s">
        <v>99</v>
      </c>
    </row>
    <row r="10" spans="1:1" ht="16.5" customHeight="1">
      <c r="A10" s="73"/>
    </row>
    <row r="11" spans="1:1" s="66" customFormat="1" ht="18">
      <c r="A11" s="65" t="s">
        <v>102</v>
      </c>
    </row>
    <row r="12" spans="1:1" s="75" customFormat="1" ht="15">
      <c r="A12" s="74" t="s">
        <v>103</v>
      </c>
    </row>
    <row r="13" spans="1:1" ht="25.5">
      <c r="A13" s="67" t="s">
        <v>86</v>
      </c>
    </row>
    <row r="14" spans="1:1">
      <c r="A14" s="67" t="s">
        <v>87</v>
      </c>
    </row>
    <row r="15" spans="1:1">
      <c r="A15" s="69" t="s">
        <v>88</v>
      </c>
    </row>
    <row r="16" spans="1:1">
      <c r="A16" s="73"/>
    </row>
    <row r="17" spans="1:4" s="75" customFormat="1" ht="15">
      <c r="A17" s="74" t="s">
        <v>70</v>
      </c>
    </row>
    <row r="18" spans="1:4">
      <c r="A18" s="67" t="s">
        <v>71</v>
      </c>
      <c r="B18" s="73"/>
    </row>
    <row r="19" spans="1:4">
      <c r="A19" s="74" t="s">
        <v>89</v>
      </c>
    </row>
    <row r="20" spans="1:4">
      <c r="A20" s="67" t="s">
        <v>72</v>
      </c>
      <c r="B20" s="73"/>
    </row>
    <row r="21" spans="1:4" ht="25.5">
      <c r="A21" s="69" t="s">
        <v>73</v>
      </c>
    </row>
    <row r="22" spans="1:4">
      <c r="A22" s="67" t="s">
        <v>74</v>
      </c>
      <c r="B22" s="76"/>
    </row>
    <row r="23" spans="1:4">
      <c r="A23" s="67" t="s">
        <v>104</v>
      </c>
      <c r="B23" s="73"/>
    </row>
    <row r="24" spans="1:4">
      <c r="A24" s="67" t="s">
        <v>105</v>
      </c>
      <c r="B24" s="73"/>
    </row>
    <row r="25" spans="1:4">
      <c r="A25" s="67" t="s">
        <v>106</v>
      </c>
      <c r="B25" s="73"/>
      <c r="C25" s="73" t="s">
        <v>52</v>
      </c>
      <c r="D25" s="73" t="s">
        <v>52</v>
      </c>
    </row>
    <row r="26" spans="1:4">
      <c r="A26" s="67" t="s">
        <v>53</v>
      </c>
    </row>
    <row r="27" spans="1:4">
      <c r="A27" s="67" t="s">
        <v>82</v>
      </c>
      <c r="B27" s="73"/>
    </row>
    <row r="28" spans="1:4">
      <c r="A28" s="67" t="s">
        <v>107</v>
      </c>
    </row>
    <row r="29" spans="1:4">
      <c r="A29" s="67" t="s">
        <v>108</v>
      </c>
    </row>
    <row r="30" spans="1:4">
      <c r="A30" s="67" t="s">
        <v>109</v>
      </c>
      <c r="B30" s="73"/>
      <c r="C30" s="73" t="s">
        <v>52</v>
      </c>
    </row>
    <row r="31" spans="1:4">
      <c r="A31" s="74" t="s">
        <v>90</v>
      </c>
    </row>
    <row r="32" spans="1:4" ht="30" customHeight="1">
      <c r="A32" s="69" t="s">
        <v>75</v>
      </c>
    </row>
    <row r="33" spans="1:2">
      <c r="A33" s="67" t="s">
        <v>54</v>
      </c>
    </row>
    <row r="34" spans="1:2">
      <c r="A34" s="67" t="s">
        <v>76</v>
      </c>
    </row>
    <row r="35" spans="1:2">
      <c r="A35" s="67" t="s">
        <v>77</v>
      </c>
      <c r="B35" s="73"/>
    </row>
    <row r="36" spans="1:2">
      <c r="A36" s="67" t="s">
        <v>78</v>
      </c>
      <c r="B36" s="73"/>
    </row>
    <row r="37" spans="1:2">
      <c r="A37" s="74" t="s">
        <v>91</v>
      </c>
    </row>
    <row r="38" spans="1:2">
      <c r="A38" s="67" t="s">
        <v>79</v>
      </c>
    </row>
    <row r="39" spans="1:2" ht="38.25">
      <c r="A39" s="70" t="s">
        <v>84</v>
      </c>
      <c r="B39" s="73"/>
    </row>
    <row r="40" spans="1:2">
      <c r="A40" s="70"/>
      <c r="B40" s="73"/>
    </row>
    <row r="41" spans="1:2" s="75" customFormat="1" ht="15">
      <c r="A41" s="74" t="s">
        <v>110</v>
      </c>
    </row>
    <row r="42" spans="1:2">
      <c r="A42" s="67" t="s">
        <v>92</v>
      </c>
    </row>
    <row r="43" spans="1:2">
      <c r="A43" s="67" t="s">
        <v>93</v>
      </c>
    </row>
    <row r="44" spans="1:2">
      <c r="A44" s="67" t="s">
        <v>94</v>
      </c>
    </row>
    <row r="45" spans="1:2">
      <c r="A45" s="67" t="s">
        <v>95</v>
      </c>
    </row>
    <row r="46" spans="1:2">
      <c r="A46" s="67" t="s">
        <v>96</v>
      </c>
    </row>
    <row r="47" spans="1:2">
      <c r="A47" s="67" t="s">
        <v>97</v>
      </c>
    </row>
    <row r="48" spans="1:2">
      <c r="A48" s="73" t="s">
        <v>55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topLeftCell="A5" workbookViewId="0">
      <selection activeCell="O18" sqref="O18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6" t="s">
        <v>56</v>
      </c>
      <c r="B2" s="267"/>
      <c r="C2" s="268" t="s">
        <v>138</v>
      </c>
      <c r="D2" s="265"/>
      <c r="F2" s="267" t="s">
        <v>121</v>
      </c>
      <c r="G2" s="267"/>
      <c r="H2" s="267"/>
      <c r="I2" s="267"/>
      <c r="J2" s="267"/>
      <c r="K2" s="267"/>
      <c r="L2" s="269" t="s">
        <v>137</v>
      </c>
      <c r="M2" s="270"/>
      <c r="N2" s="270"/>
      <c r="O2" s="270"/>
      <c r="P2" s="270"/>
      <c r="Q2" s="270"/>
      <c r="R2" s="270"/>
      <c r="S2" s="270"/>
      <c r="T2" s="271"/>
    </row>
    <row r="3" spans="1:22" ht="13.5" customHeight="1">
      <c r="A3" s="234" t="s">
        <v>57</v>
      </c>
      <c r="B3" s="235"/>
      <c r="C3" s="239" t="s">
        <v>32</v>
      </c>
      <c r="D3" s="240"/>
      <c r="E3" s="241"/>
      <c r="F3" s="257" t="s">
        <v>58</v>
      </c>
      <c r="G3" s="258"/>
      <c r="H3" s="258"/>
      <c r="I3" s="258"/>
      <c r="J3" s="258"/>
      <c r="K3" s="259"/>
      <c r="L3" s="240"/>
      <c r="M3" s="240"/>
      <c r="N3" s="240"/>
      <c r="O3" s="97"/>
      <c r="P3" s="97"/>
      <c r="Q3" s="97"/>
      <c r="R3" s="97"/>
      <c r="S3" s="97"/>
      <c r="T3" s="98"/>
    </row>
    <row r="4" spans="1:22" ht="13.5" customHeight="1">
      <c r="A4" s="234" t="s">
        <v>59</v>
      </c>
      <c r="B4" s="235"/>
      <c r="C4" s="236">
        <v>300</v>
      </c>
      <c r="D4" s="237"/>
      <c r="E4" s="99"/>
      <c r="F4" s="257" t="s">
        <v>60</v>
      </c>
      <c r="G4" s="258"/>
      <c r="H4" s="258"/>
      <c r="I4" s="258"/>
      <c r="J4" s="258"/>
      <c r="K4" s="259"/>
      <c r="L4" s="260">
        <v>26</v>
      </c>
      <c r="M4" s="261"/>
      <c r="N4" s="261"/>
      <c r="O4" s="261"/>
      <c r="P4" s="261"/>
      <c r="Q4" s="261"/>
      <c r="R4" s="261"/>
      <c r="S4" s="261"/>
      <c r="T4" s="262"/>
      <c r="V4" s="100"/>
    </row>
    <row r="5" spans="1:22" ht="13.5" customHeight="1">
      <c r="A5" s="242" t="s">
        <v>117</v>
      </c>
      <c r="B5" s="243"/>
      <c r="C5" s="255" t="s">
        <v>118</v>
      </c>
      <c r="D5" s="244"/>
      <c r="E5" s="256"/>
      <c r="F5" s="255" t="s">
        <v>119</v>
      </c>
      <c r="G5" s="244"/>
      <c r="H5" s="244"/>
      <c r="I5" s="244"/>
      <c r="J5" s="244"/>
      <c r="K5" s="263"/>
      <c r="L5" s="244" t="s">
        <v>61</v>
      </c>
      <c r="M5" s="244"/>
      <c r="N5" s="244"/>
      <c r="O5" s="247" t="s">
        <v>120</v>
      </c>
      <c r="P5" s="244"/>
      <c r="Q5" s="244"/>
      <c r="R5" s="244"/>
      <c r="S5" s="244"/>
      <c r="T5" s="248"/>
      <c r="V5" s="100"/>
    </row>
    <row r="6" spans="1:22" ht="13.5" customHeight="1" thickBot="1">
      <c r="A6" s="233">
        <f>COUNTIF(F26:HF26,"P")</f>
        <v>4</v>
      </c>
      <c r="B6" s="232"/>
      <c r="C6" s="229">
        <f>COUNTIF(F26:HF26,"F")</f>
        <v>0</v>
      </c>
      <c r="D6" s="230"/>
      <c r="E6" s="232"/>
      <c r="F6" s="229">
        <f>SUM(O6,- A6,- C6)</f>
        <v>0</v>
      </c>
      <c r="G6" s="230"/>
      <c r="H6" s="230"/>
      <c r="I6" s="230"/>
      <c r="J6" s="230"/>
      <c r="K6" s="231"/>
      <c r="L6" s="101">
        <f>COUNTIF(E25:HF25,"N")</f>
        <v>1</v>
      </c>
      <c r="M6" s="101">
        <f>COUNTIF(E25:HF25,"A")</f>
        <v>3</v>
      </c>
      <c r="N6" s="101">
        <f>COUNTIF(E25:HF25,"B")</f>
        <v>0</v>
      </c>
      <c r="O6" s="245">
        <f>COUNTA(E8:HI8)</f>
        <v>4</v>
      </c>
      <c r="P6" s="230"/>
      <c r="Q6" s="230"/>
      <c r="R6" s="230"/>
      <c r="S6" s="230"/>
      <c r="T6" s="246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47" t="s">
        <v>36</v>
      </c>
      <c r="J8" s="104"/>
      <c r="K8" s="105"/>
      <c r="L8" s="93"/>
    </row>
    <row r="9" spans="1:22" ht="13.5" customHeight="1">
      <c r="A9" s="148" t="s">
        <v>62</v>
      </c>
      <c r="B9" s="106" t="s">
        <v>63</v>
      </c>
      <c r="C9" s="107"/>
      <c r="D9" s="108"/>
      <c r="E9" s="109"/>
      <c r="F9" s="110"/>
      <c r="G9" s="110"/>
      <c r="H9" s="110"/>
      <c r="I9" s="110"/>
    </row>
    <row r="10" spans="1:22" ht="13.5" customHeight="1">
      <c r="A10" s="149"/>
      <c r="B10" s="106"/>
      <c r="C10" s="107"/>
      <c r="D10" s="108" t="s">
        <v>184</v>
      </c>
      <c r="E10" s="111"/>
      <c r="F10" s="110"/>
      <c r="G10" s="110"/>
      <c r="H10" s="110"/>
      <c r="I10" s="110"/>
      <c r="K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  <c r="I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  <c r="I12" s="110"/>
    </row>
    <row r="13" spans="1:22" ht="13.5" customHeight="1">
      <c r="A13" s="149"/>
      <c r="B13" s="106" t="s">
        <v>163</v>
      </c>
      <c r="C13" s="107"/>
      <c r="D13" s="108"/>
      <c r="E13" s="114"/>
      <c r="F13" s="110"/>
      <c r="G13" s="110"/>
      <c r="H13" s="110"/>
      <c r="I13" s="110"/>
    </row>
    <row r="14" spans="1:22" ht="13.5" customHeight="1">
      <c r="A14" s="149"/>
      <c r="B14" s="106"/>
      <c r="C14" s="107"/>
      <c r="D14" s="108" t="s">
        <v>168</v>
      </c>
      <c r="E14" s="114"/>
      <c r="F14" s="110" t="s">
        <v>80</v>
      </c>
      <c r="G14" s="110"/>
      <c r="H14" s="110"/>
      <c r="I14" s="110"/>
      <c r="L14" s="100"/>
    </row>
    <row r="15" spans="1:22" ht="13.5" customHeight="1">
      <c r="A15" s="149"/>
      <c r="B15" s="106"/>
      <c r="C15" s="107"/>
      <c r="D15" s="191">
        <v>-1</v>
      </c>
      <c r="E15" s="114"/>
      <c r="F15" s="110"/>
      <c r="G15" s="110" t="s">
        <v>80</v>
      </c>
      <c r="H15" s="110"/>
      <c r="I15" s="110"/>
    </row>
    <row r="16" spans="1:22" ht="13.5" customHeight="1">
      <c r="A16" s="149"/>
      <c r="B16" s="106"/>
      <c r="C16" s="107"/>
      <c r="D16" s="108" t="s">
        <v>42</v>
      </c>
      <c r="E16" s="114"/>
      <c r="F16" s="110"/>
      <c r="G16" s="110"/>
      <c r="H16" s="110" t="s">
        <v>80</v>
      </c>
      <c r="I16" s="110"/>
      <c r="J16" s="113"/>
    </row>
    <row r="17" spans="1:9" ht="13.5" customHeight="1">
      <c r="A17" s="149"/>
      <c r="B17" s="106"/>
      <c r="C17" s="107"/>
      <c r="D17" s="108" t="s">
        <v>169</v>
      </c>
      <c r="E17" s="114"/>
      <c r="F17" s="110"/>
      <c r="G17" s="110"/>
      <c r="H17" s="110"/>
      <c r="I17" s="110" t="s">
        <v>80</v>
      </c>
    </row>
    <row r="18" spans="1:9" ht="13.5" customHeight="1" thickBot="1">
      <c r="A18" s="149"/>
      <c r="B18" s="115"/>
      <c r="C18" s="116"/>
      <c r="D18" s="117"/>
      <c r="E18" s="118"/>
      <c r="F18" s="119"/>
      <c r="G18" s="119"/>
      <c r="H18" s="119"/>
      <c r="I18" s="119"/>
    </row>
    <row r="19" spans="1:9" ht="13.5" customHeight="1" thickTop="1">
      <c r="A19" s="150" t="s">
        <v>64</v>
      </c>
      <c r="B19" s="120" t="s">
        <v>65</v>
      </c>
      <c r="C19" s="121"/>
      <c r="D19" s="122"/>
      <c r="E19" s="123"/>
      <c r="F19" s="124"/>
      <c r="G19" s="124"/>
      <c r="H19" s="124"/>
      <c r="I19" s="124"/>
    </row>
    <row r="20" spans="1:9" ht="13.5" customHeight="1">
      <c r="A20" s="151"/>
      <c r="B20" s="125"/>
      <c r="C20" s="126"/>
      <c r="D20" s="127" t="s">
        <v>162</v>
      </c>
      <c r="E20" s="137"/>
      <c r="F20" s="110" t="s">
        <v>80</v>
      </c>
      <c r="G20" s="110"/>
      <c r="H20" s="110"/>
      <c r="I20" s="110"/>
    </row>
    <row r="21" spans="1:9" ht="13.5" customHeight="1">
      <c r="A21" s="151"/>
      <c r="B21" s="125"/>
      <c r="C21" s="128"/>
      <c r="D21" s="127" t="s">
        <v>42</v>
      </c>
      <c r="E21" s="129"/>
      <c r="F21" s="110"/>
      <c r="G21" s="110" t="s">
        <v>80</v>
      </c>
      <c r="H21" s="110" t="s">
        <v>80</v>
      </c>
      <c r="I21" s="110" t="s">
        <v>80</v>
      </c>
    </row>
    <row r="22" spans="1:9" ht="13.5" customHeight="1">
      <c r="A22" s="151"/>
      <c r="B22" s="125" t="s">
        <v>66</v>
      </c>
      <c r="C22" s="128"/>
      <c r="D22" s="127"/>
      <c r="E22" s="129"/>
      <c r="F22" s="110"/>
      <c r="G22" s="110"/>
      <c r="H22" s="110"/>
      <c r="I22" s="110"/>
    </row>
    <row r="23" spans="1:9" ht="13.5" customHeight="1">
      <c r="A23" s="151"/>
      <c r="B23" s="125"/>
      <c r="C23" s="128"/>
      <c r="D23" s="127" t="s">
        <v>161</v>
      </c>
      <c r="E23" s="129"/>
      <c r="F23" s="110"/>
      <c r="G23" s="110"/>
      <c r="H23" s="110"/>
      <c r="I23" s="110" t="s">
        <v>80</v>
      </c>
    </row>
    <row r="24" spans="1:9" ht="13.5" customHeight="1" thickBot="1">
      <c r="A24" s="151"/>
      <c r="B24" s="130"/>
      <c r="C24" s="131"/>
      <c r="D24" s="132" t="s">
        <v>186</v>
      </c>
      <c r="E24" s="133"/>
      <c r="F24" s="134"/>
      <c r="G24" s="134"/>
      <c r="H24" s="134" t="s">
        <v>80</v>
      </c>
      <c r="I24" s="134"/>
    </row>
    <row r="25" spans="1:9" ht="13.5" customHeight="1" thickTop="1">
      <c r="A25" s="150" t="s">
        <v>43</v>
      </c>
      <c r="B25" s="249" t="s">
        <v>44</v>
      </c>
      <c r="C25" s="249"/>
      <c r="D25" s="249"/>
      <c r="E25" s="135"/>
      <c r="F25" s="136" t="s">
        <v>45</v>
      </c>
      <c r="G25" s="136" t="s">
        <v>47</v>
      </c>
      <c r="H25" s="136" t="s">
        <v>47</v>
      </c>
      <c r="I25" s="136" t="s">
        <v>47</v>
      </c>
    </row>
    <row r="26" spans="1:9" ht="13.5" customHeight="1">
      <c r="A26" s="152"/>
      <c r="B26" s="250" t="s">
        <v>48</v>
      </c>
      <c r="C26" s="250"/>
      <c r="D26" s="250"/>
      <c r="E26" s="138"/>
      <c r="F26" s="139" t="s">
        <v>49</v>
      </c>
      <c r="G26" s="139" t="s">
        <v>49</v>
      </c>
      <c r="H26" s="139" t="s">
        <v>49</v>
      </c>
      <c r="I26" s="139" t="s">
        <v>49</v>
      </c>
    </row>
    <row r="27" spans="1:9" ht="13.5" customHeight="1">
      <c r="A27" s="152"/>
      <c r="B27" s="251" t="s">
        <v>50</v>
      </c>
      <c r="C27" s="251"/>
      <c r="D27" s="251"/>
      <c r="E27" s="129"/>
      <c r="F27" s="140">
        <v>39139</v>
      </c>
      <c r="G27" s="140">
        <v>39139</v>
      </c>
      <c r="H27" s="140">
        <v>39140</v>
      </c>
      <c r="I27" s="140">
        <v>39141</v>
      </c>
    </row>
    <row r="28" spans="1:9" ht="11.25" thickBot="1">
      <c r="A28" s="153"/>
      <c r="B28" s="238" t="s">
        <v>51</v>
      </c>
      <c r="C28" s="238"/>
      <c r="D28" s="238"/>
      <c r="E28" s="141"/>
      <c r="F28" s="142"/>
      <c r="G28" s="142"/>
      <c r="H28" s="142"/>
      <c r="I28" s="142"/>
    </row>
    <row r="29" spans="1:9" ht="11.25" thickTop="1">
      <c r="A29" s="103"/>
      <c r="B29" s="95"/>
      <c r="C29" s="96"/>
      <c r="D29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5:D25"/>
    <mergeCell ref="B26:D26"/>
    <mergeCell ref="B27:D27"/>
    <mergeCell ref="B28:D28"/>
    <mergeCell ref="A5:B5"/>
    <mergeCell ref="C5:E5"/>
  </mergeCells>
  <dataValidations count="3">
    <dataValidation type="list" allowBlank="1" showInputMessage="1" showErrorMessage="1" sqref="F25:I25">
      <formula1>"N,A,B, "</formula1>
    </dataValidation>
    <dataValidation type="list" allowBlank="1" showInputMessage="1" showErrorMessage="1" sqref="F26:I26">
      <formula1>"P,F, "</formula1>
    </dataValidation>
    <dataValidation type="list" allowBlank="1" showInputMessage="1" showErrorMessage="1" sqref="F9:I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"/>
  <sheetViews>
    <sheetView workbookViewId="0">
      <selection activeCell="A15" sqref="A15:XFD17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6" t="s">
        <v>56</v>
      </c>
      <c r="B2" s="267"/>
      <c r="C2" s="268" t="s">
        <v>140</v>
      </c>
      <c r="D2" s="265"/>
      <c r="F2" s="267" t="s">
        <v>121</v>
      </c>
      <c r="G2" s="267"/>
      <c r="H2" s="267"/>
      <c r="I2" s="267"/>
      <c r="J2" s="267"/>
      <c r="K2" s="267"/>
      <c r="L2" s="269" t="s">
        <v>139</v>
      </c>
      <c r="M2" s="270"/>
      <c r="N2" s="270"/>
      <c r="O2" s="270"/>
      <c r="P2" s="270"/>
      <c r="Q2" s="270"/>
      <c r="R2" s="270"/>
      <c r="S2" s="270"/>
      <c r="T2" s="271"/>
    </row>
    <row r="3" spans="1:22" ht="13.5" customHeight="1">
      <c r="A3" s="234" t="s">
        <v>57</v>
      </c>
      <c r="B3" s="235"/>
      <c r="C3" s="239" t="s">
        <v>32</v>
      </c>
      <c r="D3" s="240"/>
      <c r="E3" s="241"/>
      <c r="F3" s="257" t="s">
        <v>58</v>
      </c>
      <c r="G3" s="258"/>
      <c r="H3" s="258"/>
      <c r="I3" s="258"/>
      <c r="J3" s="258"/>
      <c r="K3" s="259"/>
      <c r="L3" s="240"/>
      <c r="M3" s="240"/>
      <c r="N3" s="240"/>
      <c r="O3" s="97"/>
      <c r="P3" s="97"/>
      <c r="Q3" s="97"/>
      <c r="R3" s="97"/>
      <c r="S3" s="97"/>
      <c r="T3" s="98"/>
    </row>
    <row r="4" spans="1:22" ht="13.5" customHeight="1">
      <c r="A4" s="234" t="s">
        <v>59</v>
      </c>
      <c r="B4" s="235"/>
      <c r="C4" s="236"/>
      <c r="D4" s="237"/>
      <c r="E4" s="99"/>
      <c r="F4" s="257" t="s">
        <v>60</v>
      </c>
      <c r="G4" s="258"/>
      <c r="H4" s="258"/>
      <c r="I4" s="258"/>
      <c r="J4" s="258"/>
      <c r="K4" s="259"/>
      <c r="L4" s="260">
        <v>28</v>
      </c>
      <c r="M4" s="261"/>
      <c r="N4" s="261"/>
      <c r="O4" s="261"/>
      <c r="P4" s="261"/>
      <c r="Q4" s="261"/>
      <c r="R4" s="261"/>
      <c r="S4" s="261"/>
      <c r="T4" s="262"/>
      <c r="V4" s="100"/>
    </row>
    <row r="5" spans="1:22" ht="13.5" customHeight="1">
      <c r="A5" s="242" t="s">
        <v>117</v>
      </c>
      <c r="B5" s="243"/>
      <c r="C5" s="255" t="s">
        <v>118</v>
      </c>
      <c r="D5" s="244"/>
      <c r="E5" s="256"/>
      <c r="F5" s="255" t="s">
        <v>119</v>
      </c>
      <c r="G5" s="244"/>
      <c r="H5" s="244"/>
      <c r="I5" s="244"/>
      <c r="J5" s="244"/>
      <c r="K5" s="263"/>
      <c r="L5" s="244" t="s">
        <v>61</v>
      </c>
      <c r="M5" s="244"/>
      <c r="N5" s="244"/>
      <c r="O5" s="247" t="s">
        <v>120</v>
      </c>
      <c r="P5" s="244"/>
      <c r="Q5" s="244"/>
      <c r="R5" s="244"/>
      <c r="S5" s="244"/>
      <c r="T5" s="248"/>
      <c r="V5" s="100"/>
    </row>
    <row r="6" spans="1:22" ht="13.5" customHeight="1" thickBot="1">
      <c r="A6" s="233">
        <f>COUNTIF(F17:HC17,"P")</f>
        <v>1</v>
      </c>
      <c r="B6" s="232"/>
      <c r="C6" s="229">
        <f>COUNTIF(F17:HC17,"F")</f>
        <v>0</v>
      </c>
      <c r="D6" s="230"/>
      <c r="E6" s="232"/>
      <c r="F6" s="229">
        <f>SUM(O6,- A6,- C6)</f>
        <v>0</v>
      </c>
      <c r="G6" s="230"/>
      <c r="H6" s="230"/>
      <c r="I6" s="230"/>
      <c r="J6" s="230"/>
      <c r="K6" s="231"/>
      <c r="L6" s="101">
        <f>COUNTIF(E16:HC16,"N")</f>
        <v>1</v>
      </c>
      <c r="M6" s="101">
        <f>COUNTIF(E16:HC16,"A")</f>
        <v>0</v>
      </c>
      <c r="N6" s="101">
        <f>COUNTIF(E16:HC16,"B")</f>
        <v>0</v>
      </c>
      <c r="O6" s="245">
        <f>COUNTA(E8:HF8)</f>
        <v>1</v>
      </c>
      <c r="P6" s="230"/>
      <c r="Q6" s="230"/>
      <c r="R6" s="230"/>
      <c r="S6" s="230"/>
      <c r="T6" s="246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04"/>
      <c r="H8" s="105"/>
      <c r="I8" s="93"/>
    </row>
    <row r="9" spans="1:22" ht="13.5" customHeight="1">
      <c r="A9" s="148" t="s">
        <v>62</v>
      </c>
      <c r="B9" s="106" t="s">
        <v>63</v>
      </c>
      <c r="C9" s="107"/>
      <c r="D9" s="108"/>
      <c r="E9" s="109"/>
      <c r="F9" s="110"/>
    </row>
    <row r="10" spans="1:22" ht="13.5" customHeight="1">
      <c r="A10" s="149"/>
      <c r="B10" s="106"/>
      <c r="C10" s="107"/>
      <c r="D10" s="108" t="s">
        <v>184</v>
      </c>
      <c r="E10" s="111"/>
      <c r="F10" s="110" t="s">
        <v>80</v>
      </c>
      <c r="H10" s="100"/>
    </row>
    <row r="11" spans="1:22" ht="13.5" customHeight="1">
      <c r="A11" s="149"/>
      <c r="B11" s="106"/>
      <c r="C11" s="107"/>
      <c r="D11" s="108" t="s">
        <v>170</v>
      </c>
      <c r="E11" s="111"/>
      <c r="F11" s="110" t="s">
        <v>80</v>
      </c>
    </row>
    <row r="12" spans="1:22" ht="13.5" customHeight="1" thickBot="1">
      <c r="A12" s="149"/>
      <c r="B12" s="106"/>
      <c r="C12" s="107"/>
      <c r="D12" s="108"/>
      <c r="E12" s="114"/>
      <c r="F12" s="110"/>
    </row>
    <row r="13" spans="1:22" ht="13.5" customHeight="1">
      <c r="A13" s="150" t="s">
        <v>64</v>
      </c>
      <c r="B13" s="120" t="s">
        <v>65</v>
      </c>
      <c r="C13" s="121"/>
      <c r="D13" s="122"/>
      <c r="E13" s="123"/>
      <c r="F13" s="124"/>
    </row>
    <row r="14" spans="1:22" ht="13.5" customHeight="1">
      <c r="A14" s="151"/>
      <c r="B14" s="125"/>
      <c r="C14" s="126"/>
      <c r="D14" s="127" t="s">
        <v>162</v>
      </c>
      <c r="E14" s="137"/>
      <c r="F14" s="110" t="s">
        <v>80</v>
      </c>
    </row>
    <row r="15" spans="1:22" ht="13.5" customHeight="1" thickBot="1">
      <c r="A15" s="151"/>
      <c r="B15" s="125"/>
      <c r="C15" s="128"/>
      <c r="D15" s="127"/>
      <c r="E15" s="129"/>
      <c r="F15" s="110"/>
    </row>
    <row r="16" spans="1:22" ht="13.5" customHeight="1" thickTop="1">
      <c r="A16" s="150" t="s">
        <v>43</v>
      </c>
      <c r="B16" s="249" t="s">
        <v>44</v>
      </c>
      <c r="C16" s="249"/>
      <c r="D16" s="249"/>
      <c r="E16" s="135"/>
      <c r="F16" s="136" t="s">
        <v>45</v>
      </c>
    </row>
    <row r="17" spans="1:6" ht="13.5" customHeight="1">
      <c r="A17" s="152"/>
      <c r="B17" s="250" t="s">
        <v>48</v>
      </c>
      <c r="C17" s="250"/>
      <c r="D17" s="250"/>
      <c r="E17" s="138"/>
      <c r="F17" s="139" t="s">
        <v>49</v>
      </c>
    </row>
    <row r="18" spans="1:6" ht="13.5" customHeight="1">
      <c r="A18" s="152"/>
      <c r="B18" s="251" t="s">
        <v>50</v>
      </c>
      <c r="C18" s="251"/>
      <c r="D18" s="251"/>
      <c r="E18" s="129"/>
      <c r="F18" s="140">
        <v>39139</v>
      </c>
    </row>
    <row r="19" spans="1:6" ht="11.25" thickBot="1">
      <c r="A19" s="153"/>
      <c r="B19" s="238" t="s">
        <v>51</v>
      </c>
      <c r="C19" s="238"/>
      <c r="D19" s="238"/>
      <c r="E19" s="141"/>
      <c r="F19" s="142"/>
    </row>
    <row r="20" spans="1:6" ht="11.25" thickTop="1">
      <c r="A20" s="103"/>
      <c r="B20" s="95"/>
      <c r="C20" s="96"/>
      <c r="D20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16:D16"/>
    <mergeCell ref="B17:D17"/>
    <mergeCell ref="B18:D18"/>
    <mergeCell ref="B19:D19"/>
    <mergeCell ref="A5:B5"/>
    <mergeCell ref="C5:E5"/>
  </mergeCells>
  <dataValidations count="3">
    <dataValidation type="list" allowBlank="1" showInputMessage="1" showErrorMessage="1" sqref="F17">
      <formula1>"P,F, "</formula1>
    </dataValidation>
    <dataValidation type="list" allowBlank="1" showInputMessage="1" showErrorMessage="1" sqref="F16">
      <formula1>"N,A,B, "</formula1>
    </dataValidation>
    <dataValidation type="list" allowBlank="1" showInputMessage="1" showErrorMessage="1" sqref="F9:F15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workbookViewId="0">
      <selection activeCell="J12" sqref="J12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6" t="s">
        <v>56</v>
      </c>
      <c r="B2" s="267"/>
      <c r="C2" s="268" t="s">
        <v>142</v>
      </c>
      <c r="D2" s="265"/>
      <c r="F2" s="267" t="s">
        <v>121</v>
      </c>
      <c r="G2" s="267"/>
      <c r="H2" s="267"/>
      <c r="I2" s="267"/>
      <c r="J2" s="267"/>
      <c r="K2" s="267"/>
      <c r="L2" s="269" t="s">
        <v>141</v>
      </c>
      <c r="M2" s="270"/>
      <c r="N2" s="270"/>
      <c r="O2" s="270"/>
      <c r="P2" s="270"/>
      <c r="Q2" s="270"/>
      <c r="R2" s="270"/>
      <c r="S2" s="270"/>
      <c r="T2" s="271"/>
    </row>
    <row r="3" spans="1:22" ht="13.5" customHeight="1">
      <c r="A3" s="234" t="s">
        <v>57</v>
      </c>
      <c r="B3" s="235"/>
      <c r="C3" s="239" t="s">
        <v>32</v>
      </c>
      <c r="D3" s="240"/>
      <c r="E3" s="241"/>
      <c r="F3" s="257" t="s">
        <v>58</v>
      </c>
      <c r="G3" s="258"/>
      <c r="H3" s="258"/>
      <c r="I3" s="258"/>
      <c r="J3" s="258"/>
      <c r="K3" s="259"/>
      <c r="L3" s="240"/>
      <c r="M3" s="240"/>
      <c r="N3" s="240"/>
      <c r="O3" s="97"/>
      <c r="P3" s="97"/>
      <c r="Q3" s="97"/>
      <c r="R3" s="97"/>
      <c r="S3" s="97"/>
      <c r="T3" s="98"/>
    </row>
    <row r="4" spans="1:22" ht="13.5" customHeight="1">
      <c r="A4" s="234" t="s">
        <v>59</v>
      </c>
      <c r="B4" s="235"/>
      <c r="C4" s="236"/>
      <c r="D4" s="237"/>
      <c r="E4" s="99"/>
      <c r="F4" s="257" t="s">
        <v>60</v>
      </c>
      <c r="G4" s="258"/>
      <c r="H4" s="258"/>
      <c r="I4" s="258"/>
      <c r="J4" s="258"/>
      <c r="K4" s="259"/>
      <c r="L4" s="260">
        <v>27</v>
      </c>
      <c r="M4" s="261"/>
      <c r="N4" s="261"/>
      <c r="O4" s="261"/>
      <c r="P4" s="261"/>
      <c r="Q4" s="261"/>
      <c r="R4" s="261"/>
      <c r="S4" s="261"/>
      <c r="T4" s="262"/>
      <c r="V4" s="100"/>
    </row>
    <row r="5" spans="1:22" ht="13.5" customHeight="1">
      <c r="A5" s="242" t="s">
        <v>117</v>
      </c>
      <c r="B5" s="243"/>
      <c r="C5" s="255" t="s">
        <v>118</v>
      </c>
      <c r="D5" s="244"/>
      <c r="E5" s="256"/>
      <c r="F5" s="255" t="s">
        <v>119</v>
      </c>
      <c r="G5" s="244"/>
      <c r="H5" s="244"/>
      <c r="I5" s="244"/>
      <c r="J5" s="244"/>
      <c r="K5" s="263"/>
      <c r="L5" s="244" t="s">
        <v>61</v>
      </c>
      <c r="M5" s="244"/>
      <c r="N5" s="244"/>
      <c r="O5" s="247" t="s">
        <v>120</v>
      </c>
      <c r="P5" s="244"/>
      <c r="Q5" s="244"/>
      <c r="R5" s="244"/>
      <c r="S5" s="244"/>
      <c r="T5" s="248"/>
      <c r="V5" s="100"/>
    </row>
    <row r="6" spans="1:22" ht="13.5" customHeight="1" thickBot="1">
      <c r="A6" s="233">
        <f>COUNTIF(F26:HE26,"P")</f>
        <v>3</v>
      </c>
      <c r="B6" s="232"/>
      <c r="C6" s="229">
        <f>COUNTIF(F26:HE26,"F")</f>
        <v>0</v>
      </c>
      <c r="D6" s="230"/>
      <c r="E6" s="232"/>
      <c r="F6" s="229">
        <f>SUM(O6,- A6,- C6)</f>
        <v>0</v>
      </c>
      <c r="G6" s="230"/>
      <c r="H6" s="230"/>
      <c r="I6" s="230"/>
      <c r="J6" s="230"/>
      <c r="K6" s="231"/>
      <c r="L6" s="101">
        <f>COUNTIF(E25:HE25,"N")</f>
        <v>1</v>
      </c>
      <c r="M6" s="101">
        <f>COUNTIF(E25:HE25,"A")</f>
        <v>2</v>
      </c>
      <c r="N6" s="101">
        <f>COUNTIF(E25:HE25,"B")</f>
        <v>0</v>
      </c>
      <c r="O6" s="245">
        <f>COUNTA(E8:HH8)</f>
        <v>3</v>
      </c>
      <c r="P6" s="230"/>
      <c r="Q6" s="230"/>
      <c r="R6" s="230"/>
      <c r="S6" s="230"/>
      <c r="T6" s="246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04"/>
      <c r="J8" s="105"/>
      <c r="K8" s="93"/>
    </row>
    <row r="9" spans="1:22" ht="13.5" customHeight="1">
      <c r="A9" s="148" t="s">
        <v>62</v>
      </c>
      <c r="B9" s="106" t="s">
        <v>63</v>
      </c>
      <c r="C9" s="107"/>
      <c r="D9" s="108"/>
      <c r="E9" s="109"/>
      <c r="F9" s="110"/>
      <c r="G9" s="110"/>
      <c r="H9" s="110"/>
    </row>
    <row r="10" spans="1:22" ht="13.5" customHeight="1">
      <c r="A10" s="149"/>
      <c r="B10" s="106"/>
      <c r="C10" s="107"/>
      <c r="D10" s="108" t="s">
        <v>184</v>
      </c>
      <c r="E10" s="111"/>
      <c r="F10" s="110"/>
      <c r="G10" s="110"/>
      <c r="H10" s="110"/>
      <c r="J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</row>
    <row r="13" spans="1:22" ht="13.5" customHeight="1">
      <c r="A13" s="149"/>
      <c r="B13" s="106" t="s">
        <v>145</v>
      </c>
      <c r="C13" s="107"/>
      <c r="D13" s="108"/>
      <c r="E13" s="114"/>
      <c r="F13" s="110"/>
      <c r="G13" s="110"/>
      <c r="H13" s="110"/>
    </row>
    <row r="14" spans="1:22" ht="13.5" customHeight="1">
      <c r="A14" s="149"/>
      <c r="B14" s="106"/>
      <c r="C14" s="107"/>
      <c r="D14" s="108" t="s">
        <v>171</v>
      </c>
      <c r="E14" s="114"/>
      <c r="F14" s="110" t="s">
        <v>80</v>
      </c>
      <c r="G14" s="110"/>
      <c r="H14" s="110"/>
      <c r="K14" s="100"/>
    </row>
    <row r="15" spans="1:22" ht="13.5" customHeight="1">
      <c r="A15" s="149"/>
      <c r="B15" s="106"/>
      <c r="C15" s="107"/>
      <c r="D15" s="191">
        <v>-1</v>
      </c>
      <c r="E15" s="114"/>
      <c r="F15" s="110"/>
      <c r="G15" s="110" t="s">
        <v>80</v>
      </c>
      <c r="H15" s="110"/>
    </row>
    <row r="16" spans="1:22" ht="13.5" customHeight="1">
      <c r="A16" s="149"/>
      <c r="B16" s="106"/>
      <c r="C16" s="107"/>
      <c r="D16" s="108" t="s">
        <v>42</v>
      </c>
      <c r="E16" s="114"/>
      <c r="F16" s="110"/>
      <c r="G16" s="110"/>
      <c r="H16" s="110" t="s">
        <v>80</v>
      </c>
      <c r="I16" s="113"/>
    </row>
    <row r="17" spans="1:8" ht="13.5" customHeight="1" thickBot="1">
      <c r="A17" s="149"/>
      <c r="B17" s="115"/>
      <c r="C17" s="116"/>
      <c r="D17" s="117"/>
      <c r="E17" s="118"/>
      <c r="F17" s="119"/>
      <c r="G17" s="119"/>
      <c r="H17" s="119"/>
    </row>
    <row r="18" spans="1:8" ht="13.5" customHeight="1" thickTop="1">
      <c r="A18" s="150" t="s">
        <v>64</v>
      </c>
      <c r="B18" s="120" t="s">
        <v>65</v>
      </c>
      <c r="C18" s="121"/>
      <c r="D18" s="122"/>
      <c r="E18" s="123"/>
      <c r="F18" s="124"/>
      <c r="G18" s="124"/>
      <c r="H18" s="124"/>
    </row>
    <row r="19" spans="1:8" ht="13.5" customHeight="1">
      <c r="A19" s="151"/>
      <c r="B19" s="125"/>
      <c r="C19" s="126"/>
      <c r="D19" s="127" t="s">
        <v>164</v>
      </c>
      <c r="E19" s="137"/>
      <c r="F19" s="110" t="s">
        <v>80</v>
      </c>
      <c r="G19" s="110"/>
      <c r="H19" s="110"/>
    </row>
    <row r="20" spans="1:8" ht="13.5" customHeight="1">
      <c r="A20" s="151"/>
      <c r="B20" s="125"/>
      <c r="C20" s="128"/>
      <c r="D20" s="127" t="s">
        <v>42</v>
      </c>
      <c r="E20" s="129"/>
      <c r="F20" s="110"/>
      <c r="G20" s="110" t="s">
        <v>80</v>
      </c>
      <c r="H20" s="110" t="s">
        <v>80</v>
      </c>
    </row>
    <row r="21" spans="1:8" ht="13.5" customHeight="1">
      <c r="A21" s="151"/>
      <c r="B21" s="125" t="s">
        <v>66</v>
      </c>
      <c r="C21" s="128"/>
      <c r="D21" s="127"/>
      <c r="E21" s="129"/>
      <c r="F21" s="110"/>
      <c r="G21" s="110"/>
      <c r="H21" s="110"/>
    </row>
    <row r="22" spans="1:8" ht="13.5" customHeight="1">
      <c r="A22" s="151"/>
      <c r="B22" s="125"/>
      <c r="C22" s="128"/>
      <c r="D22" s="127" t="s">
        <v>148</v>
      </c>
      <c r="E22" s="129"/>
      <c r="F22" s="110"/>
      <c r="G22" s="110" t="s">
        <v>80</v>
      </c>
      <c r="H22" s="110" t="s">
        <v>80</v>
      </c>
    </row>
    <row r="23" spans="1:8" ht="13.5" customHeight="1">
      <c r="A23" s="151"/>
      <c r="B23" s="125"/>
      <c r="C23" s="128"/>
      <c r="D23" s="127"/>
      <c r="E23" s="129"/>
      <c r="F23" s="110"/>
      <c r="G23" s="110"/>
      <c r="H23" s="110"/>
    </row>
    <row r="24" spans="1:8" ht="13.5" customHeight="1" thickBot="1">
      <c r="A24" s="151"/>
      <c r="B24" s="130"/>
      <c r="C24" s="131"/>
      <c r="D24" s="132"/>
      <c r="E24" s="133"/>
      <c r="F24" s="134"/>
      <c r="G24" s="134"/>
      <c r="H24" s="134"/>
    </row>
    <row r="25" spans="1:8" ht="13.5" customHeight="1" thickTop="1">
      <c r="A25" s="150" t="s">
        <v>43</v>
      </c>
      <c r="B25" s="249" t="s">
        <v>44</v>
      </c>
      <c r="C25" s="249"/>
      <c r="D25" s="249"/>
      <c r="E25" s="135"/>
      <c r="F25" s="136" t="s">
        <v>45</v>
      </c>
      <c r="G25" s="136" t="s">
        <v>47</v>
      </c>
      <c r="H25" s="136" t="s">
        <v>47</v>
      </c>
    </row>
    <row r="26" spans="1:8" ht="13.5" customHeight="1">
      <c r="A26" s="152"/>
      <c r="B26" s="250" t="s">
        <v>48</v>
      </c>
      <c r="C26" s="250"/>
      <c r="D26" s="250"/>
      <c r="E26" s="138"/>
      <c r="F26" s="139" t="s">
        <v>49</v>
      </c>
      <c r="G26" s="139" t="s">
        <v>49</v>
      </c>
      <c r="H26" s="139" t="s">
        <v>49</v>
      </c>
    </row>
    <row r="27" spans="1:8" ht="13.5" customHeight="1">
      <c r="A27" s="152"/>
      <c r="B27" s="251" t="s">
        <v>50</v>
      </c>
      <c r="C27" s="251"/>
      <c r="D27" s="251"/>
      <c r="E27" s="129"/>
      <c r="F27" s="140">
        <v>39139</v>
      </c>
      <c r="G27" s="140">
        <v>39139</v>
      </c>
      <c r="H27" s="140">
        <v>39140</v>
      </c>
    </row>
    <row r="28" spans="1:8" ht="11.25" thickBot="1">
      <c r="A28" s="153"/>
      <c r="B28" s="238" t="s">
        <v>51</v>
      </c>
      <c r="C28" s="238"/>
      <c r="D28" s="238"/>
      <c r="E28" s="141"/>
      <c r="F28" s="142"/>
      <c r="G28" s="142"/>
      <c r="H28" s="142"/>
    </row>
    <row r="29" spans="1:8" ht="11.25" thickTop="1">
      <c r="A29" s="103"/>
      <c r="B29" s="95"/>
      <c r="C29" s="96"/>
      <c r="D29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5:D25"/>
    <mergeCell ref="B26:D26"/>
    <mergeCell ref="B27:D27"/>
    <mergeCell ref="B28:D28"/>
    <mergeCell ref="A5:B5"/>
    <mergeCell ref="C5:E5"/>
  </mergeCells>
  <dataValidations count="3">
    <dataValidation type="list" allowBlank="1" showInputMessage="1" showErrorMessage="1" sqref="F25:H25">
      <formula1>"N,A,B, "</formula1>
    </dataValidation>
    <dataValidation type="list" allowBlank="1" showInputMessage="1" showErrorMessage="1" sqref="F26:H26">
      <formula1>"P,F, "</formula1>
    </dataValidation>
    <dataValidation type="list" allowBlank="1" showInputMessage="1" showErrorMessage="1" sqref="F9:H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T25" sqref="T25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6" t="s">
        <v>56</v>
      </c>
      <c r="B2" s="267"/>
      <c r="C2" s="268" t="s">
        <v>143</v>
      </c>
      <c r="D2" s="265"/>
      <c r="F2" s="267" t="s">
        <v>121</v>
      </c>
      <c r="G2" s="267"/>
      <c r="H2" s="267"/>
      <c r="I2" s="267"/>
      <c r="J2" s="267"/>
      <c r="K2" s="267"/>
      <c r="L2" s="269" t="s">
        <v>144</v>
      </c>
      <c r="M2" s="270"/>
      <c r="N2" s="270"/>
      <c r="O2" s="270"/>
      <c r="P2" s="270"/>
      <c r="Q2" s="270"/>
      <c r="R2" s="270"/>
      <c r="S2" s="270"/>
      <c r="T2" s="271"/>
    </row>
    <row r="3" spans="1:22" ht="13.5" customHeight="1">
      <c r="A3" s="234" t="s">
        <v>57</v>
      </c>
      <c r="B3" s="235"/>
      <c r="C3" s="239" t="s">
        <v>32</v>
      </c>
      <c r="D3" s="240"/>
      <c r="E3" s="241"/>
      <c r="F3" s="257" t="s">
        <v>58</v>
      </c>
      <c r="G3" s="258"/>
      <c r="H3" s="258"/>
      <c r="I3" s="258"/>
      <c r="J3" s="258"/>
      <c r="K3" s="259"/>
      <c r="L3" s="240"/>
      <c r="M3" s="240"/>
      <c r="N3" s="240"/>
      <c r="O3" s="97"/>
      <c r="P3" s="97"/>
      <c r="Q3" s="97"/>
      <c r="R3" s="97"/>
      <c r="S3" s="97"/>
      <c r="T3" s="98"/>
    </row>
    <row r="4" spans="1:22" ht="13.5" customHeight="1">
      <c r="A4" s="234" t="s">
        <v>59</v>
      </c>
      <c r="B4" s="235"/>
      <c r="C4" s="236"/>
      <c r="D4" s="237"/>
      <c r="E4" s="99"/>
      <c r="F4" s="257" t="s">
        <v>60</v>
      </c>
      <c r="G4" s="258"/>
      <c r="H4" s="258"/>
      <c r="I4" s="258"/>
      <c r="J4" s="258"/>
      <c r="K4" s="259"/>
      <c r="L4" s="260">
        <v>27</v>
      </c>
      <c r="M4" s="261"/>
      <c r="N4" s="261"/>
      <c r="O4" s="261"/>
      <c r="P4" s="261"/>
      <c r="Q4" s="261"/>
      <c r="R4" s="261"/>
      <c r="S4" s="261"/>
      <c r="T4" s="262"/>
      <c r="V4" s="100"/>
    </row>
    <row r="5" spans="1:22" ht="13.5" customHeight="1">
      <c r="A5" s="242" t="s">
        <v>117</v>
      </c>
      <c r="B5" s="243"/>
      <c r="C5" s="255" t="s">
        <v>118</v>
      </c>
      <c r="D5" s="244"/>
      <c r="E5" s="256"/>
      <c r="F5" s="255" t="s">
        <v>119</v>
      </c>
      <c r="G5" s="244"/>
      <c r="H5" s="244"/>
      <c r="I5" s="244"/>
      <c r="J5" s="244"/>
      <c r="K5" s="263"/>
      <c r="L5" s="244" t="s">
        <v>61</v>
      </c>
      <c r="M5" s="244"/>
      <c r="N5" s="244"/>
      <c r="O5" s="247" t="s">
        <v>120</v>
      </c>
      <c r="P5" s="244"/>
      <c r="Q5" s="244"/>
      <c r="R5" s="244"/>
      <c r="S5" s="244"/>
      <c r="T5" s="248"/>
      <c r="V5" s="100"/>
    </row>
    <row r="6" spans="1:22" ht="13.5" customHeight="1" thickBot="1">
      <c r="A6" s="233">
        <f>COUNTIF(F24:HE24,"P")</f>
        <v>3</v>
      </c>
      <c r="B6" s="232"/>
      <c r="C6" s="229">
        <f>COUNTIF(F24:HE24,"F")</f>
        <v>0</v>
      </c>
      <c r="D6" s="230"/>
      <c r="E6" s="232"/>
      <c r="F6" s="229">
        <f>SUM(O6,- A6,- C6)</f>
        <v>0</v>
      </c>
      <c r="G6" s="230"/>
      <c r="H6" s="230"/>
      <c r="I6" s="230"/>
      <c r="J6" s="230"/>
      <c r="K6" s="231"/>
      <c r="L6" s="101">
        <f>COUNTIF(E23:HE23,"N")</f>
        <v>1</v>
      </c>
      <c r="M6" s="101">
        <f>COUNTIF(E23:HE23,"A")</f>
        <v>2</v>
      </c>
      <c r="N6" s="101">
        <f>COUNTIF(E23:HE23,"B")</f>
        <v>0</v>
      </c>
      <c r="O6" s="245">
        <f>COUNTA(E8:HH8)</f>
        <v>3</v>
      </c>
      <c r="P6" s="230"/>
      <c r="Q6" s="230"/>
      <c r="R6" s="230"/>
      <c r="S6" s="230"/>
      <c r="T6" s="246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04"/>
      <c r="J8" s="105"/>
      <c r="K8" s="93"/>
    </row>
    <row r="9" spans="1:22" ht="13.5" customHeight="1">
      <c r="A9" s="148" t="s">
        <v>62</v>
      </c>
      <c r="B9" s="106" t="s">
        <v>63</v>
      </c>
      <c r="C9" s="107"/>
      <c r="D9" s="108"/>
      <c r="E9" s="109"/>
      <c r="F9" s="110"/>
      <c r="G9" s="110"/>
      <c r="H9" s="110"/>
    </row>
    <row r="10" spans="1:22" ht="13.5" customHeight="1">
      <c r="A10" s="149"/>
      <c r="B10" s="106"/>
      <c r="C10" s="107"/>
      <c r="D10" s="108" t="s">
        <v>184</v>
      </c>
      <c r="E10" s="111"/>
      <c r="F10" s="110"/>
      <c r="G10" s="110"/>
      <c r="H10" s="110"/>
      <c r="J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</row>
    <row r="13" spans="1:22" ht="13.5" customHeight="1">
      <c r="A13" s="149"/>
      <c r="B13" s="106" t="s">
        <v>145</v>
      </c>
      <c r="C13" s="107"/>
      <c r="D13" s="108"/>
      <c r="E13" s="114"/>
      <c r="F13" s="110"/>
      <c r="G13" s="110"/>
      <c r="H13" s="110"/>
    </row>
    <row r="14" spans="1:22" ht="13.5" customHeight="1">
      <c r="A14" s="149"/>
      <c r="B14" s="106"/>
      <c r="C14" s="107"/>
      <c r="D14" s="108" t="s">
        <v>171</v>
      </c>
      <c r="E14" s="114"/>
      <c r="F14" s="110" t="s">
        <v>80</v>
      </c>
      <c r="G14" s="110"/>
      <c r="H14" s="110"/>
      <c r="K14" s="100"/>
    </row>
    <row r="15" spans="1:22" ht="13.5" customHeight="1">
      <c r="A15" s="149"/>
      <c r="B15" s="106"/>
      <c r="C15" s="107"/>
      <c r="D15" s="191">
        <v>-1</v>
      </c>
      <c r="E15" s="114"/>
      <c r="F15" s="110"/>
      <c r="G15" s="110" t="s">
        <v>80</v>
      </c>
      <c r="H15" s="110"/>
    </row>
    <row r="16" spans="1:22" ht="13.5" customHeight="1">
      <c r="A16" s="149"/>
      <c r="B16" s="106"/>
      <c r="C16" s="107"/>
      <c r="D16" s="108" t="s">
        <v>42</v>
      </c>
      <c r="E16" s="114"/>
      <c r="F16" s="110"/>
      <c r="G16" s="110"/>
      <c r="H16" s="110" t="s">
        <v>80</v>
      </c>
      <c r="I16" s="113"/>
    </row>
    <row r="17" spans="1:8" ht="13.5" customHeight="1" thickBot="1">
      <c r="A17" s="149"/>
      <c r="B17" s="106"/>
      <c r="C17" s="107"/>
      <c r="D17" s="108"/>
      <c r="E17" s="114"/>
      <c r="F17" s="110"/>
      <c r="G17" s="110"/>
      <c r="H17" s="110"/>
    </row>
    <row r="18" spans="1:8" ht="13.5" customHeight="1">
      <c r="A18" s="150" t="s">
        <v>64</v>
      </c>
      <c r="B18" s="120" t="s">
        <v>65</v>
      </c>
      <c r="C18" s="121"/>
      <c r="D18" s="122"/>
      <c r="E18" s="123"/>
      <c r="F18" s="124"/>
      <c r="G18" s="124"/>
      <c r="H18" s="124"/>
    </row>
    <row r="19" spans="1:8" ht="13.5" customHeight="1">
      <c r="A19" s="151"/>
      <c r="B19" s="125"/>
      <c r="C19" s="126"/>
      <c r="D19" s="127" t="s">
        <v>165</v>
      </c>
      <c r="E19" s="137"/>
      <c r="F19" s="110" t="s">
        <v>80</v>
      </c>
      <c r="G19" s="110"/>
      <c r="H19" s="110"/>
    </row>
    <row r="20" spans="1:8" ht="13.5" customHeight="1">
      <c r="A20" s="151"/>
      <c r="B20" s="125"/>
      <c r="C20" s="128"/>
      <c r="D20" s="127" t="s">
        <v>42</v>
      </c>
      <c r="E20" s="129"/>
      <c r="F20" s="110"/>
      <c r="G20" s="110" t="s">
        <v>80</v>
      </c>
      <c r="H20" s="110" t="s">
        <v>80</v>
      </c>
    </row>
    <row r="21" spans="1:8" ht="13.5" customHeight="1">
      <c r="A21" s="151"/>
      <c r="B21" s="130" t="s">
        <v>66</v>
      </c>
      <c r="C21" s="199"/>
      <c r="D21" s="132"/>
      <c r="E21" s="200"/>
      <c r="F21" s="134"/>
      <c r="G21" s="134"/>
      <c r="H21" s="134"/>
    </row>
    <row r="22" spans="1:8" ht="13.5" customHeight="1" thickBot="1">
      <c r="A22" s="151"/>
      <c r="B22" s="130"/>
      <c r="C22" s="131"/>
      <c r="D22" s="132" t="s">
        <v>185</v>
      </c>
      <c r="E22" s="133"/>
      <c r="F22" s="134"/>
      <c r="G22" s="134" t="s">
        <v>80</v>
      </c>
      <c r="H22" s="134" t="s">
        <v>80</v>
      </c>
    </row>
    <row r="23" spans="1:8" ht="13.5" customHeight="1" thickTop="1">
      <c r="A23" s="150" t="s">
        <v>43</v>
      </c>
      <c r="B23" s="249" t="s">
        <v>44</v>
      </c>
      <c r="C23" s="249"/>
      <c r="D23" s="249"/>
      <c r="E23" s="135"/>
      <c r="F23" s="136" t="s">
        <v>45</v>
      </c>
      <c r="G23" s="136" t="s">
        <v>47</v>
      </c>
      <c r="H23" s="136" t="s">
        <v>47</v>
      </c>
    </row>
    <row r="24" spans="1:8" ht="13.5" customHeight="1">
      <c r="A24" s="152"/>
      <c r="B24" s="250" t="s">
        <v>48</v>
      </c>
      <c r="C24" s="250"/>
      <c r="D24" s="250"/>
      <c r="E24" s="138"/>
      <c r="F24" s="139" t="s">
        <v>49</v>
      </c>
      <c r="G24" s="139" t="s">
        <v>49</v>
      </c>
      <c r="H24" s="139" t="s">
        <v>49</v>
      </c>
    </row>
    <row r="25" spans="1:8" ht="13.5" customHeight="1">
      <c r="A25" s="152"/>
      <c r="B25" s="251" t="s">
        <v>50</v>
      </c>
      <c r="C25" s="251"/>
      <c r="D25" s="251"/>
      <c r="E25" s="129"/>
      <c r="F25" s="140">
        <v>39139</v>
      </c>
      <c r="G25" s="140">
        <v>39139</v>
      </c>
      <c r="H25" s="140">
        <v>39140</v>
      </c>
    </row>
    <row r="26" spans="1:8" ht="11.25" thickBot="1">
      <c r="A26" s="153"/>
      <c r="B26" s="238" t="s">
        <v>51</v>
      </c>
      <c r="C26" s="238"/>
      <c r="D26" s="238"/>
      <c r="E26" s="141"/>
      <c r="F26" s="142"/>
      <c r="G26" s="142"/>
      <c r="H26" s="142"/>
    </row>
    <row r="27" spans="1:8" ht="11.25" thickTop="1">
      <c r="A27" s="103"/>
      <c r="B27" s="95"/>
      <c r="C27" s="96"/>
      <c r="D27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3:D23"/>
    <mergeCell ref="B24:D24"/>
    <mergeCell ref="B25:D25"/>
    <mergeCell ref="B26:D26"/>
    <mergeCell ref="A5:B5"/>
    <mergeCell ref="C5:E5"/>
  </mergeCells>
  <dataValidations count="3">
    <dataValidation type="list" allowBlank="1" showInputMessage="1" showErrorMessage="1" sqref="F23:H23">
      <formula1>"N,A,B, "</formula1>
    </dataValidation>
    <dataValidation type="list" allowBlank="1" showInputMessage="1" showErrorMessage="1" sqref="F24:H24">
      <formula1>"P,F, "</formula1>
    </dataValidation>
    <dataValidation type="list" allowBlank="1" showInputMessage="1" showErrorMessage="1" sqref="F9:H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6" sqref="F6"/>
    </sheetView>
  </sheetViews>
  <sheetFormatPr defaultRowHeight="12.75"/>
  <cols>
    <col min="1" max="1" width="21.375" style="187" customWidth="1"/>
    <col min="2" max="2" width="10" style="162" customWidth="1"/>
    <col min="3" max="3" width="14.375" style="162" customWidth="1"/>
    <col min="4" max="4" width="15.25" style="162" customWidth="1"/>
    <col min="5" max="5" width="38" style="162" customWidth="1"/>
    <col min="6" max="6" width="48.25" style="162" customWidth="1"/>
    <col min="7" max="16384" width="9" style="162"/>
  </cols>
  <sheetData>
    <row r="2" spans="1:6" s="159" customFormat="1" ht="75.75" customHeight="1">
      <c r="A2" s="158"/>
      <c r="B2" s="201" t="s">
        <v>0</v>
      </c>
      <c r="C2" s="201"/>
      <c r="D2" s="201"/>
      <c r="E2" s="201"/>
      <c r="F2" s="201"/>
    </row>
    <row r="3" spans="1:6">
      <c r="A3" s="160"/>
      <c r="B3" s="161"/>
      <c r="E3" s="163"/>
    </row>
    <row r="4" spans="1:6" ht="14.25" customHeight="1">
      <c r="A4" s="164" t="s">
        <v>115</v>
      </c>
      <c r="B4" s="202" t="s">
        <v>173</v>
      </c>
      <c r="C4" s="203"/>
      <c r="D4" s="203"/>
      <c r="E4" s="165" t="s">
        <v>2</v>
      </c>
      <c r="F4" s="166" t="s">
        <v>174</v>
      </c>
    </row>
    <row r="5" spans="1:6" ht="14.25" customHeight="1">
      <c r="A5" s="165" t="s">
        <v>3</v>
      </c>
      <c r="B5" s="203" t="s">
        <v>175</v>
      </c>
      <c r="C5" s="203"/>
      <c r="D5" s="203"/>
      <c r="E5" s="164" t="s">
        <v>176</v>
      </c>
      <c r="F5" s="166"/>
    </row>
    <row r="6" spans="1:6" ht="15.75" customHeight="1">
      <c r="A6" s="204" t="s">
        <v>5</v>
      </c>
      <c r="B6" s="205" t="s">
        <v>183</v>
      </c>
      <c r="C6" s="205"/>
      <c r="D6" s="205"/>
      <c r="E6" s="165" t="s">
        <v>6</v>
      </c>
      <c r="F6" s="193">
        <v>42583</v>
      </c>
    </row>
    <row r="7" spans="1:6" ht="13.5" customHeight="1">
      <c r="A7" s="204"/>
      <c r="B7" s="205"/>
      <c r="C7" s="205"/>
      <c r="D7" s="205"/>
      <c r="E7" s="165" t="s">
        <v>7</v>
      </c>
      <c r="F7" s="167"/>
    </row>
    <row r="8" spans="1:6">
      <c r="A8" s="168"/>
      <c r="B8" s="169"/>
      <c r="C8" s="170"/>
      <c r="D8" s="170"/>
      <c r="E8" s="171"/>
      <c r="F8" s="172"/>
    </row>
    <row r="9" spans="1:6">
      <c r="A9" s="162"/>
      <c r="B9" s="173"/>
      <c r="C9" s="173"/>
      <c r="D9" s="173"/>
      <c r="E9" s="173"/>
    </row>
    <row r="10" spans="1:6" ht="15">
      <c r="A10" s="174" t="s">
        <v>8</v>
      </c>
    </row>
    <row r="11" spans="1:6" s="175" customFormat="1" ht="15">
      <c r="A11" s="188" t="s">
        <v>9</v>
      </c>
      <c r="B11" s="194" t="s">
        <v>177</v>
      </c>
      <c r="C11" s="195" t="s">
        <v>178</v>
      </c>
      <c r="D11" s="189" t="s">
        <v>10</v>
      </c>
      <c r="E11" s="195" t="s">
        <v>179</v>
      </c>
      <c r="F11" s="190" t="s">
        <v>11</v>
      </c>
    </row>
    <row r="12" spans="1:6" s="180" customFormat="1" ht="26.25" customHeight="1">
      <c r="A12" s="196">
        <v>42583</v>
      </c>
      <c r="B12" s="176" t="s">
        <v>180</v>
      </c>
      <c r="C12" s="177" t="s">
        <v>181</v>
      </c>
      <c r="D12" s="177" t="s">
        <v>47</v>
      </c>
      <c r="E12" s="178" t="s">
        <v>182</v>
      </c>
      <c r="F12" s="179" t="s">
        <v>12</v>
      </c>
    </row>
    <row r="13" spans="1:6" s="180" customFormat="1" ht="21.75" customHeight="1">
      <c r="A13" s="181"/>
      <c r="B13" s="176"/>
      <c r="C13" s="177"/>
      <c r="D13" s="177"/>
      <c r="E13" s="177"/>
      <c r="F13" s="182"/>
    </row>
    <row r="14" spans="1:6" s="180" customFormat="1" ht="19.5" customHeight="1">
      <c r="A14" s="181"/>
      <c r="B14" s="176"/>
      <c r="C14" s="177"/>
      <c r="D14" s="177"/>
      <c r="E14" s="177"/>
      <c r="F14" s="182"/>
    </row>
    <row r="15" spans="1:6" s="180" customFormat="1" ht="21.75" customHeight="1">
      <c r="A15" s="181"/>
      <c r="B15" s="176"/>
      <c r="C15" s="177"/>
      <c r="D15" s="177"/>
      <c r="E15" s="177"/>
      <c r="F15" s="182"/>
    </row>
    <row r="16" spans="1:6" s="180" customFormat="1" ht="19.5" customHeight="1">
      <c r="A16" s="181"/>
      <c r="B16" s="176"/>
      <c r="C16" s="177"/>
      <c r="D16" s="177"/>
      <c r="E16" s="177"/>
      <c r="F16" s="182"/>
    </row>
    <row r="17" spans="1:6" s="180" customFormat="1" ht="21.75" customHeight="1">
      <c r="A17" s="181"/>
      <c r="B17" s="176"/>
      <c r="C17" s="177"/>
      <c r="D17" s="177"/>
      <c r="E17" s="177"/>
      <c r="F17" s="182"/>
    </row>
    <row r="18" spans="1:6" s="180" customFormat="1" ht="19.5" customHeight="1">
      <c r="A18" s="183"/>
      <c r="B18" s="184"/>
      <c r="C18" s="185"/>
      <c r="D18" s="185"/>
      <c r="E18" s="185"/>
      <c r="F18" s="186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C1" zoomScaleNormal="100" workbookViewId="0">
      <selection activeCell="F19" sqref="F11:F19"/>
    </sheetView>
  </sheetViews>
  <sheetFormatPr defaultRowHeight="12.75"/>
  <cols>
    <col min="1" max="1" width="7.125" style="35" customWidth="1"/>
    <col min="2" max="2" width="14.75" style="35" customWidth="1"/>
    <col min="3" max="3" width="19.5" style="35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07" t="s">
        <v>1</v>
      </c>
      <c r="B4" s="207"/>
      <c r="C4" s="207"/>
      <c r="D4" s="207"/>
      <c r="E4" s="208" t="s">
        <v>173</v>
      </c>
      <c r="F4" s="209"/>
      <c r="G4" s="209"/>
      <c r="H4" s="210"/>
    </row>
    <row r="5" spans="1:8" ht="14.25" customHeight="1">
      <c r="A5" s="207" t="s">
        <v>3</v>
      </c>
      <c r="B5" s="207"/>
      <c r="C5" s="207"/>
      <c r="D5" s="207"/>
      <c r="E5" s="208" t="s">
        <v>175</v>
      </c>
      <c r="F5" s="209"/>
      <c r="G5" s="209"/>
      <c r="H5" s="210"/>
    </row>
    <row r="6" spans="1:8" ht="14.25" customHeight="1">
      <c r="A6" s="214" t="s">
        <v>69</v>
      </c>
      <c r="B6" s="215"/>
      <c r="C6" s="215"/>
      <c r="D6" s="216"/>
      <c r="E6" s="79">
        <v>100</v>
      </c>
      <c r="F6" s="80"/>
      <c r="G6" s="80"/>
      <c r="H6" s="81"/>
    </row>
    <row r="7" spans="1:8" s="8" customFormat="1" ht="12.75" customHeight="1">
      <c r="A7" s="206" t="s">
        <v>14</v>
      </c>
      <c r="B7" s="206"/>
      <c r="C7" s="206"/>
      <c r="D7" s="206"/>
      <c r="E7" s="211" t="s">
        <v>172</v>
      </c>
      <c r="F7" s="212"/>
      <c r="G7" s="212"/>
      <c r="H7" s="213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111</v>
      </c>
      <c r="F10" s="19" t="s">
        <v>19</v>
      </c>
      <c r="G10" s="21" t="s">
        <v>20</v>
      </c>
      <c r="H10" s="22" t="s">
        <v>21</v>
      </c>
    </row>
    <row r="11" spans="1:8" ht="13.5">
      <c r="A11" s="192">
        <v>1</v>
      </c>
      <c r="B11" s="24"/>
      <c r="C11" s="24" t="s">
        <v>128</v>
      </c>
      <c r="D11" s="25" t="s">
        <v>123</v>
      </c>
      <c r="E11" s="26" t="s">
        <v>122</v>
      </c>
      <c r="F11" s="198" t="s">
        <v>122</v>
      </c>
      <c r="G11" s="27"/>
      <c r="H11" s="28"/>
    </row>
    <row r="12" spans="1:8" ht="13.5">
      <c r="A12" s="192">
        <v>2</v>
      </c>
      <c r="B12" s="24"/>
      <c r="C12" s="24" t="s">
        <v>128</v>
      </c>
      <c r="D12" s="25" t="s">
        <v>129</v>
      </c>
      <c r="E12" s="26" t="s">
        <v>130</v>
      </c>
      <c r="F12" s="197" t="s">
        <v>130</v>
      </c>
      <c r="G12" s="27"/>
      <c r="H12" s="28"/>
    </row>
    <row r="13" spans="1:8" ht="13.5">
      <c r="A13" s="192">
        <v>3</v>
      </c>
      <c r="B13" s="24"/>
      <c r="C13" s="24" t="s">
        <v>128</v>
      </c>
      <c r="D13" s="25" t="s">
        <v>131</v>
      </c>
      <c r="E13" s="26" t="s">
        <v>132</v>
      </c>
      <c r="F13" s="197" t="s">
        <v>132</v>
      </c>
      <c r="G13" s="27"/>
      <c r="H13" s="28"/>
    </row>
    <row r="14" spans="1:8" ht="13.5">
      <c r="A14" s="192">
        <v>4</v>
      </c>
      <c r="B14" s="24"/>
      <c r="C14" s="24" t="s">
        <v>128</v>
      </c>
      <c r="D14" s="25" t="s">
        <v>133</v>
      </c>
      <c r="E14" s="26" t="s">
        <v>134</v>
      </c>
      <c r="F14" s="197" t="s">
        <v>134</v>
      </c>
      <c r="G14" s="27"/>
      <c r="H14" s="28"/>
    </row>
    <row r="15" spans="1:8" ht="13.5">
      <c r="A15" s="192">
        <v>5</v>
      </c>
      <c r="B15" s="24"/>
      <c r="C15" s="24" t="s">
        <v>128</v>
      </c>
      <c r="D15" s="25" t="s">
        <v>135</v>
      </c>
      <c r="E15" s="26" t="s">
        <v>136</v>
      </c>
      <c r="F15" s="197" t="s">
        <v>136</v>
      </c>
      <c r="G15" s="27"/>
      <c r="H15" s="28"/>
    </row>
    <row r="16" spans="1:8" ht="13.5">
      <c r="A16" s="192">
        <v>6</v>
      </c>
      <c r="B16" s="24"/>
      <c r="C16" s="24" t="s">
        <v>128</v>
      </c>
      <c r="D16" s="25" t="s">
        <v>137</v>
      </c>
      <c r="E16" s="26" t="s">
        <v>138</v>
      </c>
      <c r="F16" s="197" t="s">
        <v>138</v>
      </c>
      <c r="G16" s="29"/>
      <c r="H16" s="28"/>
    </row>
    <row r="17" spans="1:8" ht="13.5">
      <c r="A17" s="192">
        <v>7</v>
      </c>
      <c r="B17" s="24"/>
      <c r="C17" s="24" t="s">
        <v>128</v>
      </c>
      <c r="D17" s="25" t="s">
        <v>139</v>
      </c>
      <c r="E17" s="26" t="s">
        <v>140</v>
      </c>
      <c r="F17" s="197" t="s">
        <v>140</v>
      </c>
      <c r="G17" s="29"/>
      <c r="H17" s="28"/>
    </row>
    <row r="18" spans="1:8" ht="13.5">
      <c r="A18" s="192">
        <v>8</v>
      </c>
      <c r="B18" s="24"/>
      <c r="C18" s="24" t="s">
        <v>128</v>
      </c>
      <c r="D18" s="25" t="s">
        <v>141</v>
      </c>
      <c r="E18" s="26" t="s">
        <v>142</v>
      </c>
      <c r="F18" s="197" t="s">
        <v>142</v>
      </c>
      <c r="G18" s="29"/>
      <c r="H18" s="28"/>
    </row>
    <row r="19" spans="1:8" ht="13.5">
      <c r="A19" s="192">
        <v>9</v>
      </c>
      <c r="B19" s="30"/>
      <c r="C19" s="24" t="s">
        <v>128</v>
      </c>
      <c r="D19" s="25" t="s">
        <v>144</v>
      </c>
      <c r="E19" s="26" t="s">
        <v>143</v>
      </c>
      <c r="F19" s="197" t="s">
        <v>143</v>
      </c>
      <c r="G19" s="29"/>
      <c r="H19" s="28"/>
    </row>
    <row r="20" spans="1:8">
      <c r="A20" s="192"/>
      <c r="B20" s="24"/>
      <c r="C20" s="24"/>
      <c r="D20" s="25"/>
      <c r="E20" s="26"/>
      <c r="F20" s="27"/>
      <c r="G20" s="29"/>
      <c r="H20" s="28"/>
    </row>
    <row r="21" spans="1:8">
      <c r="A21" s="56"/>
      <c r="B21" s="24"/>
      <c r="C21" s="24"/>
      <c r="D21" s="25"/>
      <c r="E21" s="26"/>
      <c r="F21" s="29"/>
      <c r="G21" s="29"/>
      <c r="H21" s="28"/>
    </row>
    <row r="22" spans="1:8">
      <c r="A22" s="56"/>
      <c r="B22" s="24"/>
      <c r="C22" s="24"/>
      <c r="D22" s="25"/>
      <c r="E22" s="26"/>
      <c r="F22" s="29"/>
      <c r="G22" s="29"/>
      <c r="H22" s="28"/>
    </row>
    <row r="23" spans="1:8">
      <c r="A23" s="57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createLesson!A1" display="Function5"/>
    <hyperlink ref="F12" location="getLessionVersion!A1" display="Function6"/>
    <hyperlink ref="F13" location="updateLesson!A1" display="Function7"/>
    <hyperlink ref="F14" location="publishLessonVersion!A1" display="Function8"/>
    <hyperlink ref="F15" location="reportLesson!A1" display="Function9"/>
    <hyperlink ref="F16" location="getLessonsOfCourse!A1" display="Function10"/>
    <hyperlink ref="F17" location="getAllLesson!A1" display="Function11"/>
    <hyperlink ref="F18" location="getLesson!A1" display="Function12"/>
    <hyperlink ref="F19" location="getVersionOfLesson!A1" display="Function13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B17" sqref="B17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18" t="s">
        <v>22</v>
      </c>
      <c r="B2" s="218"/>
      <c r="C2" s="218"/>
      <c r="D2" s="218"/>
      <c r="E2" s="218"/>
      <c r="F2" s="218"/>
      <c r="G2" s="218"/>
      <c r="H2" s="218"/>
      <c r="I2" s="218"/>
    </row>
    <row r="3" spans="1:9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9" ht="13.5" customHeight="1">
      <c r="A4" s="77" t="s">
        <v>115</v>
      </c>
      <c r="B4" s="219" t="str">
        <f>表紙!B4</f>
        <v>VIETNAMESE STUDY SYSTEM FOR JAPANESE</v>
      </c>
      <c r="C4" s="219"/>
      <c r="D4" s="220" t="s">
        <v>2</v>
      </c>
      <c r="E4" s="220"/>
      <c r="F4" s="221"/>
      <c r="G4" s="222"/>
      <c r="H4" s="222"/>
      <c r="I4" s="223"/>
    </row>
    <row r="5" spans="1:9" ht="13.5" customHeight="1">
      <c r="A5" s="59" t="s">
        <v>3</v>
      </c>
      <c r="B5" s="219" t="str">
        <f>表紙!B5</f>
        <v>Veazy</v>
      </c>
      <c r="C5" s="219"/>
      <c r="D5" s="220" t="s">
        <v>4</v>
      </c>
      <c r="E5" s="220"/>
      <c r="F5" s="221"/>
      <c r="G5" s="222"/>
      <c r="H5" s="222"/>
      <c r="I5" s="223"/>
    </row>
    <row r="6" spans="1:9" ht="12.75" customHeight="1">
      <c r="A6" s="60" t="s">
        <v>5</v>
      </c>
      <c r="B6" s="219" t="str">
        <f>B5&amp;"_"&amp;"Test Report"&amp;"_"&amp;"v1.0"</f>
        <v>Veazy_Test Report_v1.0</v>
      </c>
      <c r="C6" s="219"/>
      <c r="D6" s="220" t="s">
        <v>6</v>
      </c>
      <c r="E6" s="220"/>
      <c r="F6" s="224">
        <v>42585</v>
      </c>
      <c r="G6" s="225"/>
      <c r="H6" s="225"/>
      <c r="I6" s="226"/>
    </row>
    <row r="7" spans="1:9" ht="15.75" customHeight="1">
      <c r="A7" s="60" t="s">
        <v>116</v>
      </c>
      <c r="B7" s="217" t="s">
        <v>23</v>
      </c>
      <c r="C7" s="217"/>
      <c r="D7" s="217"/>
      <c r="E7" s="217"/>
      <c r="F7" s="217"/>
      <c r="G7" s="217"/>
      <c r="H7" s="217"/>
      <c r="I7" s="217"/>
    </row>
    <row r="8" spans="1:9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9">
      <c r="A9" s="39"/>
      <c r="B9" s="40"/>
      <c r="C9" s="37"/>
      <c r="D9" s="37"/>
      <c r="E9" s="37"/>
      <c r="F9" s="37"/>
      <c r="G9" s="37"/>
      <c r="H9" s="37"/>
      <c r="I9" s="38"/>
    </row>
    <row r="10" spans="1:9">
      <c r="A10" s="41"/>
      <c r="B10" s="41"/>
      <c r="C10" s="41"/>
      <c r="D10" s="41"/>
      <c r="E10" s="41"/>
      <c r="F10" s="41"/>
      <c r="G10" s="41"/>
      <c r="H10" s="41"/>
      <c r="I10" s="41"/>
    </row>
    <row r="11" spans="1:9" ht="14.25" customHeight="1">
      <c r="A11" s="42" t="s">
        <v>15</v>
      </c>
      <c r="B11" s="43" t="s">
        <v>100</v>
      </c>
      <c r="C11" s="44" t="s">
        <v>24</v>
      </c>
      <c r="D11" s="43" t="s">
        <v>25</v>
      </c>
      <c r="E11" s="45" t="s">
        <v>26</v>
      </c>
      <c r="F11" s="45" t="s">
        <v>45</v>
      </c>
      <c r="G11" s="45" t="s">
        <v>47</v>
      </c>
      <c r="H11" s="45" t="s">
        <v>46</v>
      </c>
      <c r="I11" s="46" t="s">
        <v>27</v>
      </c>
    </row>
    <row r="12" spans="1:9" ht="13.5">
      <c r="A12" s="47">
        <v>1</v>
      </c>
      <c r="B12" s="198" t="s">
        <v>122</v>
      </c>
      <c r="C12" s="48">
        <f>createLesson!A6</f>
        <v>6</v>
      </c>
      <c r="D12" s="48">
        <f>createLesson!C6</f>
        <v>0</v>
      </c>
      <c r="E12" s="48">
        <f>createLesson!F6</f>
        <v>0</v>
      </c>
      <c r="F12" s="49">
        <f>createLesson!L6</f>
        <v>1</v>
      </c>
      <c r="G12" s="48">
        <f>createLesson!M6</f>
        <v>5</v>
      </c>
      <c r="H12" s="48">
        <f>createLesson!N6</f>
        <v>0</v>
      </c>
      <c r="I12" s="48">
        <f>createLesson!O6</f>
        <v>6</v>
      </c>
    </row>
    <row r="13" spans="1:9" ht="13.5">
      <c r="A13" s="47">
        <v>2</v>
      </c>
      <c r="B13" s="197" t="s">
        <v>130</v>
      </c>
      <c r="C13" s="48">
        <f>getLessionVersion!A6</f>
        <v>9</v>
      </c>
      <c r="D13" s="48">
        <f>getLessionVersion!C6</f>
        <v>0</v>
      </c>
      <c r="E13" s="48">
        <f>getLessionVersion!F6</f>
        <v>0</v>
      </c>
      <c r="F13" s="49">
        <f>getLessionVersion!L6</f>
        <v>1</v>
      </c>
      <c r="G13" s="48">
        <f>getLessionVersion!M6</f>
        <v>8</v>
      </c>
      <c r="H13" s="48">
        <f>getLessionVersion!N6</f>
        <v>0</v>
      </c>
      <c r="I13" s="48">
        <f>getLessionVersion!O6</f>
        <v>9</v>
      </c>
    </row>
    <row r="14" spans="1:9" ht="13.5">
      <c r="A14" s="47">
        <v>3</v>
      </c>
      <c r="B14" s="197" t="s">
        <v>132</v>
      </c>
      <c r="C14" s="48">
        <f>updateLesson!A6</f>
        <v>8</v>
      </c>
      <c r="D14" s="48">
        <f>updateLesson!C6</f>
        <v>0</v>
      </c>
      <c r="E14" s="48">
        <f>updateLesson!F6</f>
        <v>0</v>
      </c>
      <c r="F14" s="49">
        <f>updateLesson!L6</f>
        <v>1</v>
      </c>
      <c r="G14" s="48">
        <f>updateLesson!M6</f>
        <v>7</v>
      </c>
      <c r="H14" s="48">
        <f>updateLesson!N6</f>
        <v>0</v>
      </c>
      <c r="I14" s="48">
        <f>updateLesson!O6</f>
        <v>8</v>
      </c>
    </row>
    <row r="15" spans="1:9" ht="13.5">
      <c r="A15" s="47">
        <v>4</v>
      </c>
      <c r="B15" s="197" t="s">
        <v>134</v>
      </c>
      <c r="C15" s="48">
        <f>publishLessonVersion!A6</f>
        <v>4</v>
      </c>
      <c r="D15" s="48">
        <f>publishLessonVersion!C6</f>
        <v>0</v>
      </c>
      <c r="E15" s="48">
        <f>publishLessonVersion!F6</f>
        <v>0</v>
      </c>
      <c r="F15" s="48">
        <f>publishLessonVersion!L6</f>
        <v>1</v>
      </c>
      <c r="G15" s="48">
        <f>publishLessonVersion!M6</f>
        <v>3</v>
      </c>
      <c r="H15" s="48">
        <f>publishLessonVersion!N6</f>
        <v>0</v>
      </c>
      <c r="I15" s="48">
        <f>publishLessonVersion!O6</f>
        <v>4</v>
      </c>
    </row>
    <row r="16" spans="1:9" ht="13.5">
      <c r="A16" s="47">
        <v>5</v>
      </c>
      <c r="B16" s="197" t="s">
        <v>136</v>
      </c>
      <c r="C16" s="48">
        <f>reportLesson!A6</f>
        <v>3</v>
      </c>
      <c r="D16" s="48">
        <f>reportLesson!C6</f>
        <v>0</v>
      </c>
      <c r="E16" s="48">
        <f>reportLesson!F6</f>
        <v>0</v>
      </c>
      <c r="F16" s="48">
        <f>reportLesson!L6</f>
        <v>1</v>
      </c>
      <c r="G16" s="48">
        <f>reportLesson!M6</f>
        <v>2</v>
      </c>
      <c r="H16" s="48">
        <f>reportLesson!N6</f>
        <v>0</v>
      </c>
      <c r="I16" s="48">
        <f>reportLesson!O6</f>
        <v>3</v>
      </c>
    </row>
    <row r="17" spans="1:9" ht="13.5">
      <c r="A17" s="47">
        <v>6</v>
      </c>
      <c r="B17" s="197" t="s">
        <v>138</v>
      </c>
      <c r="C17" s="48">
        <f>getLessonsOfCourse!A6</f>
        <v>4</v>
      </c>
      <c r="D17" s="48">
        <f>getLessonsOfCourse!C6</f>
        <v>0</v>
      </c>
      <c r="E17" s="48">
        <f>getLessonsOfCourse!F6</f>
        <v>0</v>
      </c>
      <c r="F17" s="48">
        <f>getLessonsOfCourse!L6</f>
        <v>1</v>
      </c>
      <c r="G17" s="48">
        <f>getLessonsOfCourse!M6</f>
        <v>3</v>
      </c>
      <c r="H17" s="48">
        <f>getLessonsOfCourse!N6</f>
        <v>0</v>
      </c>
      <c r="I17" s="48">
        <f>getLessonsOfCourse!O6</f>
        <v>4</v>
      </c>
    </row>
    <row r="18" spans="1:9" ht="13.5">
      <c r="A18" s="47">
        <v>7</v>
      </c>
      <c r="B18" s="197" t="s">
        <v>140</v>
      </c>
      <c r="C18" s="48">
        <f>getAllLesson!A6</f>
        <v>1</v>
      </c>
      <c r="D18" s="48">
        <f>getAllLesson!C6</f>
        <v>0</v>
      </c>
      <c r="E18" s="48">
        <f>getAllLesson!F6</f>
        <v>0</v>
      </c>
      <c r="F18" s="48">
        <f>getAllLesson!L6</f>
        <v>1</v>
      </c>
      <c r="G18" s="48">
        <f>getAllLesson!M6</f>
        <v>0</v>
      </c>
      <c r="H18" s="48">
        <f>getAllLesson!N6</f>
        <v>0</v>
      </c>
      <c r="I18" s="48">
        <f>getAllLesson!O6</f>
        <v>1</v>
      </c>
    </row>
    <row r="19" spans="1:9" ht="13.5">
      <c r="A19" s="47">
        <v>8</v>
      </c>
      <c r="B19" s="197" t="s">
        <v>142</v>
      </c>
      <c r="C19" s="48">
        <f>getLesson!A6</f>
        <v>3</v>
      </c>
      <c r="D19" s="48">
        <f>getLesson!C6</f>
        <v>0</v>
      </c>
      <c r="E19" s="48">
        <f>getLesson!F6</f>
        <v>0</v>
      </c>
      <c r="F19" s="48">
        <f>getLesson!L6</f>
        <v>1</v>
      </c>
      <c r="G19" s="48">
        <f>getLesson!M6</f>
        <v>2</v>
      </c>
      <c r="H19" s="48">
        <f>getLesson!N6</f>
        <v>0</v>
      </c>
      <c r="I19" s="48">
        <f>getLesson!O6</f>
        <v>3</v>
      </c>
    </row>
    <row r="20" spans="1:9" ht="13.5">
      <c r="A20" s="47">
        <v>9</v>
      </c>
      <c r="B20" s="197" t="s">
        <v>143</v>
      </c>
      <c r="C20" s="48">
        <f>getVersionOfLesson!A6</f>
        <v>3</v>
      </c>
      <c r="D20" s="48">
        <f>getVersionOfLesson!C6</f>
        <v>0</v>
      </c>
      <c r="E20" s="48">
        <f>getVersionOfLesson!F6</f>
        <v>0</v>
      </c>
      <c r="F20" s="48">
        <f>getVersionOfLesson!L6</f>
        <v>1</v>
      </c>
      <c r="G20" s="48">
        <f>getVersionOfLesson!M6</f>
        <v>2</v>
      </c>
      <c r="H20" s="48">
        <f>getVersionOfLesson!N6</f>
        <v>0</v>
      </c>
      <c r="I20" s="48">
        <f>getVersionOfLesson!O6</f>
        <v>3</v>
      </c>
    </row>
    <row r="21" spans="1:9" ht="16.5">
      <c r="A21" s="50"/>
      <c r="B21" s="58" t="s">
        <v>28</v>
      </c>
      <c r="C21" s="51">
        <f t="shared" ref="C21:I21" si="0">SUM(C10:C20)</f>
        <v>41</v>
      </c>
      <c r="D21" s="51">
        <f t="shared" si="0"/>
        <v>0</v>
      </c>
      <c r="E21" s="51">
        <f t="shared" si="0"/>
        <v>0</v>
      </c>
      <c r="F21" s="51">
        <f t="shared" si="0"/>
        <v>9</v>
      </c>
      <c r="G21" s="51">
        <f t="shared" si="0"/>
        <v>32</v>
      </c>
      <c r="H21" s="51">
        <f t="shared" si="0"/>
        <v>0</v>
      </c>
      <c r="I21" s="51">
        <f t="shared" si="0"/>
        <v>41</v>
      </c>
    </row>
    <row r="22" spans="1:9">
      <c r="A22" s="52"/>
      <c r="B22" s="41"/>
      <c r="C22" s="53"/>
      <c r="D22" s="54"/>
      <c r="E22" s="54"/>
      <c r="F22" s="54"/>
      <c r="G22" s="54"/>
      <c r="H22" s="54"/>
      <c r="I22" s="54"/>
    </row>
    <row r="23" spans="1:9" ht="15">
      <c r="A23" s="41"/>
      <c r="B23" s="61" t="s">
        <v>29</v>
      </c>
      <c r="C23" s="41"/>
      <c r="D23" s="62">
        <f>(C21+D21)*100/(I21)</f>
        <v>100</v>
      </c>
      <c r="E23" s="41" t="s">
        <v>30</v>
      </c>
      <c r="F23" s="41"/>
      <c r="G23" s="41"/>
      <c r="H23" s="41"/>
      <c r="I23" s="55"/>
    </row>
    <row r="24" spans="1:9" ht="15">
      <c r="A24" s="41"/>
      <c r="B24" s="78" t="s">
        <v>112</v>
      </c>
      <c r="C24" s="41"/>
      <c r="D24" s="62">
        <f>C21*100/(I21)</f>
        <v>100</v>
      </c>
      <c r="E24" s="41" t="s">
        <v>30</v>
      </c>
      <c r="F24" s="41"/>
      <c r="G24" s="41"/>
      <c r="H24" s="41"/>
      <c r="I24" s="55"/>
    </row>
    <row r="25" spans="1:9" ht="15">
      <c r="B25" s="78" t="s">
        <v>113</v>
      </c>
      <c r="C25" s="41"/>
      <c r="D25" s="62">
        <f>F21*100/I21</f>
        <v>21.951219512195124</v>
      </c>
      <c r="E25" s="41" t="s">
        <v>30</v>
      </c>
    </row>
    <row r="26" spans="1:9" ht="15">
      <c r="B26" s="78" t="s">
        <v>114</v>
      </c>
      <c r="D26" s="62">
        <f>G21*100/I21</f>
        <v>78.048780487804876</v>
      </c>
      <c r="E26" s="41" t="s">
        <v>30</v>
      </c>
    </row>
    <row r="27" spans="1:9" ht="15">
      <c r="B27" s="61" t="s">
        <v>31</v>
      </c>
      <c r="D27" s="62">
        <f>H21*100/I21</f>
        <v>0</v>
      </c>
      <c r="E27" s="41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createLesson!A1" display="Function5"/>
    <hyperlink ref="B13" location="getLessionVersion!A1" display="Function6"/>
    <hyperlink ref="B14" location="updateLesson!A1" display="Function7"/>
    <hyperlink ref="B15" location="publishLessonVersion!A1" display="Function8"/>
    <hyperlink ref="B16" location="reportLesson!A1" display="Function9"/>
    <hyperlink ref="B17" location="getLessonsOfCourse!A1" display="Function10"/>
    <hyperlink ref="B18" location="getAllLesson!A1" display="Function11"/>
    <hyperlink ref="B19" location="getLesson!A1" display="Function12"/>
    <hyperlink ref="B20" location="getVersionOfLesson!A1" display="Function13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zoomScaleNormal="100" workbookViewId="0">
      <selection activeCell="Q22" sqref="Q22"/>
    </sheetView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11.375" style="85" customWidth="1"/>
    <col min="5" max="5" width="1.8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27" t="s">
        <v>56</v>
      </c>
      <c r="B2" s="228"/>
      <c r="C2" s="264" t="s">
        <v>122</v>
      </c>
      <c r="D2" s="265"/>
      <c r="E2" s="95"/>
      <c r="F2" s="228" t="s">
        <v>121</v>
      </c>
      <c r="G2" s="228"/>
      <c r="H2" s="228"/>
      <c r="I2" s="228"/>
      <c r="J2" s="228"/>
      <c r="K2" s="228"/>
      <c r="L2" s="252" t="s">
        <v>123</v>
      </c>
      <c r="M2" s="253"/>
      <c r="N2" s="253"/>
      <c r="O2" s="253"/>
      <c r="P2" s="253"/>
      <c r="Q2" s="253"/>
      <c r="R2" s="253"/>
      <c r="S2" s="253"/>
      <c r="T2" s="254"/>
      <c r="V2" s="86"/>
    </row>
    <row r="3" spans="1:22" ht="13.5" customHeight="1">
      <c r="A3" s="234" t="s">
        <v>57</v>
      </c>
      <c r="B3" s="235"/>
      <c r="C3" s="239" t="s">
        <v>32</v>
      </c>
      <c r="D3" s="240"/>
      <c r="E3" s="241"/>
      <c r="F3" s="257" t="s">
        <v>58</v>
      </c>
      <c r="G3" s="258"/>
      <c r="H3" s="258"/>
      <c r="I3" s="258"/>
      <c r="J3" s="258"/>
      <c r="K3" s="259"/>
      <c r="L3" s="240"/>
      <c r="M3" s="240"/>
      <c r="N3" s="240"/>
      <c r="O3" s="97"/>
      <c r="P3" s="97"/>
      <c r="Q3" s="97"/>
      <c r="R3" s="97"/>
      <c r="S3" s="97"/>
      <c r="T3" s="98"/>
    </row>
    <row r="4" spans="1:22" ht="13.5" customHeight="1">
      <c r="A4" s="234" t="s">
        <v>59</v>
      </c>
      <c r="B4" s="235"/>
      <c r="C4" s="236"/>
      <c r="D4" s="237"/>
      <c r="E4" s="99"/>
      <c r="F4" s="257" t="s">
        <v>60</v>
      </c>
      <c r="G4" s="258"/>
      <c r="H4" s="258"/>
      <c r="I4" s="258"/>
      <c r="J4" s="258"/>
      <c r="K4" s="259"/>
      <c r="L4" s="260">
        <v>22</v>
      </c>
      <c r="M4" s="261"/>
      <c r="N4" s="261"/>
      <c r="O4" s="261"/>
      <c r="P4" s="261"/>
      <c r="Q4" s="261"/>
      <c r="R4" s="261"/>
      <c r="S4" s="261"/>
      <c r="T4" s="262"/>
      <c r="V4" s="86"/>
    </row>
    <row r="5" spans="1:22" ht="13.5" customHeight="1">
      <c r="A5" s="242" t="s">
        <v>117</v>
      </c>
      <c r="B5" s="243"/>
      <c r="C5" s="255" t="s">
        <v>118</v>
      </c>
      <c r="D5" s="244"/>
      <c r="E5" s="256"/>
      <c r="F5" s="255" t="s">
        <v>119</v>
      </c>
      <c r="G5" s="244"/>
      <c r="H5" s="244"/>
      <c r="I5" s="244"/>
      <c r="J5" s="244"/>
      <c r="K5" s="263"/>
      <c r="L5" s="244" t="s">
        <v>61</v>
      </c>
      <c r="M5" s="244"/>
      <c r="N5" s="244"/>
      <c r="O5" s="247" t="s">
        <v>120</v>
      </c>
      <c r="P5" s="244"/>
      <c r="Q5" s="244"/>
      <c r="R5" s="244"/>
      <c r="S5" s="244"/>
      <c r="T5" s="248"/>
      <c r="V5" s="86"/>
    </row>
    <row r="6" spans="1:22" ht="13.5" customHeight="1" thickBot="1">
      <c r="A6" s="233">
        <f>COUNTIF(F26:HH26,"P")</f>
        <v>6</v>
      </c>
      <c r="B6" s="232"/>
      <c r="C6" s="229">
        <f>COUNTIF(F26:HH26,"F")</f>
        <v>0</v>
      </c>
      <c r="D6" s="230"/>
      <c r="E6" s="232"/>
      <c r="F6" s="229">
        <f>SUM(O6,- A6,- C6)</f>
        <v>0</v>
      </c>
      <c r="G6" s="230"/>
      <c r="H6" s="230"/>
      <c r="I6" s="230"/>
      <c r="J6" s="230"/>
      <c r="K6" s="231"/>
      <c r="L6" s="101">
        <f>COUNTIF(E25:HH25,"N")</f>
        <v>1</v>
      </c>
      <c r="M6" s="101">
        <f>COUNTIF(E25:HH25,"A")</f>
        <v>5</v>
      </c>
      <c r="N6" s="101">
        <f>COUNTIF(E25:HH25,"B")</f>
        <v>0</v>
      </c>
      <c r="O6" s="245">
        <f>COUNTA(E8:HK8)</f>
        <v>6</v>
      </c>
      <c r="P6" s="230"/>
      <c r="Q6" s="230"/>
      <c r="R6" s="230"/>
      <c r="S6" s="230"/>
      <c r="T6" s="246"/>
      <c r="U6" s="87"/>
    </row>
    <row r="7" spans="1:22" ht="11.25" thickBot="1">
      <c r="A7" s="95"/>
      <c r="B7" s="103"/>
      <c r="C7" s="95"/>
      <c r="D7" s="96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</row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47" t="s">
        <v>36</v>
      </c>
      <c r="J8" s="147" t="s">
        <v>37</v>
      </c>
      <c r="K8" s="147" t="s">
        <v>38</v>
      </c>
      <c r="L8" s="89"/>
      <c r="M8" s="90"/>
      <c r="N8" s="91"/>
    </row>
    <row r="9" spans="1:22" ht="13.5" customHeight="1">
      <c r="A9" s="148" t="s">
        <v>62</v>
      </c>
      <c r="B9" s="106" t="s">
        <v>63</v>
      </c>
      <c r="C9" s="107"/>
      <c r="D9" s="108"/>
      <c r="E9" s="109"/>
      <c r="F9" s="110"/>
      <c r="G9" s="110"/>
      <c r="H9" s="110"/>
      <c r="I9" s="110"/>
      <c r="J9" s="110"/>
      <c r="K9" s="110"/>
    </row>
    <row r="10" spans="1:22" ht="13.5" customHeight="1">
      <c r="A10" s="149"/>
      <c r="B10" s="106"/>
      <c r="C10" s="107"/>
      <c r="D10" s="108" t="s">
        <v>184</v>
      </c>
      <c r="E10" s="111"/>
      <c r="F10" s="110"/>
      <c r="G10" s="110"/>
      <c r="H10" s="110"/>
      <c r="I10" s="110"/>
      <c r="J10" s="110"/>
      <c r="K10" s="110"/>
      <c r="M10" s="86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  <c r="I11" s="110"/>
      <c r="J11" s="110"/>
      <c r="K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  <c r="I12" s="110"/>
      <c r="J12" s="110"/>
      <c r="K12" s="110"/>
    </row>
    <row r="13" spans="1:22" ht="13.5" customHeight="1">
      <c r="A13" s="149"/>
      <c r="B13" s="106" t="s">
        <v>124</v>
      </c>
      <c r="C13" s="107"/>
      <c r="D13" s="108"/>
      <c r="E13" s="114"/>
      <c r="F13" s="110"/>
      <c r="G13" s="110"/>
      <c r="H13" s="110"/>
      <c r="I13" s="110"/>
      <c r="J13" s="110"/>
      <c r="K13" s="110"/>
    </row>
    <row r="14" spans="1:22" ht="13.5" customHeight="1">
      <c r="A14" s="149"/>
      <c r="B14" s="106"/>
      <c r="C14" s="107"/>
      <c r="D14" s="108" t="s">
        <v>155</v>
      </c>
      <c r="E14" s="114"/>
      <c r="F14" s="110" t="s">
        <v>80</v>
      </c>
      <c r="G14" s="110" t="s">
        <v>80</v>
      </c>
      <c r="H14" s="110"/>
      <c r="I14" s="110"/>
      <c r="J14" s="110"/>
      <c r="K14" s="110"/>
    </row>
    <row r="15" spans="1:22" ht="13.5" customHeight="1">
      <c r="A15" s="149"/>
      <c r="B15" s="106"/>
      <c r="C15" s="107"/>
      <c r="D15" s="191">
        <v>0</v>
      </c>
      <c r="E15" s="114"/>
      <c r="F15" s="110"/>
      <c r="G15" s="110"/>
      <c r="H15" s="110"/>
      <c r="I15" s="110"/>
      <c r="J15" s="110" t="s">
        <v>80</v>
      </c>
      <c r="K15" s="110" t="s">
        <v>80</v>
      </c>
      <c r="L15" s="156"/>
    </row>
    <row r="16" spans="1:22" ht="13.5" customHeight="1">
      <c r="A16" s="149"/>
      <c r="B16" s="106"/>
      <c r="C16" s="107"/>
      <c r="D16" s="108" t="s">
        <v>42</v>
      </c>
      <c r="E16" s="114"/>
      <c r="F16" s="110"/>
      <c r="G16" s="110"/>
      <c r="H16" s="110" t="s">
        <v>80</v>
      </c>
      <c r="I16" s="110" t="s">
        <v>80</v>
      </c>
      <c r="J16" s="110"/>
      <c r="K16" s="110"/>
      <c r="L16" s="156"/>
    </row>
    <row r="17" spans="1:11" ht="13.5" customHeight="1">
      <c r="A17" s="149"/>
      <c r="B17" s="106" t="s">
        <v>125</v>
      </c>
      <c r="C17" s="107"/>
      <c r="D17" s="108"/>
      <c r="E17" s="114"/>
      <c r="F17" s="110"/>
      <c r="G17" s="110"/>
      <c r="H17" s="110"/>
      <c r="I17" s="110"/>
      <c r="J17" s="110"/>
      <c r="K17" s="110"/>
    </row>
    <row r="18" spans="1:11" ht="13.5" customHeight="1">
      <c r="A18" s="149"/>
      <c r="B18" s="106"/>
      <c r="C18" s="107"/>
      <c r="D18" s="108" t="s">
        <v>126</v>
      </c>
      <c r="E18" s="114"/>
      <c r="F18" s="110" t="s">
        <v>80</v>
      </c>
      <c r="G18" s="110"/>
      <c r="H18" s="110" t="s">
        <v>80</v>
      </c>
      <c r="I18" s="110"/>
      <c r="J18" s="110" t="s">
        <v>80</v>
      </c>
      <c r="K18" s="110"/>
    </row>
    <row r="19" spans="1:11" ht="13.5" customHeight="1">
      <c r="A19" s="149"/>
      <c r="B19" s="106"/>
      <c r="C19" s="107"/>
      <c r="D19" s="108" t="s">
        <v>42</v>
      </c>
      <c r="E19" s="114"/>
      <c r="F19" s="110"/>
      <c r="G19" s="110" t="s">
        <v>80</v>
      </c>
      <c r="H19" s="110"/>
      <c r="I19" s="110" t="s">
        <v>80</v>
      </c>
      <c r="J19" s="110"/>
      <c r="K19" s="110" t="s">
        <v>80</v>
      </c>
    </row>
    <row r="20" spans="1:11" ht="13.5" customHeight="1" thickBot="1">
      <c r="A20" s="149"/>
      <c r="B20" s="115"/>
      <c r="C20" s="116"/>
      <c r="D20" s="117"/>
      <c r="E20" s="118"/>
      <c r="F20" s="119"/>
      <c r="G20" s="119"/>
      <c r="H20" s="119"/>
      <c r="I20" s="119"/>
      <c r="J20" s="119"/>
      <c r="K20" s="119"/>
    </row>
    <row r="21" spans="1:11" ht="13.5" customHeight="1" thickTop="1">
      <c r="A21" s="150" t="s">
        <v>64</v>
      </c>
      <c r="B21" s="120" t="s">
        <v>65</v>
      </c>
      <c r="C21" s="121"/>
      <c r="D21" s="122"/>
      <c r="E21" s="123"/>
      <c r="F21" s="124"/>
      <c r="G21" s="124"/>
      <c r="H21" s="124"/>
      <c r="I21" s="124"/>
      <c r="J21" s="124"/>
      <c r="K21" s="124"/>
    </row>
    <row r="22" spans="1:11" ht="13.5" customHeight="1">
      <c r="A22" s="151"/>
      <c r="B22" s="125"/>
      <c r="C22" s="126"/>
      <c r="D22" s="127" t="s">
        <v>127</v>
      </c>
      <c r="E22" s="137"/>
      <c r="F22" s="110" t="s">
        <v>80</v>
      </c>
      <c r="G22" s="110"/>
      <c r="H22" s="110"/>
      <c r="I22" s="110"/>
      <c r="J22" s="110"/>
      <c r="K22" s="110"/>
    </row>
    <row r="23" spans="1:11" ht="13.5" customHeight="1">
      <c r="A23" s="151"/>
      <c r="B23" s="125"/>
      <c r="C23" s="128"/>
      <c r="D23" s="127" t="s">
        <v>42</v>
      </c>
      <c r="E23" s="129"/>
      <c r="F23" s="110"/>
      <c r="G23" s="110" t="s">
        <v>80</v>
      </c>
      <c r="H23" s="110" t="s">
        <v>80</v>
      </c>
      <c r="I23" s="110" t="s">
        <v>80</v>
      </c>
      <c r="J23" s="110" t="s">
        <v>80</v>
      </c>
      <c r="K23" s="110" t="s">
        <v>80</v>
      </c>
    </row>
    <row r="24" spans="1:11" ht="13.5" customHeight="1" thickBot="1">
      <c r="A24" s="151"/>
      <c r="B24" s="130"/>
      <c r="C24" s="131"/>
      <c r="D24" s="132"/>
      <c r="E24" s="133"/>
      <c r="F24" s="134"/>
      <c r="G24" s="134"/>
      <c r="H24" s="134"/>
      <c r="I24" s="134"/>
      <c r="J24" s="134"/>
      <c r="K24" s="134"/>
    </row>
    <row r="25" spans="1:11" ht="13.5" customHeight="1" thickTop="1">
      <c r="A25" s="150" t="s">
        <v>43</v>
      </c>
      <c r="B25" s="249" t="s">
        <v>44</v>
      </c>
      <c r="C25" s="249"/>
      <c r="D25" s="249"/>
      <c r="E25" s="135"/>
      <c r="F25" s="136" t="s">
        <v>45</v>
      </c>
      <c r="G25" s="136" t="s">
        <v>47</v>
      </c>
      <c r="H25" s="136" t="s">
        <v>47</v>
      </c>
      <c r="I25" s="136" t="s">
        <v>47</v>
      </c>
      <c r="J25" s="136" t="s">
        <v>47</v>
      </c>
      <c r="K25" s="136" t="s">
        <v>47</v>
      </c>
    </row>
    <row r="26" spans="1:11" ht="13.5" customHeight="1">
      <c r="A26" s="152"/>
      <c r="B26" s="250" t="s">
        <v>48</v>
      </c>
      <c r="C26" s="250"/>
      <c r="D26" s="250"/>
      <c r="E26" s="138"/>
      <c r="F26" s="139" t="s">
        <v>49</v>
      </c>
      <c r="G26" s="139" t="s">
        <v>49</v>
      </c>
      <c r="H26" s="139" t="s">
        <v>49</v>
      </c>
      <c r="I26" s="139" t="s">
        <v>49</v>
      </c>
      <c r="J26" s="139" t="s">
        <v>49</v>
      </c>
      <c r="K26" s="139" t="s">
        <v>49</v>
      </c>
    </row>
    <row r="27" spans="1:11" ht="13.5" customHeight="1">
      <c r="A27" s="152"/>
      <c r="B27" s="251" t="s">
        <v>50</v>
      </c>
      <c r="C27" s="251"/>
      <c r="D27" s="251"/>
      <c r="E27" s="129"/>
      <c r="F27" s="140">
        <v>39139</v>
      </c>
      <c r="G27" s="140">
        <v>39139</v>
      </c>
      <c r="H27" s="140">
        <v>39140</v>
      </c>
      <c r="I27" s="140">
        <v>39141</v>
      </c>
      <c r="J27" s="140">
        <v>39142</v>
      </c>
      <c r="K27" s="140">
        <v>39143</v>
      </c>
    </row>
    <row r="28" spans="1:11" ht="13.5" customHeight="1" thickBot="1">
      <c r="A28" s="153"/>
      <c r="B28" s="238" t="s">
        <v>51</v>
      </c>
      <c r="C28" s="238"/>
      <c r="D28" s="238"/>
      <c r="E28" s="141"/>
      <c r="F28" s="142"/>
      <c r="G28" s="142"/>
      <c r="H28" s="142"/>
      <c r="I28" s="142"/>
      <c r="J28" s="142"/>
      <c r="K28" s="142"/>
    </row>
    <row r="29" spans="1:11" ht="13.5" customHeight="1" thickTop="1">
      <c r="A29" s="157"/>
    </row>
    <row r="31" spans="1:11" ht="10.5"/>
    <row r="32" spans="1:11" ht="10.5"/>
  </sheetData>
  <mergeCells count="25">
    <mergeCell ref="L2:T2"/>
    <mergeCell ref="L3:N3"/>
    <mergeCell ref="C5:E5"/>
    <mergeCell ref="F3:K3"/>
    <mergeCell ref="L4:T4"/>
    <mergeCell ref="F5:K5"/>
    <mergeCell ref="F4:K4"/>
    <mergeCell ref="C2:D2"/>
    <mergeCell ref="B28:D28"/>
    <mergeCell ref="C3:E3"/>
    <mergeCell ref="A5:B5"/>
    <mergeCell ref="L5:N5"/>
    <mergeCell ref="O6:T6"/>
    <mergeCell ref="O5:T5"/>
    <mergeCell ref="B25:D25"/>
    <mergeCell ref="B26:D26"/>
    <mergeCell ref="B27:D27"/>
    <mergeCell ref="A2:B2"/>
    <mergeCell ref="F2:K2"/>
    <mergeCell ref="F6:K6"/>
    <mergeCell ref="C6:E6"/>
    <mergeCell ref="A6:B6"/>
    <mergeCell ref="A3:B3"/>
    <mergeCell ref="A4:B4"/>
    <mergeCell ref="C4:D4"/>
  </mergeCells>
  <phoneticPr fontId="34" type="noConversion"/>
  <dataValidations count="3">
    <dataValidation type="list" allowBlank="1" showInputMessage="1" showErrorMessage="1" sqref="F25:K25">
      <formula1>"N,A,B, "</formula1>
    </dataValidation>
    <dataValidation type="list" allowBlank="1" showInputMessage="1" showErrorMessage="1" sqref="F26:K26">
      <formula1>"P,F, "</formula1>
    </dataValidation>
    <dataValidation type="list" allowBlank="1" showInputMessage="1" showErrorMessage="1" sqref="F9:K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X19" sqref="X19"/>
    </sheetView>
  </sheetViews>
  <sheetFormatPr defaultRowHeight="13.5" customHeight="1"/>
  <cols>
    <col min="1" max="1" width="8.25" style="84" customWidth="1"/>
    <col min="2" max="2" width="13.375" style="88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22.5" customHeight="1" thickBot="1">
      <c r="A1" s="91"/>
      <c r="B1" s="154"/>
      <c r="D1" s="155"/>
    </row>
    <row r="2" spans="1:22" ht="15" customHeight="1">
      <c r="A2" s="227" t="s">
        <v>56</v>
      </c>
      <c r="B2" s="228"/>
      <c r="C2" s="264" t="s">
        <v>130</v>
      </c>
      <c r="D2" s="265"/>
      <c r="E2" s="95"/>
      <c r="F2" s="228" t="s">
        <v>121</v>
      </c>
      <c r="G2" s="228"/>
      <c r="H2" s="228"/>
      <c r="I2" s="228"/>
      <c r="J2" s="228"/>
      <c r="K2" s="228"/>
      <c r="L2" s="252" t="s">
        <v>129</v>
      </c>
      <c r="M2" s="253"/>
      <c r="N2" s="253"/>
      <c r="O2" s="253"/>
      <c r="P2" s="253"/>
      <c r="Q2" s="253"/>
      <c r="R2" s="253"/>
      <c r="S2" s="253"/>
      <c r="T2" s="254"/>
    </row>
    <row r="3" spans="1:22" ht="13.5" customHeight="1">
      <c r="A3" s="234" t="s">
        <v>57</v>
      </c>
      <c r="B3" s="235"/>
      <c r="C3" s="239" t="s">
        <v>32</v>
      </c>
      <c r="D3" s="240"/>
      <c r="E3" s="241"/>
      <c r="F3" s="257" t="s">
        <v>58</v>
      </c>
      <c r="G3" s="258"/>
      <c r="H3" s="258"/>
      <c r="I3" s="258"/>
      <c r="J3" s="258"/>
      <c r="K3" s="259"/>
      <c r="L3" s="240"/>
      <c r="M3" s="240"/>
      <c r="N3" s="240"/>
      <c r="O3" s="97"/>
      <c r="P3" s="97"/>
      <c r="Q3" s="97"/>
      <c r="R3" s="97"/>
      <c r="S3" s="97"/>
      <c r="T3" s="98"/>
    </row>
    <row r="4" spans="1:22" ht="13.5" customHeight="1">
      <c r="A4" s="234" t="s">
        <v>59</v>
      </c>
      <c r="B4" s="235"/>
      <c r="C4" s="236"/>
      <c r="D4" s="237"/>
      <c r="E4" s="99"/>
      <c r="F4" s="257" t="s">
        <v>60</v>
      </c>
      <c r="G4" s="258"/>
      <c r="H4" s="258"/>
      <c r="I4" s="258"/>
      <c r="J4" s="258"/>
      <c r="K4" s="259"/>
      <c r="L4" s="260">
        <v>21</v>
      </c>
      <c r="M4" s="261"/>
      <c r="N4" s="261"/>
      <c r="O4" s="261"/>
      <c r="P4" s="261"/>
      <c r="Q4" s="261"/>
      <c r="R4" s="261"/>
      <c r="S4" s="261"/>
      <c r="T4" s="262"/>
      <c r="V4" s="86"/>
    </row>
    <row r="5" spans="1:22" ht="13.5" customHeight="1">
      <c r="A5" s="242" t="s">
        <v>117</v>
      </c>
      <c r="B5" s="243"/>
      <c r="C5" s="255" t="s">
        <v>118</v>
      </c>
      <c r="D5" s="244"/>
      <c r="E5" s="256"/>
      <c r="F5" s="255" t="s">
        <v>119</v>
      </c>
      <c r="G5" s="244"/>
      <c r="H5" s="244"/>
      <c r="I5" s="244"/>
      <c r="J5" s="244"/>
      <c r="K5" s="263"/>
      <c r="L5" s="244" t="s">
        <v>61</v>
      </c>
      <c r="M5" s="244"/>
      <c r="N5" s="244"/>
      <c r="O5" s="247" t="s">
        <v>120</v>
      </c>
      <c r="P5" s="244"/>
      <c r="Q5" s="244"/>
      <c r="R5" s="244"/>
      <c r="S5" s="244"/>
      <c r="T5" s="248"/>
      <c r="V5" s="86"/>
    </row>
    <row r="6" spans="1:22" ht="13.5" customHeight="1" thickBot="1">
      <c r="A6" s="233">
        <f>COUNTIF(F30:HK30,"P")</f>
        <v>9</v>
      </c>
      <c r="B6" s="232"/>
      <c r="C6" s="229">
        <f>COUNTIF(F30:HK30,"F")</f>
        <v>0</v>
      </c>
      <c r="D6" s="230"/>
      <c r="E6" s="232"/>
      <c r="F6" s="229">
        <f>SUM(O6,- A6,- C6)</f>
        <v>0</v>
      </c>
      <c r="G6" s="230"/>
      <c r="H6" s="230"/>
      <c r="I6" s="230"/>
      <c r="J6" s="230"/>
      <c r="K6" s="231"/>
      <c r="L6" s="101">
        <f>COUNTIF(E29:HK29,"N")</f>
        <v>1</v>
      </c>
      <c r="M6" s="101">
        <f>COUNTIF(E29:HK29,"A")</f>
        <v>8</v>
      </c>
      <c r="N6" s="101">
        <f>COUNTIF(E29:HK29,"B")</f>
        <v>0</v>
      </c>
      <c r="O6" s="245">
        <f>COUNTA(E8:HN8)</f>
        <v>9</v>
      </c>
      <c r="P6" s="230"/>
      <c r="Q6" s="230"/>
      <c r="R6" s="230"/>
      <c r="S6" s="230"/>
      <c r="T6" s="246"/>
      <c r="U6" s="87"/>
    </row>
    <row r="7" spans="1:22" ht="11.25" thickBot="1">
      <c r="A7" s="95"/>
      <c r="B7" s="103"/>
      <c r="C7" s="95"/>
      <c r="D7" s="96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</row>
    <row r="8" spans="1:22" ht="43.5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47" t="s">
        <v>36</v>
      </c>
      <c r="J8" s="147" t="s">
        <v>37</v>
      </c>
      <c r="K8" s="147" t="s">
        <v>38</v>
      </c>
      <c r="L8" s="147" t="s">
        <v>39</v>
      </c>
      <c r="M8" s="147" t="s">
        <v>40</v>
      </c>
      <c r="N8" s="147" t="s">
        <v>41</v>
      </c>
      <c r="O8" s="89"/>
      <c r="P8" s="90"/>
      <c r="Q8" s="91"/>
    </row>
    <row r="9" spans="1:22" ht="13.5" customHeight="1">
      <c r="A9" s="148" t="s">
        <v>62</v>
      </c>
      <c r="B9" s="106" t="s">
        <v>63</v>
      </c>
      <c r="C9" s="107"/>
      <c r="D9" s="108"/>
      <c r="E9" s="109"/>
      <c r="F9" s="110"/>
      <c r="G9" s="110"/>
      <c r="H9" s="110"/>
      <c r="I9" s="110"/>
      <c r="J9" s="110"/>
      <c r="K9" s="110"/>
      <c r="L9" s="110"/>
      <c r="M9" s="110"/>
      <c r="N9" s="110"/>
    </row>
    <row r="10" spans="1:22" ht="13.5" customHeight="1">
      <c r="A10" s="149"/>
      <c r="B10" s="106"/>
      <c r="C10" s="107"/>
      <c r="D10" s="108" t="s">
        <v>184</v>
      </c>
      <c r="E10" s="111"/>
      <c r="F10" s="110"/>
      <c r="G10" s="110"/>
      <c r="H10" s="110"/>
      <c r="I10" s="110"/>
      <c r="J10" s="110"/>
      <c r="K10" s="110"/>
      <c r="L10" s="110"/>
      <c r="M10" s="110"/>
      <c r="N10" s="110"/>
      <c r="P10" s="86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  <c r="I11" s="110"/>
      <c r="J11" s="110"/>
      <c r="K11" s="110"/>
      <c r="L11" s="110"/>
      <c r="M11" s="110"/>
      <c r="N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P12" s="86"/>
    </row>
    <row r="13" spans="1:22" ht="13.5" customHeight="1">
      <c r="A13" s="149"/>
      <c r="B13" s="106" t="s">
        <v>145</v>
      </c>
      <c r="C13" s="107"/>
      <c r="D13" s="108"/>
      <c r="E13" s="114"/>
      <c r="F13" s="110"/>
      <c r="G13" s="110"/>
      <c r="H13" s="110"/>
      <c r="I13" s="110"/>
      <c r="J13" s="110"/>
      <c r="K13" s="110"/>
      <c r="L13" s="110"/>
      <c r="M13" s="110"/>
      <c r="N13" s="110"/>
    </row>
    <row r="14" spans="1:22" ht="13.5" customHeight="1">
      <c r="A14" s="149"/>
      <c r="B14" s="106"/>
      <c r="C14" s="107"/>
      <c r="D14" s="108" t="s">
        <v>150</v>
      </c>
      <c r="E14" s="114"/>
      <c r="F14" s="110" t="s">
        <v>80</v>
      </c>
      <c r="G14" s="110" t="s">
        <v>80</v>
      </c>
      <c r="H14" s="110" t="s">
        <v>80</v>
      </c>
      <c r="I14" s="110"/>
      <c r="J14" s="110"/>
      <c r="K14" s="110"/>
      <c r="L14" s="110"/>
      <c r="M14" s="110"/>
      <c r="N14" s="110"/>
    </row>
    <row r="15" spans="1:22" ht="13.5" customHeight="1">
      <c r="A15" s="149"/>
      <c r="B15" s="106"/>
      <c r="C15" s="107"/>
      <c r="D15" s="191">
        <v>-1</v>
      </c>
      <c r="E15" s="114"/>
      <c r="F15" s="110"/>
      <c r="G15" s="110"/>
      <c r="H15" s="110"/>
      <c r="I15" s="110" t="s">
        <v>80</v>
      </c>
      <c r="J15" s="110" t="s">
        <v>80</v>
      </c>
      <c r="K15" s="110" t="s">
        <v>80</v>
      </c>
      <c r="L15" s="110"/>
      <c r="M15" s="110"/>
      <c r="N15" s="110"/>
    </row>
    <row r="16" spans="1:22" ht="13.5" customHeight="1">
      <c r="A16" s="149"/>
      <c r="B16" s="106"/>
      <c r="C16" s="107"/>
      <c r="D16" s="108" t="s">
        <v>42</v>
      </c>
      <c r="E16" s="114"/>
      <c r="F16" s="110"/>
      <c r="G16" s="110"/>
      <c r="H16" s="110"/>
      <c r="I16" s="110"/>
      <c r="J16" s="110"/>
      <c r="K16" s="110"/>
      <c r="L16" s="110" t="s">
        <v>80</v>
      </c>
      <c r="M16" s="110" t="s">
        <v>80</v>
      </c>
      <c r="N16" s="110" t="s">
        <v>80</v>
      </c>
      <c r="O16" s="92"/>
    </row>
    <row r="17" spans="1:15" ht="13.5" customHeight="1">
      <c r="A17" s="149"/>
      <c r="B17" s="106" t="s">
        <v>146</v>
      </c>
      <c r="C17" s="107"/>
      <c r="D17" s="108"/>
      <c r="E17" s="114"/>
      <c r="F17" s="110"/>
      <c r="G17" s="110"/>
      <c r="H17" s="110"/>
      <c r="I17" s="110"/>
      <c r="J17" s="110"/>
      <c r="K17" s="110"/>
      <c r="L17" s="110"/>
      <c r="M17" s="110"/>
      <c r="N17" s="110"/>
      <c r="O17" s="92"/>
    </row>
    <row r="18" spans="1:15" ht="13.5" customHeight="1">
      <c r="A18" s="149"/>
      <c r="B18" s="106"/>
      <c r="C18" s="107"/>
      <c r="D18" s="108" t="s">
        <v>150</v>
      </c>
      <c r="E18" s="114"/>
      <c r="F18" s="110" t="s">
        <v>80</v>
      </c>
      <c r="G18" s="110"/>
      <c r="H18" s="110"/>
      <c r="I18" s="110" t="s">
        <v>80</v>
      </c>
      <c r="J18" s="110"/>
      <c r="K18" s="110"/>
      <c r="L18" s="110" t="s">
        <v>80</v>
      </c>
      <c r="M18" s="110"/>
      <c r="N18" s="110"/>
    </row>
    <row r="19" spans="1:15" ht="13.5" customHeight="1">
      <c r="A19" s="149"/>
      <c r="B19" s="106"/>
      <c r="C19" s="107"/>
      <c r="D19" s="191">
        <v>-1</v>
      </c>
      <c r="E19" s="114"/>
      <c r="F19" s="110"/>
      <c r="G19" s="110" t="s">
        <v>80</v>
      </c>
      <c r="H19" s="110"/>
      <c r="I19" s="110"/>
      <c r="J19" s="110" t="s">
        <v>80</v>
      </c>
      <c r="K19" s="110"/>
      <c r="L19" s="110"/>
      <c r="M19" s="110" t="s">
        <v>80</v>
      </c>
      <c r="N19" s="110"/>
    </row>
    <row r="20" spans="1:15" ht="13.5" customHeight="1">
      <c r="A20" s="149"/>
      <c r="B20" s="106"/>
      <c r="C20" s="107"/>
      <c r="D20" s="108" t="s">
        <v>42</v>
      </c>
      <c r="E20" s="114"/>
      <c r="F20" s="110"/>
      <c r="G20" s="110"/>
      <c r="H20" s="110" t="s">
        <v>80</v>
      </c>
      <c r="I20" s="110"/>
      <c r="J20" s="110"/>
      <c r="K20" s="110" t="s">
        <v>80</v>
      </c>
      <c r="L20" s="110"/>
      <c r="M20" s="110"/>
      <c r="N20" s="110" t="s">
        <v>80</v>
      </c>
    </row>
    <row r="21" spans="1:15" ht="13.5" customHeight="1" thickBot="1">
      <c r="A21" s="149"/>
      <c r="B21" s="115"/>
      <c r="C21" s="116"/>
      <c r="D21" s="117"/>
      <c r="E21" s="118"/>
      <c r="F21" s="119"/>
      <c r="G21" s="119"/>
      <c r="H21" s="119"/>
      <c r="I21" s="119"/>
      <c r="J21" s="119"/>
      <c r="K21" s="119"/>
      <c r="L21" s="119"/>
      <c r="M21" s="119"/>
      <c r="N21" s="119"/>
    </row>
    <row r="22" spans="1:15" ht="13.5" customHeight="1" thickTop="1">
      <c r="A22" s="150" t="s">
        <v>64</v>
      </c>
      <c r="B22" s="120" t="s">
        <v>65</v>
      </c>
      <c r="C22" s="121"/>
      <c r="D22" s="122"/>
      <c r="E22" s="123"/>
      <c r="F22" s="124"/>
      <c r="G22" s="124"/>
      <c r="H22" s="124"/>
      <c r="I22" s="124"/>
      <c r="J22" s="124"/>
      <c r="K22" s="124"/>
      <c r="L22" s="124"/>
      <c r="M22" s="124"/>
      <c r="N22" s="124"/>
    </row>
    <row r="23" spans="1:15" ht="13.5" customHeight="1">
      <c r="A23" s="151"/>
      <c r="B23" s="125"/>
      <c r="C23" s="126"/>
      <c r="D23" s="127" t="s">
        <v>147</v>
      </c>
      <c r="E23" s="137"/>
      <c r="F23" s="110" t="s">
        <v>80</v>
      </c>
      <c r="G23" s="110"/>
      <c r="H23" s="110"/>
      <c r="I23" s="110"/>
      <c r="J23" s="110"/>
      <c r="K23" s="110"/>
      <c r="L23" s="110"/>
      <c r="M23" s="110"/>
      <c r="N23" s="110"/>
    </row>
    <row r="24" spans="1:15" ht="13.5" customHeight="1">
      <c r="A24" s="151"/>
      <c r="B24" s="125"/>
      <c r="C24" s="128"/>
      <c r="D24" s="127" t="s">
        <v>42</v>
      </c>
      <c r="E24" s="129"/>
      <c r="F24" s="110"/>
      <c r="G24" s="110" t="s">
        <v>80</v>
      </c>
      <c r="H24" s="110" t="s">
        <v>80</v>
      </c>
      <c r="I24" s="110" t="s">
        <v>80</v>
      </c>
      <c r="J24" s="110" t="s">
        <v>80</v>
      </c>
      <c r="K24" s="110" t="s">
        <v>80</v>
      </c>
      <c r="L24" s="110" t="s">
        <v>80</v>
      </c>
      <c r="M24" s="110" t="s">
        <v>80</v>
      </c>
      <c r="N24" s="110" t="s">
        <v>80</v>
      </c>
    </row>
    <row r="25" spans="1:15" ht="13.5" customHeight="1">
      <c r="A25" s="151"/>
      <c r="B25" s="125" t="s">
        <v>66</v>
      </c>
      <c r="C25" s="128"/>
      <c r="D25" s="127"/>
      <c r="E25" s="129"/>
      <c r="F25" s="110"/>
      <c r="G25" s="110"/>
      <c r="H25" s="110"/>
      <c r="I25" s="110"/>
      <c r="J25" s="110"/>
      <c r="K25" s="110"/>
      <c r="L25" s="110"/>
      <c r="M25" s="110"/>
      <c r="N25" s="110"/>
    </row>
    <row r="26" spans="1:15" ht="13.5" customHeight="1">
      <c r="A26" s="151"/>
      <c r="B26" s="125"/>
      <c r="C26" s="128"/>
      <c r="D26" s="127" t="s">
        <v>148</v>
      </c>
      <c r="E26" s="129"/>
      <c r="F26" s="110"/>
      <c r="G26" s="110"/>
      <c r="H26" s="110"/>
      <c r="I26" s="110" t="s">
        <v>80</v>
      </c>
      <c r="J26" s="110" t="s">
        <v>80</v>
      </c>
      <c r="K26" s="110" t="s">
        <v>80</v>
      </c>
      <c r="L26" s="110" t="s">
        <v>80</v>
      </c>
      <c r="M26" s="110" t="s">
        <v>80</v>
      </c>
      <c r="N26" s="110" t="s">
        <v>80</v>
      </c>
    </row>
    <row r="27" spans="1:15" ht="13.5" customHeight="1">
      <c r="A27" s="151"/>
      <c r="B27" s="125"/>
      <c r="C27" s="128"/>
      <c r="D27" s="127" t="s">
        <v>149</v>
      </c>
      <c r="E27" s="129"/>
      <c r="F27" s="110"/>
      <c r="G27" s="110" t="s">
        <v>80</v>
      </c>
      <c r="H27" s="110" t="s">
        <v>80</v>
      </c>
      <c r="I27" s="110"/>
      <c r="J27" s="110"/>
      <c r="K27" s="110"/>
      <c r="L27" s="110"/>
      <c r="M27" s="110"/>
      <c r="N27" s="110"/>
    </row>
    <row r="28" spans="1:15" ht="13.5" customHeight="1" thickBot="1">
      <c r="A28" s="151"/>
      <c r="B28" s="130"/>
      <c r="C28" s="131"/>
      <c r="D28" s="132"/>
      <c r="E28" s="133"/>
      <c r="F28" s="134"/>
      <c r="G28" s="134"/>
      <c r="H28" s="134"/>
      <c r="I28" s="134"/>
      <c r="J28" s="134"/>
      <c r="K28" s="134"/>
      <c r="L28" s="134"/>
      <c r="M28" s="134"/>
      <c r="N28" s="134"/>
    </row>
    <row r="29" spans="1:15" ht="13.5" customHeight="1" thickTop="1">
      <c r="A29" s="150" t="s">
        <v>43</v>
      </c>
      <c r="B29" s="249" t="s">
        <v>44</v>
      </c>
      <c r="C29" s="249"/>
      <c r="D29" s="249"/>
      <c r="E29" s="135"/>
      <c r="F29" s="136" t="s">
        <v>45</v>
      </c>
      <c r="G29" s="136" t="s">
        <v>47</v>
      </c>
      <c r="H29" s="136" t="s">
        <v>47</v>
      </c>
      <c r="I29" s="136" t="s">
        <v>47</v>
      </c>
      <c r="J29" s="136" t="s">
        <v>47</v>
      </c>
      <c r="K29" s="136" t="s">
        <v>47</v>
      </c>
      <c r="L29" s="136" t="s">
        <v>47</v>
      </c>
      <c r="M29" s="136" t="s">
        <v>47</v>
      </c>
      <c r="N29" s="136" t="s">
        <v>47</v>
      </c>
    </row>
    <row r="30" spans="1:15" ht="13.5" customHeight="1">
      <c r="A30" s="152"/>
      <c r="B30" s="250" t="s">
        <v>48</v>
      </c>
      <c r="C30" s="250"/>
      <c r="D30" s="250"/>
      <c r="E30" s="138"/>
      <c r="F30" s="139" t="s">
        <v>49</v>
      </c>
      <c r="G30" s="139" t="s">
        <v>49</v>
      </c>
      <c r="H30" s="139" t="s">
        <v>49</v>
      </c>
      <c r="I30" s="139" t="s">
        <v>49</v>
      </c>
      <c r="J30" s="139" t="s">
        <v>49</v>
      </c>
      <c r="K30" s="139" t="s">
        <v>49</v>
      </c>
      <c r="L30" s="139" t="s">
        <v>49</v>
      </c>
      <c r="M30" s="139" t="s">
        <v>49</v>
      </c>
      <c r="N30" s="139" t="s">
        <v>49</v>
      </c>
    </row>
    <row r="31" spans="1:15" ht="13.5" customHeight="1">
      <c r="A31" s="152"/>
      <c r="B31" s="251" t="s">
        <v>50</v>
      </c>
      <c r="C31" s="251"/>
      <c r="D31" s="251"/>
      <c r="E31" s="129"/>
      <c r="F31" s="140">
        <v>39139</v>
      </c>
      <c r="G31" s="140">
        <v>39139</v>
      </c>
      <c r="H31" s="140">
        <v>39140</v>
      </c>
      <c r="I31" s="140">
        <v>39141</v>
      </c>
      <c r="J31" s="140">
        <v>39142</v>
      </c>
      <c r="K31" s="140">
        <v>39143</v>
      </c>
      <c r="L31" s="140">
        <v>39144</v>
      </c>
      <c r="M31" s="140">
        <v>39145</v>
      </c>
      <c r="N31" s="140">
        <v>39146</v>
      </c>
    </row>
    <row r="32" spans="1:15" ht="13.5" customHeight="1" thickBot="1">
      <c r="A32" s="153"/>
      <c r="B32" s="238" t="s">
        <v>51</v>
      </c>
      <c r="C32" s="238"/>
      <c r="D32" s="238"/>
      <c r="E32" s="141"/>
      <c r="F32" s="142"/>
      <c r="G32" s="142"/>
      <c r="H32" s="142"/>
      <c r="I32" s="142"/>
      <c r="J32" s="142"/>
      <c r="K32" s="142"/>
      <c r="L32" s="142"/>
      <c r="M32" s="142"/>
      <c r="N32" s="142"/>
    </row>
    <row r="33" spans="1:4" ht="13.5" customHeight="1" thickTop="1">
      <c r="A33" s="88"/>
      <c r="B33" s="84"/>
      <c r="C33" s="85"/>
      <c r="D33" s="84"/>
    </row>
    <row r="34" spans="1:4" ht="10.5"/>
    <row r="35" spans="1:4" ht="10.5"/>
  </sheetData>
  <mergeCells count="25">
    <mergeCell ref="B32:D32"/>
    <mergeCell ref="B29:D29"/>
    <mergeCell ref="B30:D30"/>
    <mergeCell ref="A2:B2"/>
    <mergeCell ref="A6:B6"/>
    <mergeCell ref="B31:D31"/>
    <mergeCell ref="C3:E3"/>
    <mergeCell ref="A3:B3"/>
    <mergeCell ref="A4:B4"/>
    <mergeCell ref="C4:D4"/>
    <mergeCell ref="A5:B5"/>
    <mergeCell ref="O6:T6"/>
    <mergeCell ref="F2:K2"/>
    <mergeCell ref="L2:T2"/>
    <mergeCell ref="C2:D2"/>
    <mergeCell ref="O5:T5"/>
    <mergeCell ref="L3:N3"/>
    <mergeCell ref="C5:E5"/>
    <mergeCell ref="F3:K3"/>
    <mergeCell ref="L4:T4"/>
    <mergeCell ref="F5:K5"/>
    <mergeCell ref="F4:K4"/>
    <mergeCell ref="L5:N5"/>
    <mergeCell ref="F6:K6"/>
    <mergeCell ref="C6:E6"/>
  </mergeCells>
  <phoneticPr fontId="34" type="noConversion"/>
  <dataValidations count="3">
    <dataValidation type="list" allowBlank="1" showInputMessage="1" showErrorMessage="1" sqref="F29:N29">
      <formula1>"N,A,B, "</formula1>
    </dataValidation>
    <dataValidation type="list" allowBlank="1" showInputMessage="1" showErrorMessage="1" sqref="F30:N30">
      <formula1>"P,F, "</formula1>
    </dataValidation>
    <dataValidation type="list" allowBlank="1" showInputMessage="1" showErrorMessage="1" sqref="F9:N2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3"/>
  <sheetViews>
    <sheetView workbookViewId="0">
      <selection activeCell="D17" sqref="D17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27" t="s">
        <v>56</v>
      </c>
      <c r="B2" s="228"/>
      <c r="C2" s="264" t="s">
        <v>132</v>
      </c>
      <c r="D2" s="265"/>
      <c r="F2" s="228" t="s">
        <v>121</v>
      </c>
      <c r="G2" s="228"/>
      <c r="H2" s="228"/>
      <c r="I2" s="228"/>
      <c r="J2" s="228"/>
      <c r="K2" s="228"/>
      <c r="L2" s="252" t="s">
        <v>131</v>
      </c>
      <c r="M2" s="253"/>
      <c r="N2" s="253"/>
      <c r="O2" s="253"/>
      <c r="P2" s="253"/>
      <c r="Q2" s="253"/>
      <c r="R2" s="253"/>
      <c r="S2" s="253"/>
      <c r="T2" s="254"/>
    </row>
    <row r="3" spans="1:22" ht="13.5" customHeight="1">
      <c r="A3" s="234" t="s">
        <v>57</v>
      </c>
      <c r="B3" s="235"/>
      <c r="C3" s="239" t="s">
        <v>32</v>
      </c>
      <c r="D3" s="240"/>
      <c r="E3" s="241"/>
      <c r="F3" s="257" t="s">
        <v>58</v>
      </c>
      <c r="G3" s="258"/>
      <c r="H3" s="258"/>
      <c r="I3" s="258"/>
      <c r="J3" s="258"/>
      <c r="K3" s="259"/>
      <c r="L3" s="240"/>
      <c r="M3" s="240"/>
      <c r="N3" s="240"/>
      <c r="O3" s="97"/>
      <c r="P3" s="97"/>
      <c r="Q3" s="97"/>
      <c r="R3" s="97"/>
      <c r="S3" s="97"/>
      <c r="T3" s="98"/>
    </row>
    <row r="4" spans="1:22" ht="13.5" customHeight="1">
      <c r="A4" s="234" t="s">
        <v>59</v>
      </c>
      <c r="B4" s="235"/>
      <c r="C4" s="236"/>
      <c r="D4" s="237"/>
      <c r="E4" s="99"/>
      <c r="F4" s="257" t="s">
        <v>60</v>
      </c>
      <c r="G4" s="258"/>
      <c r="H4" s="258"/>
      <c r="I4" s="258"/>
      <c r="J4" s="258"/>
      <c r="K4" s="259"/>
      <c r="L4" s="260">
        <v>18</v>
      </c>
      <c r="M4" s="261"/>
      <c r="N4" s="261"/>
      <c r="O4" s="261"/>
      <c r="P4" s="261"/>
      <c r="Q4" s="261"/>
      <c r="R4" s="261"/>
      <c r="S4" s="261"/>
      <c r="T4" s="262"/>
      <c r="V4" s="100"/>
    </row>
    <row r="5" spans="1:22" ht="13.5" customHeight="1">
      <c r="A5" s="242" t="s">
        <v>117</v>
      </c>
      <c r="B5" s="243"/>
      <c r="C5" s="255" t="s">
        <v>118</v>
      </c>
      <c r="D5" s="244"/>
      <c r="E5" s="256"/>
      <c r="F5" s="255" t="s">
        <v>119</v>
      </c>
      <c r="G5" s="244"/>
      <c r="H5" s="244"/>
      <c r="I5" s="244"/>
      <c r="J5" s="244"/>
      <c r="K5" s="263"/>
      <c r="L5" s="244" t="s">
        <v>61</v>
      </c>
      <c r="M5" s="244"/>
      <c r="N5" s="244"/>
      <c r="O5" s="247" t="s">
        <v>120</v>
      </c>
      <c r="P5" s="244"/>
      <c r="Q5" s="244"/>
      <c r="R5" s="244"/>
      <c r="S5" s="244"/>
      <c r="T5" s="248"/>
      <c r="V5" s="100"/>
    </row>
    <row r="6" spans="1:22" ht="13.5" customHeight="1" thickBot="1">
      <c r="A6" s="233">
        <f>COUNTIF(F28:HJ28,"P")</f>
        <v>8</v>
      </c>
      <c r="B6" s="232"/>
      <c r="C6" s="229">
        <f>COUNTIF(F28:HJ28,"F")</f>
        <v>0</v>
      </c>
      <c r="D6" s="230"/>
      <c r="E6" s="232"/>
      <c r="F6" s="229">
        <f>SUM(O6,- A6,- C6)</f>
        <v>0</v>
      </c>
      <c r="G6" s="230"/>
      <c r="H6" s="230"/>
      <c r="I6" s="230"/>
      <c r="J6" s="230"/>
      <c r="K6" s="231"/>
      <c r="L6" s="101">
        <f>COUNTIF(E27:HJ27,"N")</f>
        <v>1</v>
      </c>
      <c r="M6" s="101">
        <f>COUNTIF(E27:HJ27,"A")</f>
        <v>7</v>
      </c>
      <c r="N6" s="101">
        <f>COUNTIF(E27:HJ27,"B")</f>
        <v>0</v>
      </c>
      <c r="O6" s="245">
        <f>COUNTA(E8:HM8)</f>
        <v>8</v>
      </c>
      <c r="P6" s="230"/>
      <c r="Q6" s="230"/>
      <c r="R6" s="230"/>
      <c r="S6" s="230"/>
      <c r="T6" s="246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47" t="s">
        <v>36</v>
      </c>
      <c r="J8" s="147" t="s">
        <v>37</v>
      </c>
      <c r="K8" s="147" t="s">
        <v>38</v>
      </c>
      <c r="L8" s="147" t="s">
        <v>39</v>
      </c>
      <c r="M8" s="147" t="s">
        <v>40</v>
      </c>
      <c r="N8" s="104"/>
      <c r="O8" s="105"/>
      <c r="P8" s="93"/>
    </row>
    <row r="9" spans="1:22" ht="13.5" customHeight="1">
      <c r="A9" s="148" t="s">
        <v>62</v>
      </c>
      <c r="B9" s="106" t="s">
        <v>63</v>
      </c>
      <c r="C9" s="107"/>
      <c r="D9" s="108"/>
      <c r="E9" s="109"/>
      <c r="F9" s="110"/>
      <c r="G9" s="110"/>
      <c r="H9" s="110"/>
      <c r="I9" s="110"/>
      <c r="J9" s="110"/>
      <c r="K9" s="110"/>
      <c r="L9" s="110"/>
      <c r="M9" s="110"/>
    </row>
    <row r="10" spans="1:22" ht="13.5" customHeight="1">
      <c r="A10" s="149"/>
      <c r="B10" s="106"/>
      <c r="C10" s="107"/>
      <c r="D10" s="108" t="s">
        <v>184</v>
      </c>
      <c r="E10" s="111"/>
      <c r="F10" s="110"/>
      <c r="G10" s="110"/>
      <c r="H10" s="110"/>
      <c r="I10" s="110"/>
      <c r="J10" s="110"/>
      <c r="K10" s="110"/>
      <c r="L10" s="110"/>
      <c r="M10" s="110"/>
      <c r="O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  <c r="I11" s="110"/>
      <c r="J11" s="110"/>
      <c r="K11" s="110"/>
      <c r="L11" s="110"/>
      <c r="M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</row>
    <row r="13" spans="1:22" ht="13.5" customHeight="1">
      <c r="A13" s="149"/>
      <c r="B13" s="106" t="s">
        <v>151</v>
      </c>
      <c r="C13" s="107"/>
      <c r="D13" s="108"/>
      <c r="E13" s="114"/>
      <c r="F13" s="110"/>
      <c r="G13" s="110"/>
      <c r="H13" s="110"/>
      <c r="I13" s="110"/>
      <c r="J13" s="110"/>
      <c r="K13" s="110"/>
      <c r="L13" s="110"/>
      <c r="M13" s="110"/>
    </row>
    <row r="14" spans="1:22" ht="13.5" customHeight="1">
      <c r="A14" s="149"/>
      <c r="B14" s="106"/>
      <c r="C14" s="107"/>
      <c r="D14" s="108" t="s">
        <v>155</v>
      </c>
      <c r="E14" s="114"/>
      <c r="F14" s="110" t="s">
        <v>80</v>
      </c>
      <c r="G14" s="110" t="s">
        <v>80</v>
      </c>
      <c r="H14" s="110"/>
      <c r="I14" s="110"/>
      <c r="J14" s="110"/>
      <c r="K14" s="110"/>
      <c r="L14" s="110"/>
      <c r="M14" s="110"/>
      <c r="P14" s="100"/>
    </row>
    <row r="15" spans="1:22" ht="13.5" customHeight="1">
      <c r="A15" s="149"/>
      <c r="B15" s="106"/>
      <c r="C15" s="107"/>
      <c r="D15" s="108" t="s">
        <v>156</v>
      </c>
      <c r="E15" s="114"/>
      <c r="F15" s="110"/>
      <c r="G15" s="110"/>
      <c r="H15" s="110"/>
      <c r="I15" s="110"/>
      <c r="J15" s="110"/>
      <c r="K15" s="110"/>
      <c r="L15" s="110" t="s">
        <v>80</v>
      </c>
      <c r="M15" s="110" t="s">
        <v>80</v>
      </c>
      <c r="P15" s="100"/>
    </row>
    <row r="16" spans="1:22" ht="13.5" customHeight="1">
      <c r="A16" s="149"/>
      <c r="B16" s="106"/>
      <c r="C16" s="107"/>
      <c r="D16" s="191">
        <v>-1</v>
      </c>
      <c r="E16" s="114"/>
      <c r="F16" s="110"/>
      <c r="G16" s="110"/>
      <c r="H16" s="110" t="s">
        <v>80</v>
      </c>
      <c r="I16" s="110" t="s">
        <v>80</v>
      </c>
      <c r="J16" s="110"/>
      <c r="K16" s="110"/>
      <c r="L16" s="110"/>
      <c r="M16" s="110"/>
    </row>
    <row r="17" spans="1:14" ht="13.5" customHeight="1">
      <c r="A17" s="149"/>
      <c r="B17" s="106"/>
      <c r="C17" s="107"/>
      <c r="D17" s="108" t="s">
        <v>42</v>
      </c>
      <c r="E17" s="114"/>
      <c r="F17" s="110"/>
      <c r="G17" s="110"/>
      <c r="H17" s="110"/>
      <c r="I17" s="110"/>
      <c r="J17" s="110" t="s">
        <v>80</v>
      </c>
      <c r="K17" s="110" t="s">
        <v>80</v>
      </c>
      <c r="L17" s="110"/>
      <c r="M17" s="110"/>
      <c r="N17" s="113"/>
    </row>
    <row r="18" spans="1:14" ht="13.5" customHeight="1">
      <c r="A18" s="149"/>
      <c r="B18" s="106" t="s">
        <v>152</v>
      </c>
      <c r="C18" s="107"/>
      <c r="D18" s="108"/>
      <c r="E18" s="114"/>
      <c r="F18" s="110"/>
      <c r="G18" s="110"/>
      <c r="H18" s="110"/>
      <c r="I18" s="110"/>
      <c r="J18" s="110"/>
      <c r="K18" s="110"/>
      <c r="L18" s="110"/>
      <c r="M18" s="110"/>
      <c r="N18" s="113"/>
    </row>
    <row r="19" spans="1:14" ht="13.5" customHeight="1">
      <c r="A19" s="149"/>
      <c r="B19" s="106"/>
      <c r="C19" s="107"/>
      <c r="D19" s="108" t="s">
        <v>157</v>
      </c>
      <c r="E19" s="114"/>
      <c r="F19" s="110" t="s">
        <v>80</v>
      </c>
      <c r="G19" s="110"/>
      <c r="H19" s="110" t="s">
        <v>80</v>
      </c>
      <c r="I19" s="110"/>
      <c r="J19" s="110" t="s">
        <v>80</v>
      </c>
      <c r="K19" s="110"/>
      <c r="L19" s="110" t="s">
        <v>80</v>
      </c>
      <c r="M19" s="110"/>
    </row>
    <row r="20" spans="1:14" ht="13.5" customHeight="1">
      <c r="A20" s="149"/>
      <c r="B20" s="106"/>
      <c r="C20" s="107"/>
      <c r="D20" s="191" t="s">
        <v>153</v>
      </c>
      <c r="E20" s="114"/>
      <c r="F20" s="110"/>
      <c r="G20" s="110" t="s">
        <v>80</v>
      </c>
      <c r="H20" s="110"/>
      <c r="I20" s="110" t="s">
        <v>80</v>
      </c>
      <c r="J20" s="110"/>
      <c r="K20" s="110" t="s">
        <v>80</v>
      </c>
      <c r="L20" s="110"/>
      <c r="M20" s="110" t="s">
        <v>80</v>
      </c>
    </row>
    <row r="21" spans="1:14" ht="13.5" customHeight="1">
      <c r="A21" s="149"/>
      <c r="B21" s="106"/>
      <c r="C21" s="107"/>
      <c r="D21" s="108"/>
      <c r="E21" s="114"/>
      <c r="F21" s="110"/>
      <c r="G21" s="110"/>
      <c r="H21" s="110"/>
      <c r="I21" s="110"/>
      <c r="J21" s="110"/>
      <c r="K21" s="110"/>
      <c r="L21" s="110"/>
      <c r="M21" s="110"/>
    </row>
    <row r="22" spans="1:14" ht="13.5" customHeight="1" thickBot="1">
      <c r="A22" s="149"/>
      <c r="B22" s="115"/>
      <c r="C22" s="116"/>
      <c r="D22" s="117"/>
      <c r="E22" s="118"/>
      <c r="F22" s="119"/>
      <c r="G22" s="119"/>
      <c r="H22" s="119"/>
      <c r="I22" s="119"/>
      <c r="J22" s="119"/>
      <c r="K22" s="119"/>
      <c r="L22" s="119"/>
      <c r="M22" s="119"/>
    </row>
    <row r="23" spans="1:14" ht="13.5" customHeight="1" thickTop="1">
      <c r="A23" s="150" t="s">
        <v>64</v>
      </c>
      <c r="B23" s="125" t="s">
        <v>66</v>
      </c>
      <c r="C23" s="128"/>
      <c r="D23" s="127"/>
      <c r="E23" s="129"/>
      <c r="F23" s="110"/>
      <c r="G23" s="110"/>
      <c r="H23" s="110"/>
      <c r="I23" s="110"/>
      <c r="J23" s="110"/>
      <c r="K23" s="110"/>
      <c r="L23" s="110"/>
      <c r="M23" s="110"/>
    </row>
    <row r="24" spans="1:14" ht="13.5" customHeight="1">
      <c r="A24" s="151"/>
      <c r="B24" s="125"/>
      <c r="C24" s="128"/>
      <c r="D24" s="127" t="s">
        <v>148</v>
      </c>
      <c r="E24" s="129"/>
      <c r="F24" s="110"/>
      <c r="G24" s="110" t="s">
        <v>80</v>
      </c>
      <c r="H24" s="110"/>
      <c r="I24" s="110" t="s">
        <v>80</v>
      </c>
      <c r="J24" s="110"/>
      <c r="K24" s="110" t="s">
        <v>80</v>
      </c>
      <c r="L24" s="110"/>
      <c r="M24" s="110" t="s">
        <v>80</v>
      </c>
    </row>
    <row r="25" spans="1:14" ht="13.5" customHeight="1">
      <c r="A25" s="151"/>
      <c r="B25" s="125"/>
      <c r="C25" s="128"/>
      <c r="D25" s="127" t="s">
        <v>154</v>
      </c>
      <c r="E25" s="129"/>
      <c r="F25" s="110"/>
      <c r="G25" s="110"/>
      <c r="H25" s="110" t="s">
        <v>80</v>
      </c>
      <c r="I25" s="110"/>
      <c r="J25" s="110" t="s">
        <v>80</v>
      </c>
      <c r="K25" s="110"/>
      <c r="L25" s="110" t="s">
        <v>80</v>
      </c>
      <c r="M25" s="110"/>
    </row>
    <row r="26" spans="1:14" ht="13.5" customHeight="1" thickBot="1">
      <c r="A26" s="151"/>
      <c r="B26" s="130"/>
      <c r="C26" s="131"/>
      <c r="D26" s="132"/>
      <c r="E26" s="133"/>
      <c r="F26" s="134"/>
      <c r="G26" s="134"/>
      <c r="H26" s="134"/>
      <c r="I26" s="134"/>
      <c r="J26" s="134"/>
      <c r="K26" s="134"/>
      <c r="L26" s="134"/>
      <c r="M26" s="134"/>
    </row>
    <row r="27" spans="1:14" ht="13.5" customHeight="1" thickTop="1">
      <c r="A27" s="150" t="s">
        <v>43</v>
      </c>
      <c r="B27" s="249" t="s">
        <v>44</v>
      </c>
      <c r="C27" s="249"/>
      <c r="D27" s="249"/>
      <c r="E27" s="135"/>
      <c r="F27" s="136" t="s">
        <v>45</v>
      </c>
      <c r="G27" s="136" t="s">
        <v>47</v>
      </c>
      <c r="H27" s="136" t="s">
        <v>47</v>
      </c>
      <c r="I27" s="136" t="s">
        <v>47</v>
      </c>
      <c r="J27" s="136" t="s">
        <v>47</v>
      </c>
      <c r="K27" s="136" t="s">
        <v>47</v>
      </c>
      <c r="L27" s="136" t="s">
        <v>47</v>
      </c>
      <c r="M27" s="136" t="s">
        <v>47</v>
      </c>
    </row>
    <row r="28" spans="1:14" ht="13.5" customHeight="1">
      <c r="A28" s="152"/>
      <c r="B28" s="250" t="s">
        <v>48</v>
      </c>
      <c r="C28" s="250"/>
      <c r="D28" s="250"/>
      <c r="E28" s="138"/>
      <c r="F28" s="139" t="s">
        <v>49</v>
      </c>
      <c r="G28" s="139" t="s">
        <v>49</v>
      </c>
      <c r="H28" s="139" t="s">
        <v>49</v>
      </c>
      <c r="I28" s="139" t="s">
        <v>49</v>
      </c>
      <c r="J28" s="139" t="s">
        <v>49</v>
      </c>
      <c r="K28" s="139" t="s">
        <v>49</v>
      </c>
      <c r="L28" s="139" t="s">
        <v>49</v>
      </c>
      <c r="M28" s="139" t="s">
        <v>49</v>
      </c>
    </row>
    <row r="29" spans="1:14" ht="13.5" customHeight="1">
      <c r="A29" s="152"/>
      <c r="B29" s="251" t="s">
        <v>50</v>
      </c>
      <c r="C29" s="251"/>
      <c r="D29" s="251"/>
      <c r="E29" s="129"/>
      <c r="F29" s="140">
        <v>39139</v>
      </c>
      <c r="G29" s="140">
        <v>39139</v>
      </c>
      <c r="H29" s="140">
        <v>39140</v>
      </c>
      <c r="I29" s="140">
        <v>39141</v>
      </c>
      <c r="J29" s="140">
        <v>39142</v>
      </c>
      <c r="K29" s="140">
        <v>39143</v>
      </c>
      <c r="L29" s="140">
        <v>39144</v>
      </c>
      <c r="M29" s="140">
        <v>39145</v>
      </c>
    </row>
    <row r="30" spans="1:14" ht="13.5" customHeight="1" thickBot="1">
      <c r="A30" s="153"/>
      <c r="B30" s="238" t="s">
        <v>51</v>
      </c>
      <c r="C30" s="238"/>
      <c r="D30" s="238"/>
      <c r="E30" s="141"/>
      <c r="F30" s="142"/>
      <c r="G30" s="142"/>
      <c r="H30" s="142"/>
      <c r="I30" s="142"/>
      <c r="J30" s="142"/>
      <c r="K30" s="142"/>
      <c r="L30" s="142"/>
      <c r="M30" s="142"/>
    </row>
    <row r="31" spans="1:14" ht="13.5" customHeight="1" thickTop="1">
      <c r="A31" s="103"/>
      <c r="B31" s="95"/>
      <c r="C31" s="96"/>
      <c r="D31" s="95"/>
    </row>
    <row r="32" spans="1:14" ht="10.5"/>
    <row r="33" ht="10.5"/>
  </sheetData>
  <mergeCells count="25">
    <mergeCell ref="B28:D28"/>
    <mergeCell ref="A2:B2"/>
    <mergeCell ref="F2:K2"/>
    <mergeCell ref="B30:D30"/>
    <mergeCell ref="C6:E6"/>
    <mergeCell ref="A6:B6"/>
    <mergeCell ref="C5:E5"/>
    <mergeCell ref="F3:K3"/>
    <mergeCell ref="A3:B3"/>
    <mergeCell ref="A4:B4"/>
    <mergeCell ref="B29:D29"/>
    <mergeCell ref="C3:E3"/>
    <mergeCell ref="A5:B5"/>
    <mergeCell ref="O6:T6"/>
    <mergeCell ref="F6:K6"/>
    <mergeCell ref="B27:D27"/>
    <mergeCell ref="L2:T2"/>
    <mergeCell ref="C2:D2"/>
    <mergeCell ref="F5:K5"/>
    <mergeCell ref="F4:K4"/>
    <mergeCell ref="O5:T5"/>
    <mergeCell ref="L3:N3"/>
    <mergeCell ref="L4:T4"/>
    <mergeCell ref="C4:D4"/>
    <mergeCell ref="L5:N5"/>
  </mergeCells>
  <phoneticPr fontId="34" type="noConversion"/>
  <dataValidations count="3">
    <dataValidation type="list" allowBlank="1" showInputMessage="1" showErrorMessage="1" sqref="F27:M27">
      <formula1>"N,A,B, "</formula1>
    </dataValidation>
    <dataValidation type="list" allowBlank="1" showInputMessage="1" showErrorMessage="1" sqref="F28:M28">
      <formula1>"P,F, "</formula1>
    </dataValidation>
    <dataValidation type="list" allowBlank="1" showInputMessage="1" showErrorMessage="1" sqref="F9:M2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workbookViewId="0">
      <selection activeCell="P15" sqref="P15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6" t="s">
        <v>56</v>
      </c>
      <c r="B2" s="267"/>
      <c r="C2" s="268" t="s">
        <v>134</v>
      </c>
      <c r="D2" s="265"/>
      <c r="F2" s="267" t="s">
        <v>121</v>
      </c>
      <c r="G2" s="267"/>
      <c r="H2" s="267"/>
      <c r="I2" s="267"/>
      <c r="J2" s="267"/>
      <c r="K2" s="267"/>
      <c r="L2" s="269" t="s">
        <v>133</v>
      </c>
      <c r="M2" s="270"/>
      <c r="N2" s="270"/>
      <c r="O2" s="270"/>
      <c r="P2" s="270"/>
      <c r="Q2" s="270"/>
      <c r="R2" s="270"/>
      <c r="S2" s="270"/>
      <c r="T2" s="271"/>
    </row>
    <row r="3" spans="1:22" ht="13.5" customHeight="1">
      <c r="A3" s="234" t="s">
        <v>57</v>
      </c>
      <c r="B3" s="235"/>
      <c r="C3" s="239" t="s">
        <v>32</v>
      </c>
      <c r="D3" s="240"/>
      <c r="E3" s="241"/>
      <c r="F3" s="257" t="s">
        <v>58</v>
      </c>
      <c r="G3" s="258"/>
      <c r="H3" s="258"/>
      <c r="I3" s="258"/>
      <c r="J3" s="258"/>
      <c r="K3" s="259"/>
      <c r="L3" s="240"/>
      <c r="M3" s="240"/>
      <c r="N3" s="240"/>
      <c r="O3" s="97"/>
      <c r="P3" s="97"/>
      <c r="Q3" s="97"/>
      <c r="R3" s="97"/>
      <c r="S3" s="97"/>
      <c r="T3" s="98"/>
    </row>
    <row r="4" spans="1:22" ht="13.5" customHeight="1">
      <c r="A4" s="234" t="s">
        <v>59</v>
      </c>
      <c r="B4" s="235"/>
      <c r="C4" s="236"/>
      <c r="D4" s="237"/>
      <c r="E4" s="99"/>
      <c r="F4" s="257" t="s">
        <v>60</v>
      </c>
      <c r="G4" s="258"/>
      <c r="H4" s="258"/>
      <c r="I4" s="258"/>
      <c r="J4" s="258"/>
      <c r="K4" s="259"/>
      <c r="L4" s="260">
        <v>26</v>
      </c>
      <c r="M4" s="261"/>
      <c r="N4" s="261"/>
      <c r="O4" s="261"/>
      <c r="P4" s="261"/>
      <c r="Q4" s="261"/>
      <c r="R4" s="261"/>
      <c r="S4" s="261"/>
      <c r="T4" s="262"/>
      <c r="V4" s="100"/>
    </row>
    <row r="5" spans="1:22" ht="13.5" customHeight="1">
      <c r="A5" s="242" t="s">
        <v>117</v>
      </c>
      <c r="B5" s="243"/>
      <c r="C5" s="255" t="s">
        <v>118</v>
      </c>
      <c r="D5" s="244"/>
      <c r="E5" s="256"/>
      <c r="F5" s="255" t="s">
        <v>119</v>
      </c>
      <c r="G5" s="244"/>
      <c r="H5" s="244"/>
      <c r="I5" s="244"/>
      <c r="J5" s="244"/>
      <c r="K5" s="263"/>
      <c r="L5" s="244" t="s">
        <v>61</v>
      </c>
      <c r="M5" s="244"/>
      <c r="N5" s="244"/>
      <c r="O5" s="247" t="s">
        <v>120</v>
      </c>
      <c r="P5" s="244"/>
      <c r="Q5" s="244"/>
      <c r="R5" s="244"/>
      <c r="S5" s="244"/>
      <c r="T5" s="248"/>
      <c r="V5" s="100"/>
    </row>
    <row r="6" spans="1:22" ht="13.5" customHeight="1" thickBot="1">
      <c r="A6" s="233">
        <f>COUNTIF(F26:HF26,"P")</f>
        <v>4</v>
      </c>
      <c r="B6" s="232"/>
      <c r="C6" s="229">
        <f>COUNTIF(F26:HF26,"F")</f>
        <v>0</v>
      </c>
      <c r="D6" s="230"/>
      <c r="E6" s="232"/>
      <c r="F6" s="229">
        <f>SUM(O6,- A6,- C6)</f>
        <v>0</v>
      </c>
      <c r="G6" s="230"/>
      <c r="H6" s="230"/>
      <c r="I6" s="230"/>
      <c r="J6" s="230"/>
      <c r="K6" s="231"/>
      <c r="L6" s="101">
        <f>COUNTIF(E25:HF25,"N")</f>
        <v>1</v>
      </c>
      <c r="M6" s="101">
        <f>COUNTIF(E25:HF25,"A")</f>
        <v>3</v>
      </c>
      <c r="N6" s="101">
        <f>COUNTIF(E25:HF25,"B")</f>
        <v>0</v>
      </c>
      <c r="O6" s="245">
        <f>COUNTA(E8:HI8)</f>
        <v>4</v>
      </c>
      <c r="P6" s="230"/>
      <c r="Q6" s="230"/>
      <c r="R6" s="230"/>
      <c r="S6" s="230"/>
      <c r="T6" s="246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47" t="s">
        <v>36</v>
      </c>
      <c r="J8" s="104"/>
      <c r="K8" s="105"/>
      <c r="L8" s="93"/>
    </row>
    <row r="9" spans="1:22" ht="13.5" customHeight="1">
      <c r="A9" s="148" t="s">
        <v>62</v>
      </c>
      <c r="B9" s="106" t="s">
        <v>63</v>
      </c>
      <c r="C9" s="107"/>
      <c r="D9" s="108"/>
      <c r="E9" s="109"/>
      <c r="F9" s="110"/>
      <c r="G9" s="110"/>
      <c r="H9" s="110"/>
      <c r="I9" s="110"/>
    </row>
    <row r="10" spans="1:22" ht="13.5" customHeight="1">
      <c r="A10" s="149"/>
      <c r="B10" s="106"/>
      <c r="C10" s="107"/>
      <c r="D10" s="108" t="s">
        <v>184</v>
      </c>
      <c r="E10" s="111"/>
      <c r="F10" s="110"/>
      <c r="G10" s="110"/>
      <c r="H10" s="110"/>
      <c r="I10" s="110"/>
      <c r="K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  <c r="I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  <c r="I12" s="110"/>
    </row>
    <row r="13" spans="1:22" ht="13.5" customHeight="1">
      <c r="A13" s="149"/>
      <c r="B13" s="106" t="s">
        <v>151</v>
      </c>
      <c r="C13" s="107"/>
      <c r="D13" s="108"/>
      <c r="E13" s="114"/>
      <c r="F13" s="110"/>
      <c r="G13" s="110"/>
      <c r="H13" s="110"/>
      <c r="I13" s="110"/>
    </row>
    <row r="14" spans="1:22" ht="13.5" customHeight="1">
      <c r="A14" s="149"/>
      <c r="B14" s="106"/>
      <c r="C14" s="107"/>
      <c r="D14" s="108" t="s">
        <v>155</v>
      </c>
      <c r="E14" s="114"/>
      <c r="F14" s="110" t="s">
        <v>80</v>
      </c>
      <c r="G14" s="110" t="s">
        <v>80</v>
      </c>
      <c r="H14" s="110" t="s">
        <v>80</v>
      </c>
      <c r="I14" s="110" t="s">
        <v>80</v>
      </c>
      <c r="L14" s="100"/>
    </row>
    <row r="15" spans="1:22" ht="13.5" customHeight="1">
      <c r="A15" s="149"/>
      <c r="B15" s="106" t="s">
        <v>145</v>
      </c>
      <c r="C15" s="107"/>
      <c r="D15" s="108"/>
      <c r="E15" s="114"/>
      <c r="F15" s="110"/>
      <c r="G15" s="110"/>
      <c r="H15" s="110"/>
      <c r="I15" s="110"/>
    </row>
    <row r="16" spans="1:22" ht="13.5" customHeight="1">
      <c r="A16" s="149"/>
      <c r="B16" s="106"/>
      <c r="C16" s="107"/>
      <c r="D16" s="108" t="s">
        <v>150</v>
      </c>
      <c r="E16" s="114"/>
      <c r="F16" s="110" t="s">
        <v>80</v>
      </c>
      <c r="G16" s="110"/>
      <c r="H16" s="110"/>
      <c r="I16" s="110"/>
    </row>
    <row r="17" spans="1:9" ht="13.5" customHeight="1">
      <c r="A17" s="149"/>
      <c r="B17" s="106"/>
      <c r="C17" s="107"/>
      <c r="D17" s="191">
        <v>-1</v>
      </c>
      <c r="E17" s="114"/>
      <c r="F17" s="110"/>
      <c r="G17" s="110" t="s">
        <v>80</v>
      </c>
      <c r="H17" s="110"/>
      <c r="I17" s="110"/>
    </row>
    <row r="18" spans="1:9" ht="13.5" customHeight="1">
      <c r="A18" s="149"/>
      <c r="B18" s="106"/>
      <c r="C18" s="107"/>
      <c r="D18" s="108" t="s">
        <v>42</v>
      </c>
      <c r="E18" s="114"/>
      <c r="F18" s="110"/>
      <c r="G18" s="110"/>
      <c r="H18" s="110" t="s">
        <v>80</v>
      </c>
      <c r="I18" s="110"/>
    </row>
    <row r="19" spans="1:9" ht="13.5" customHeight="1">
      <c r="A19" s="149"/>
      <c r="B19" s="106"/>
      <c r="C19" s="107"/>
      <c r="D19" s="108" t="s">
        <v>166</v>
      </c>
      <c r="E19" s="114"/>
      <c r="F19" s="110"/>
      <c r="G19" s="110"/>
      <c r="H19" s="110"/>
      <c r="I19" s="110" t="s">
        <v>80</v>
      </c>
    </row>
    <row r="20" spans="1:9" ht="13.5" customHeight="1" thickBot="1">
      <c r="A20" s="149"/>
      <c r="B20" s="115"/>
      <c r="C20" s="116"/>
      <c r="D20" s="117"/>
      <c r="E20" s="118"/>
      <c r="F20" s="119"/>
      <c r="G20" s="119"/>
      <c r="H20" s="119"/>
      <c r="I20" s="119"/>
    </row>
    <row r="21" spans="1:9" ht="13.5" customHeight="1" thickTop="1">
      <c r="A21" s="150" t="s">
        <v>64</v>
      </c>
      <c r="B21" s="125" t="s">
        <v>66</v>
      </c>
      <c r="C21" s="128"/>
      <c r="D21" s="127"/>
      <c r="E21" s="129"/>
      <c r="F21" s="110"/>
      <c r="G21" s="110"/>
      <c r="H21" s="110"/>
      <c r="I21" s="110"/>
    </row>
    <row r="22" spans="1:9" ht="13.5" customHeight="1">
      <c r="A22" s="151"/>
      <c r="B22" s="125"/>
      <c r="C22" s="128"/>
      <c r="D22" s="127" t="s">
        <v>148</v>
      </c>
      <c r="E22" s="129"/>
      <c r="F22" s="110"/>
      <c r="G22" s="110" t="s">
        <v>80</v>
      </c>
      <c r="H22" s="110" t="s">
        <v>80</v>
      </c>
      <c r="I22" s="110"/>
    </row>
    <row r="23" spans="1:9" ht="13.5" customHeight="1">
      <c r="A23" s="151"/>
      <c r="B23" s="125"/>
      <c r="C23" s="128"/>
      <c r="D23" s="127" t="s">
        <v>158</v>
      </c>
      <c r="E23" s="129"/>
      <c r="F23" s="110" t="s">
        <v>80</v>
      </c>
      <c r="G23" s="110"/>
      <c r="H23" s="110"/>
      <c r="I23" s="110"/>
    </row>
    <row r="24" spans="1:9" ht="13.5" customHeight="1" thickBot="1">
      <c r="A24" s="151"/>
      <c r="B24" s="130"/>
      <c r="C24" s="131"/>
      <c r="D24" s="132"/>
      <c r="E24" s="133"/>
      <c r="F24" s="134"/>
      <c r="G24" s="134"/>
      <c r="H24" s="134"/>
      <c r="I24" s="134"/>
    </row>
    <row r="25" spans="1:9" ht="13.5" customHeight="1" thickTop="1">
      <c r="A25" s="150" t="s">
        <v>43</v>
      </c>
      <c r="B25" s="249" t="s">
        <v>44</v>
      </c>
      <c r="C25" s="249"/>
      <c r="D25" s="249"/>
      <c r="E25" s="135"/>
      <c r="F25" s="136" t="s">
        <v>47</v>
      </c>
      <c r="G25" s="136" t="s">
        <v>47</v>
      </c>
      <c r="H25" s="136" t="s">
        <v>47</v>
      </c>
      <c r="I25" s="136" t="s">
        <v>45</v>
      </c>
    </row>
    <row r="26" spans="1:9" ht="13.5" customHeight="1">
      <c r="A26" s="152"/>
      <c r="B26" s="250" t="s">
        <v>48</v>
      </c>
      <c r="C26" s="250"/>
      <c r="D26" s="250"/>
      <c r="E26" s="138"/>
      <c r="F26" s="139" t="s">
        <v>49</v>
      </c>
      <c r="G26" s="139" t="s">
        <v>49</v>
      </c>
      <c r="H26" s="139" t="s">
        <v>49</v>
      </c>
      <c r="I26" s="139" t="s">
        <v>49</v>
      </c>
    </row>
    <row r="27" spans="1:9" ht="13.5" customHeight="1">
      <c r="A27" s="152"/>
      <c r="B27" s="251" t="s">
        <v>50</v>
      </c>
      <c r="C27" s="251"/>
      <c r="D27" s="251"/>
      <c r="E27" s="129"/>
      <c r="F27" s="140">
        <v>39139</v>
      </c>
      <c r="G27" s="140">
        <v>39139</v>
      </c>
      <c r="H27" s="140">
        <v>39140</v>
      </c>
      <c r="I27" s="140">
        <v>39141</v>
      </c>
    </row>
    <row r="28" spans="1:9" ht="11.25" thickBot="1">
      <c r="A28" s="153"/>
      <c r="B28" s="238" t="s">
        <v>51</v>
      </c>
      <c r="C28" s="238"/>
      <c r="D28" s="238"/>
      <c r="E28" s="141"/>
      <c r="F28" s="142"/>
      <c r="G28" s="142"/>
      <c r="H28" s="142"/>
      <c r="I28" s="142"/>
    </row>
    <row r="29" spans="1:9" ht="11.25" thickTop="1">
      <c r="A29" s="103"/>
      <c r="B29" s="95"/>
      <c r="C29" s="96"/>
      <c r="D29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5:D25"/>
    <mergeCell ref="B26:D26"/>
    <mergeCell ref="B27:D27"/>
    <mergeCell ref="B28:D28"/>
    <mergeCell ref="A5:B5"/>
    <mergeCell ref="C5:E5"/>
  </mergeCells>
  <dataValidations count="3">
    <dataValidation type="list" allowBlank="1" showInputMessage="1" showErrorMessage="1" sqref="F25:I25">
      <formula1>"N,A,B, "</formula1>
    </dataValidation>
    <dataValidation type="list" allowBlank="1" showInputMessage="1" showErrorMessage="1" sqref="F26:I26">
      <formula1>"P,F, "</formula1>
    </dataValidation>
    <dataValidation type="list" allowBlank="1" showInputMessage="1" showErrorMessage="1" sqref="F9:I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topLeftCell="A5" workbookViewId="0">
      <selection activeCell="W17" sqref="W17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6" t="s">
        <v>56</v>
      </c>
      <c r="B2" s="267"/>
      <c r="C2" s="268" t="s">
        <v>136</v>
      </c>
      <c r="D2" s="265"/>
      <c r="F2" s="267" t="s">
        <v>121</v>
      </c>
      <c r="G2" s="267"/>
      <c r="H2" s="267"/>
      <c r="I2" s="267"/>
      <c r="J2" s="267"/>
      <c r="K2" s="267"/>
      <c r="L2" s="269" t="s">
        <v>135</v>
      </c>
      <c r="M2" s="270"/>
      <c r="N2" s="270"/>
      <c r="O2" s="270"/>
      <c r="P2" s="270"/>
      <c r="Q2" s="270"/>
      <c r="R2" s="270"/>
      <c r="S2" s="270"/>
      <c r="T2" s="271"/>
    </row>
    <row r="3" spans="1:22" ht="13.5" customHeight="1">
      <c r="A3" s="234" t="s">
        <v>57</v>
      </c>
      <c r="B3" s="235"/>
      <c r="C3" s="239" t="s">
        <v>32</v>
      </c>
      <c r="D3" s="240"/>
      <c r="E3" s="241"/>
      <c r="F3" s="257" t="s">
        <v>58</v>
      </c>
      <c r="G3" s="258"/>
      <c r="H3" s="258"/>
      <c r="I3" s="258"/>
      <c r="J3" s="258"/>
      <c r="K3" s="259"/>
      <c r="L3" s="240"/>
      <c r="M3" s="240"/>
      <c r="N3" s="240"/>
      <c r="O3" s="97"/>
      <c r="P3" s="97"/>
      <c r="Q3" s="97"/>
      <c r="R3" s="97"/>
      <c r="S3" s="97"/>
      <c r="T3" s="98"/>
    </row>
    <row r="4" spans="1:22" ht="13.5" customHeight="1">
      <c r="A4" s="234" t="s">
        <v>59</v>
      </c>
      <c r="B4" s="235"/>
      <c r="C4" s="236"/>
      <c r="D4" s="237"/>
      <c r="E4" s="99"/>
      <c r="F4" s="257" t="s">
        <v>60</v>
      </c>
      <c r="G4" s="258"/>
      <c r="H4" s="258"/>
      <c r="I4" s="258"/>
      <c r="J4" s="258"/>
      <c r="K4" s="259"/>
      <c r="L4" s="260">
        <v>27</v>
      </c>
      <c r="M4" s="261"/>
      <c r="N4" s="261"/>
      <c r="O4" s="261"/>
      <c r="P4" s="261"/>
      <c r="Q4" s="261"/>
      <c r="R4" s="261"/>
      <c r="S4" s="261"/>
      <c r="T4" s="262"/>
      <c r="V4" s="100"/>
    </row>
    <row r="5" spans="1:22" ht="13.5" customHeight="1">
      <c r="A5" s="242" t="s">
        <v>117</v>
      </c>
      <c r="B5" s="243"/>
      <c r="C5" s="255" t="s">
        <v>118</v>
      </c>
      <c r="D5" s="244"/>
      <c r="E5" s="256"/>
      <c r="F5" s="255" t="s">
        <v>119</v>
      </c>
      <c r="G5" s="244"/>
      <c r="H5" s="244"/>
      <c r="I5" s="244"/>
      <c r="J5" s="244"/>
      <c r="K5" s="263"/>
      <c r="L5" s="244" t="s">
        <v>61</v>
      </c>
      <c r="M5" s="244"/>
      <c r="N5" s="244"/>
      <c r="O5" s="247" t="s">
        <v>120</v>
      </c>
      <c r="P5" s="244"/>
      <c r="Q5" s="244"/>
      <c r="R5" s="244"/>
      <c r="S5" s="244"/>
      <c r="T5" s="248"/>
      <c r="V5" s="100"/>
    </row>
    <row r="6" spans="1:22" ht="13.5" customHeight="1" thickBot="1">
      <c r="A6" s="233">
        <f>COUNTIF(F29:HE29,"P")</f>
        <v>3</v>
      </c>
      <c r="B6" s="232"/>
      <c r="C6" s="229">
        <f>COUNTIF(F29:HE29,"F")</f>
        <v>0</v>
      </c>
      <c r="D6" s="230"/>
      <c r="E6" s="232"/>
      <c r="F6" s="229">
        <f>SUM(O6,- A6,- C6)</f>
        <v>0</v>
      </c>
      <c r="G6" s="230"/>
      <c r="H6" s="230"/>
      <c r="I6" s="230"/>
      <c r="J6" s="230"/>
      <c r="K6" s="231"/>
      <c r="L6" s="101">
        <f>COUNTIF(E28:HE28,"N")</f>
        <v>1</v>
      </c>
      <c r="M6" s="101">
        <f>COUNTIF(E28:HE28,"A")</f>
        <v>2</v>
      </c>
      <c r="N6" s="101">
        <f>COUNTIF(E28:HE28,"B")</f>
        <v>0</v>
      </c>
      <c r="O6" s="245">
        <f>COUNTA(E8:HH8)</f>
        <v>3</v>
      </c>
      <c r="P6" s="230"/>
      <c r="Q6" s="230"/>
      <c r="R6" s="230"/>
      <c r="S6" s="230"/>
      <c r="T6" s="246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04"/>
      <c r="J8" s="105"/>
      <c r="K8" s="93"/>
    </row>
    <row r="9" spans="1:22" ht="13.5" customHeight="1">
      <c r="A9" s="148" t="s">
        <v>62</v>
      </c>
      <c r="B9" s="106" t="s">
        <v>63</v>
      </c>
      <c r="C9" s="107"/>
      <c r="D9" s="108"/>
      <c r="E9" s="109"/>
      <c r="F9" s="110"/>
      <c r="G9" s="110"/>
      <c r="H9" s="110"/>
    </row>
    <row r="10" spans="1:22" ht="13.5" customHeight="1">
      <c r="A10" s="149"/>
      <c r="B10" s="106"/>
      <c r="C10" s="107"/>
      <c r="D10" s="108" t="s">
        <v>184</v>
      </c>
      <c r="E10" s="111"/>
      <c r="F10" s="110"/>
      <c r="G10" s="110"/>
      <c r="H10" s="110"/>
      <c r="J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</row>
    <row r="13" spans="1:22" ht="13.5" customHeight="1">
      <c r="A13" s="149"/>
      <c r="B13" s="106" t="s">
        <v>151</v>
      </c>
      <c r="C13" s="107"/>
      <c r="D13" s="108"/>
      <c r="E13" s="114"/>
      <c r="F13" s="110"/>
      <c r="G13" s="110"/>
      <c r="H13" s="110"/>
    </row>
    <row r="14" spans="1:22" ht="13.5" customHeight="1">
      <c r="A14" s="149"/>
      <c r="B14" s="106"/>
      <c r="C14" s="107"/>
      <c r="D14" s="108" t="s">
        <v>167</v>
      </c>
      <c r="E14" s="114"/>
      <c r="F14" s="110" t="s">
        <v>80</v>
      </c>
      <c r="G14" s="110" t="s">
        <v>80</v>
      </c>
      <c r="H14" s="110" t="s">
        <v>80</v>
      </c>
      <c r="K14" s="100"/>
    </row>
    <row r="15" spans="1:22" ht="13.5" customHeight="1">
      <c r="A15" s="149"/>
      <c r="B15" s="106"/>
      <c r="C15" s="107"/>
      <c r="D15" s="191"/>
      <c r="E15" s="114"/>
      <c r="F15" s="110"/>
      <c r="G15" s="110"/>
      <c r="H15" s="110"/>
    </row>
    <row r="16" spans="1:22" ht="13.5" customHeight="1">
      <c r="A16" s="149"/>
      <c r="B16" s="106"/>
      <c r="C16" s="107"/>
      <c r="D16" s="108"/>
      <c r="E16" s="114"/>
      <c r="F16" s="110"/>
      <c r="G16" s="110"/>
      <c r="H16" s="110"/>
      <c r="I16" s="113"/>
    </row>
    <row r="17" spans="1:8" ht="13.5" customHeight="1">
      <c r="A17" s="149"/>
      <c r="B17" s="106" t="s">
        <v>145</v>
      </c>
      <c r="C17" s="107"/>
      <c r="D17" s="108"/>
      <c r="E17" s="114"/>
      <c r="F17" s="110"/>
      <c r="G17" s="110"/>
      <c r="H17" s="110"/>
    </row>
    <row r="18" spans="1:8" ht="13.5" customHeight="1">
      <c r="A18" s="149"/>
      <c r="B18" s="106"/>
      <c r="C18" s="107"/>
      <c r="D18" s="108" t="s">
        <v>150</v>
      </c>
      <c r="E18" s="114"/>
      <c r="F18" s="110" t="s">
        <v>80</v>
      </c>
      <c r="G18" s="110"/>
      <c r="H18" s="110"/>
    </row>
    <row r="19" spans="1:8" ht="13.5" customHeight="1">
      <c r="A19" s="149"/>
      <c r="B19" s="106"/>
      <c r="C19" s="107"/>
      <c r="D19" s="191">
        <v>-1</v>
      </c>
      <c r="E19" s="114"/>
      <c r="F19" s="110"/>
      <c r="G19" s="110" t="s">
        <v>80</v>
      </c>
      <c r="H19" s="110"/>
    </row>
    <row r="20" spans="1:8" ht="13.5" customHeight="1">
      <c r="A20" s="149"/>
      <c r="B20" s="106"/>
      <c r="C20" s="107"/>
      <c r="D20" s="108" t="s">
        <v>42</v>
      </c>
      <c r="E20" s="114"/>
      <c r="F20" s="110"/>
      <c r="G20" s="110"/>
      <c r="H20" s="110" t="s">
        <v>80</v>
      </c>
    </row>
    <row r="21" spans="1:8" ht="13.5" customHeight="1">
      <c r="A21" s="149"/>
      <c r="B21" s="106" t="s">
        <v>160</v>
      </c>
      <c r="C21" s="107"/>
      <c r="D21" s="108"/>
      <c r="E21" s="114"/>
      <c r="F21" s="110"/>
      <c r="G21" s="110"/>
      <c r="H21" s="110"/>
    </row>
    <row r="22" spans="1:8" ht="13.5" customHeight="1">
      <c r="A22" s="149"/>
      <c r="B22" s="106"/>
      <c r="C22" s="107"/>
      <c r="D22" s="108" t="s">
        <v>159</v>
      </c>
      <c r="E22" s="114"/>
      <c r="F22" s="110" t="s">
        <v>80</v>
      </c>
      <c r="G22" s="110" t="s">
        <v>80</v>
      </c>
      <c r="H22" s="110" t="s">
        <v>80</v>
      </c>
    </row>
    <row r="23" spans="1:8" ht="13.5" customHeight="1" thickBot="1">
      <c r="A23" s="149"/>
      <c r="B23" s="115"/>
      <c r="C23" s="116"/>
      <c r="D23" s="117"/>
      <c r="E23" s="118"/>
      <c r="F23" s="119"/>
      <c r="G23" s="119"/>
      <c r="H23" s="119"/>
    </row>
    <row r="24" spans="1:8" ht="13.5" customHeight="1" thickTop="1">
      <c r="A24" s="150" t="s">
        <v>64</v>
      </c>
      <c r="B24" s="125" t="s">
        <v>66</v>
      </c>
      <c r="C24" s="128"/>
      <c r="D24" s="127"/>
      <c r="E24" s="129"/>
      <c r="F24" s="110"/>
      <c r="G24" s="110"/>
      <c r="H24" s="110"/>
    </row>
    <row r="25" spans="1:8" ht="13.5" customHeight="1">
      <c r="A25" s="151"/>
      <c r="B25" s="125"/>
      <c r="C25" s="128"/>
      <c r="D25" s="127" t="s">
        <v>148</v>
      </c>
      <c r="E25" s="129"/>
      <c r="F25" s="110"/>
      <c r="G25" s="110" t="s">
        <v>80</v>
      </c>
      <c r="H25" s="110" t="s">
        <v>80</v>
      </c>
    </row>
    <row r="26" spans="1:8" ht="13.5" customHeight="1">
      <c r="A26" s="151"/>
      <c r="B26" s="125"/>
      <c r="C26" s="128"/>
      <c r="D26" s="127"/>
      <c r="E26" s="129"/>
      <c r="F26" s="110"/>
      <c r="G26" s="110"/>
      <c r="H26" s="110"/>
    </row>
    <row r="27" spans="1:8" ht="13.5" customHeight="1" thickBot="1">
      <c r="A27" s="151"/>
      <c r="B27" s="130"/>
      <c r="C27" s="131"/>
      <c r="D27" s="132"/>
      <c r="E27" s="133"/>
      <c r="F27" s="134"/>
      <c r="G27" s="134"/>
      <c r="H27" s="134"/>
    </row>
    <row r="28" spans="1:8" ht="13.5" customHeight="1" thickTop="1">
      <c r="A28" s="150" t="s">
        <v>43</v>
      </c>
      <c r="B28" s="249" t="s">
        <v>44</v>
      </c>
      <c r="C28" s="249"/>
      <c r="D28" s="249"/>
      <c r="E28" s="135"/>
      <c r="F28" s="136" t="s">
        <v>45</v>
      </c>
      <c r="G28" s="136" t="s">
        <v>47</v>
      </c>
      <c r="H28" s="136" t="s">
        <v>47</v>
      </c>
    </row>
    <row r="29" spans="1:8" ht="13.5" customHeight="1">
      <c r="A29" s="152"/>
      <c r="B29" s="250" t="s">
        <v>48</v>
      </c>
      <c r="C29" s="250"/>
      <c r="D29" s="250"/>
      <c r="E29" s="138"/>
      <c r="F29" s="139" t="s">
        <v>49</v>
      </c>
      <c r="G29" s="139" t="s">
        <v>49</v>
      </c>
      <c r="H29" s="139" t="s">
        <v>49</v>
      </c>
    </row>
    <row r="30" spans="1:8" ht="13.5" customHeight="1">
      <c r="A30" s="152"/>
      <c r="B30" s="251" t="s">
        <v>50</v>
      </c>
      <c r="C30" s="251"/>
      <c r="D30" s="251"/>
      <c r="E30" s="129"/>
      <c r="F30" s="140">
        <v>39139</v>
      </c>
      <c r="G30" s="140">
        <v>39139</v>
      </c>
      <c r="H30" s="140">
        <v>39140</v>
      </c>
    </row>
    <row r="31" spans="1:8" ht="11.25" thickBot="1">
      <c r="A31" s="153"/>
      <c r="B31" s="238" t="s">
        <v>51</v>
      </c>
      <c r="C31" s="238"/>
      <c r="D31" s="238"/>
      <c r="E31" s="141"/>
      <c r="F31" s="142"/>
      <c r="G31" s="142"/>
      <c r="H31" s="142"/>
    </row>
    <row r="32" spans="1:8" ht="11.25" thickTop="1">
      <c r="A32" s="103"/>
      <c r="B32" s="95"/>
      <c r="C32" s="96"/>
      <c r="D32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8:D28"/>
    <mergeCell ref="B29:D29"/>
    <mergeCell ref="B30:D30"/>
    <mergeCell ref="B31:D31"/>
    <mergeCell ref="A5:B5"/>
    <mergeCell ref="C5:E5"/>
  </mergeCells>
  <dataValidations count="3">
    <dataValidation type="list" allowBlank="1" showInputMessage="1" showErrorMessage="1" sqref="F29:H29">
      <formula1>"P,F, "</formula1>
    </dataValidation>
    <dataValidation type="list" allowBlank="1" showInputMessage="1" showErrorMessage="1" sqref="F28:H28">
      <formula1>"N,A,B, "</formula1>
    </dataValidation>
    <dataValidation type="list" allowBlank="1" showInputMessage="1" showErrorMessage="1" sqref="F9:H2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ガイドライン</vt:lpstr>
      <vt:lpstr>表紙</vt:lpstr>
      <vt:lpstr>機能一覧</vt:lpstr>
      <vt:lpstr>テスト報告</vt:lpstr>
      <vt:lpstr>createLesson</vt:lpstr>
      <vt:lpstr>getLessionVersion</vt:lpstr>
      <vt:lpstr>updateLesson</vt:lpstr>
      <vt:lpstr>publishLessonVersion</vt:lpstr>
      <vt:lpstr>reportLesson</vt:lpstr>
      <vt:lpstr>getLessonsOfCourse</vt:lpstr>
      <vt:lpstr>getAllLesson</vt:lpstr>
      <vt:lpstr>getLesson</vt:lpstr>
      <vt:lpstr>getVersionOfLesson</vt:lpstr>
      <vt:lpstr>createLesson!Print_Area</vt:lpstr>
      <vt:lpstr>getAllLesson!Print_Area</vt:lpstr>
      <vt:lpstr>getLessionVersion!Print_Area</vt:lpstr>
      <vt:lpstr>getLesson!Print_Area</vt:lpstr>
      <vt:lpstr>getLessonsOfCourse!Print_Area</vt:lpstr>
      <vt:lpstr>getVersionOfLesson!Print_Area</vt:lpstr>
      <vt:lpstr>publishLessonVersion!Print_Area</vt:lpstr>
      <vt:lpstr>reportLesson!Print_Area</vt:lpstr>
      <vt:lpstr>updateLesson!Print_Area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2016-08-18T13:03:50Z</dcterms:modified>
  <cp:category>Template</cp:category>
  <cp:contentStatus>20/8/2012</cp:contentStatus>
</cp:coreProperties>
</file>