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10" activeTab="11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User" sheetId="28" r:id="rId5"/>
    <sheet name="findUserById" sheetId="29" r:id="rId6"/>
    <sheet name="findUserByEmail" sheetId="30" r:id="rId7"/>
    <sheet name="findUserByUsername" sheetId="31" r:id="rId8"/>
    <sheet name="findAllUser" sheetId="32" r:id="rId9"/>
    <sheet name="updateUser" sheetId="33" r:id="rId10"/>
    <sheet name="changeUserRoll" sheetId="34" r:id="rId11"/>
    <sheet name="changePassword" sheetId="35" r:id="rId12"/>
  </sheets>
  <definedNames>
    <definedName name="ACTION" localSheetId="11">#REF!</definedName>
    <definedName name="ACTION" localSheetId="10">#REF!</definedName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 localSheetId="9">#REF!</definedName>
    <definedName name="ACTION">#REF!</definedName>
    <definedName name="deleteLesson" localSheetId="11">#REF!</definedName>
    <definedName name="deleteLesson" localSheetId="10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 localSheetId="9">#REF!</definedName>
    <definedName name="deleteLesson">#REF!</definedName>
    <definedName name="deleteReport" localSheetId="11">#REF!</definedName>
    <definedName name="deleteReport" localSheetId="10">#REF!</definedName>
    <definedName name="deleteReport" localSheetId="8">#REF!</definedName>
    <definedName name="deleteReport" localSheetId="6">#REF!</definedName>
    <definedName name="deleteReport" localSheetId="5">#REF!</definedName>
    <definedName name="deleteReport" localSheetId="7">#REF!</definedName>
    <definedName name="deleteReport" localSheetId="4">#REF!</definedName>
    <definedName name="deleteReport" localSheetId="9">#REF!</definedName>
    <definedName name="deleteReport">#REF!</definedName>
    <definedName name="findUserById" localSheetId="11">#REF!</definedName>
    <definedName name="findUserById" localSheetId="10">#REF!</definedName>
    <definedName name="findUserById" localSheetId="8">#REF!</definedName>
    <definedName name="findUserById" localSheetId="6">#REF!</definedName>
    <definedName name="findUserById" localSheetId="7">#REF!</definedName>
    <definedName name="findUserById" localSheetId="9">#REF!</definedName>
    <definedName name="findUserById">#REF!</definedName>
    <definedName name="generateTest" localSheetId="11">#REF!</definedName>
    <definedName name="generateTest" localSheetId="10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 localSheetId="9">#REF!</definedName>
    <definedName name="generateTest">#REF!</definedName>
    <definedName name="getAllReports" localSheetId="11">#REF!</definedName>
    <definedName name="getAllReports" localSheetId="10">#REF!</definedName>
    <definedName name="getAllReports" localSheetId="8">#REF!</definedName>
    <definedName name="getAllReports" localSheetId="6">#REF!</definedName>
    <definedName name="getAllReports" localSheetId="5">#REF!</definedName>
    <definedName name="getAllReports" localSheetId="7">#REF!</definedName>
    <definedName name="getAllReports" localSheetId="4">#REF!</definedName>
    <definedName name="getAllReports" localSheetId="9">#REF!</definedName>
    <definedName name="getAllReports">#REF!</definedName>
    <definedName name="getLessonVersion" localSheetId="11">#REF!</definedName>
    <definedName name="getLessonVersion" localSheetId="10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 localSheetId="9">#REF!</definedName>
    <definedName name="getLessonVersion">#REF!</definedName>
    <definedName name="_xlnm.Print_Area" localSheetId="11">changePassword!$A$1:$T$40</definedName>
    <definedName name="_xlnm.Print_Area" localSheetId="10">changeUserRoll!$A$1:$T$31</definedName>
    <definedName name="_xlnm.Print_Area" localSheetId="8">findAllUser!$A$1:$T$30</definedName>
    <definedName name="_xlnm.Print_Area" localSheetId="6">findUserByEmail!$A$1:$T$39</definedName>
    <definedName name="_xlnm.Print_Area" localSheetId="5">findUserById!$A$1:$T$38</definedName>
    <definedName name="_xlnm.Print_Area" localSheetId="7">findUserByUsername!$A$1:$T$39</definedName>
    <definedName name="_xlnm.Print_Area" localSheetId="4">saveUser!$A$1:$T$37</definedName>
    <definedName name="_xlnm.Print_Area" localSheetId="9">updateUser!$A$1:$T$37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11">#REF!</definedName>
    <definedName name="readReport" localSheetId="10">#REF!</definedName>
    <definedName name="readReport" localSheetId="8">#REF!</definedName>
    <definedName name="readReport" localSheetId="6">#REF!</definedName>
    <definedName name="readReport" localSheetId="5">#REF!</definedName>
    <definedName name="readReport" localSheetId="7">#REF!</definedName>
    <definedName name="readReport" localSheetId="4">#REF!</definedName>
    <definedName name="readReport" localSheetId="9">#REF!</definedName>
    <definedName name="readReport">#REF!</definedName>
    <definedName name="reportLesson" localSheetId="11">#REF!</definedName>
    <definedName name="reportLesson" localSheetId="10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 localSheetId="9">#REF!</definedName>
    <definedName name="reportLesson">#REF!</definedName>
    <definedName name="updateLesson" localSheetId="11">#REF!</definedName>
    <definedName name="updateLesson" localSheetId="10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 localSheetId="9">#REF!</definedName>
    <definedName name="updateLesson">#REF!</definedName>
    <definedName name="Z_2C0D9096_8D85_462A_A9B5_0B488ADB4269_.wvu.Cols" localSheetId="11" hidden="1">changePassword!$E:$E</definedName>
    <definedName name="Z_2C0D9096_8D85_462A_A9B5_0B488ADB4269_.wvu.Cols" localSheetId="10" hidden="1">changeUserRoll!$E:$E</definedName>
    <definedName name="Z_2C0D9096_8D85_462A_A9B5_0B488ADB4269_.wvu.Cols" localSheetId="8" hidden="1">findAllUser!$E:$E</definedName>
    <definedName name="Z_2C0D9096_8D85_462A_A9B5_0B488ADB4269_.wvu.Cols" localSheetId="6" hidden="1">findUserByEmail!$E:$E</definedName>
    <definedName name="Z_2C0D9096_8D85_462A_A9B5_0B488ADB4269_.wvu.Cols" localSheetId="5" hidden="1">findUserById!$E:$E</definedName>
    <definedName name="Z_2C0D9096_8D85_462A_A9B5_0B488ADB4269_.wvu.Cols" localSheetId="7" hidden="1">findUserByUsername!$E:$E</definedName>
    <definedName name="Z_2C0D9096_8D85_462A_A9B5_0B488ADB4269_.wvu.Cols" localSheetId="4" hidden="1">saveUser!$E:$E</definedName>
    <definedName name="Z_2C0D9096_8D85_462A_A9B5_0B488ADB4269_.wvu.Cols" localSheetId="9" hidden="1">updateUser!$E:$E</definedName>
    <definedName name="Z_2C0D9096_8D85_462A_A9B5_0B488ADB4269_.wvu.PrintArea" localSheetId="3" hidden="1">テスト報告!$A:$I</definedName>
    <definedName name="Z_6F1DCD5D_5DAC_4817_BF40_2B66F6F593E6_.wvu.Cols" localSheetId="11" hidden="1">changePassword!$E:$E</definedName>
    <definedName name="Z_6F1DCD5D_5DAC_4817_BF40_2B66F6F593E6_.wvu.Cols" localSheetId="10" hidden="1">changeUserRoll!$E:$E</definedName>
    <definedName name="Z_6F1DCD5D_5DAC_4817_BF40_2B66F6F593E6_.wvu.Cols" localSheetId="8" hidden="1">findAllUser!$E:$E</definedName>
    <definedName name="Z_6F1DCD5D_5DAC_4817_BF40_2B66F6F593E6_.wvu.Cols" localSheetId="6" hidden="1">findUserByEmail!$E:$E</definedName>
    <definedName name="Z_6F1DCD5D_5DAC_4817_BF40_2B66F6F593E6_.wvu.Cols" localSheetId="5" hidden="1">findUserById!$E:$E</definedName>
    <definedName name="Z_6F1DCD5D_5DAC_4817_BF40_2B66F6F593E6_.wvu.Cols" localSheetId="7" hidden="1">findUserByUsername!$E:$E</definedName>
    <definedName name="Z_6F1DCD5D_5DAC_4817_BF40_2B66F6F593E6_.wvu.Cols" localSheetId="4" hidden="1">saveUser!$E:$E</definedName>
    <definedName name="Z_6F1DCD5D_5DAC_4817_BF40_2B66F6F593E6_.wvu.Cols" localSheetId="9" hidden="1">updateUser!$E:$E</definedName>
    <definedName name="Z_6F1DCD5D_5DAC_4817_BF40_2B66F6F593E6_.wvu.PrintArea" localSheetId="3" hidden="1">テスト報告!$A:$I</definedName>
    <definedName name="Z_BE54E0AD_3725_4423_92D7_4F1C045BE1BC_.wvu.Cols" localSheetId="11" hidden="1">changePassword!$E:$E</definedName>
    <definedName name="Z_BE54E0AD_3725_4423_92D7_4F1C045BE1BC_.wvu.Cols" localSheetId="10" hidden="1">changeUserRoll!$E:$E</definedName>
    <definedName name="Z_BE54E0AD_3725_4423_92D7_4F1C045BE1BC_.wvu.Cols" localSheetId="8" hidden="1">findAllUser!$E:$E</definedName>
    <definedName name="Z_BE54E0AD_3725_4423_92D7_4F1C045BE1BC_.wvu.Cols" localSheetId="6" hidden="1">findUserByEmail!$E:$E</definedName>
    <definedName name="Z_BE54E0AD_3725_4423_92D7_4F1C045BE1BC_.wvu.Cols" localSheetId="5" hidden="1">findUserById!$E:$E</definedName>
    <definedName name="Z_BE54E0AD_3725_4423_92D7_4F1C045BE1BC_.wvu.Cols" localSheetId="7" hidden="1">findUserByUsername!$E:$E</definedName>
    <definedName name="Z_BE54E0AD_3725_4423_92D7_4F1C045BE1BC_.wvu.Cols" localSheetId="4" hidden="1">saveUser!$E:$E</definedName>
    <definedName name="Z_BE54E0AD_3725_4423_92D7_4F1C045BE1BC_.wvu.Cols" localSheetId="9" hidden="1">updateUser!$E:$E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35" l="1"/>
  <c r="C7" i="35"/>
  <c r="D19" i="6" s="1"/>
  <c r="L7" i="35"/>
  <c r="F19" i="6" s="1"/>
  <c r="M7" i="35"/>
  <c r="G19" i="6" s="1"/>
  <c r="N7" i="35"/>
  <c r="H19" i="6" s="1"/>
  <c r="O7" i="35"/>
  <c r="I19" i="6" s="1"/>
  <c r="A6" i="34"/>
  <c r="C6" i="34"/>
  <c r="D18" i="6" s="1"/>
  <c r="L6" i="34"/>
  <c r="F18" i="6" s="1"/>
  <c r="M6" i="34"/>
  <c r="G18" i="6" s="1"/>
  <c r="N6" i="34"/>
  <c r="H18" i="6" s="1"/>
  <c r="O6" i="34"/>
  <c r="I18" i="6" s="1"/>
  <c r="A7" i="33"/>
  <c r="C17" i="6" s="1"/>
  <c r="C7" i="33"/>
  <c r="D17" i="6" s="1"/>
  <c r="L7" i="33"/>
  <c r="F17" i="6" s="1"/>
  <c r="M7" i="33"/>
  <c r="G17" i="6" s="1"/>
  <c r="N7" i="33"/>
  <c r="H17" i="6" s="1"/>
  <c r="O7" i="33"/>
  <c r="I17" i="6" s="1"/>
  <c r="A7" i="32"/>
  <c r="C16" i="6" s="1"/>
  <c r="C7" i="32"/>
  <c r="D16" i="6" s="1"/>
  <c r="L7" i="32"/>
  <c r="F16" i="6" s="1"/>
  <c r="M7" i="32"/>
  <c r="G16" i="6" s="1"/>
  <c r="N7" i="32"/>
  <c r="H16" i="6" s="1"/>
  <c r="O7" i="32"/>
  <c r="I16" i="6" s="1"/>
  <c r="A6" i="31"/>
  <c r="C15" i="6" s="1"/>
  <c r="C6" i="31"/>
  <c r="D15" i="6" s="1"/>
  <c r="L6" i="31"/>
  <c r="F15" i="6" s="1"/>
  <c r="M6" i="31"/>
  <c r="G15" i="6" s="1"/>
  <c r="N6" i="31"/>
  <c r="H15" i="6" s="1"/>
  <c r="O6" i="31"/>
  <c r="I15" i="6" s="1"/>
  <c r="A6" i="30"/>
  <c r="C14" i="6" s="1"/>
  <c r="C6" i="30"/>
  <c r="D14" i="6" s="1"/>
  <c r="L6" i="30"/>
  <c r="F14" i="6" s="1"/>
  <c r="M6" i="30"/>
  <c r="G14" i="6" s="1"/>
  <c r="N6" i="30"/>
  <c r="H14" i="6" s="1"/>
  <c r="O6" i="30"/>
  <c r="I14" i="6" s="1"/>
  <c r="A6" i="29"/>
  <c r="C13" i="6" s="1"/>
  <c r="C6" i="29"/>
  <c r="D13" i="6" s="1"/>
  <c r="L6" i="29"/>
  <c r="F13" i="6" s="1"/>
  <c r="M6" i="29"/>
  <c r="G13" i="6" s="1"/>
  <c r="N6" i="29"/>
  <c r="H13" i="6" s="1"/>
  <c r="O6" i="29"/>
  <c r="I13" i="6" s="1"/>
  <c r="A6" i="28"/>
  <c r="C12" i="6" s="1"/>
  <c r="C6" i="28"/>
  <c r="D12" i="6" s="1"/>
  <c r="L6" i="28"/>
  <c r="F12" i="6" s="1"/>
  <c r="M6" i="28"/>
  <c r="G12" i="6" s="1"/>
  <c r="N6" i="28"/>
  <c r="H12" i="6" s="1"/>
  <c r="O6" i="28"/>
  <c r="I12" i="6" s="1"/>
  <c r="F7" i="35" l="1"/>
  <c r="E19" i="6" s="1"/>
  <c r="C19" i="6"/>
  <c r="F6" i="34"/>
  <c r="E18" i="6" s="1"/>
  <c r="C18" i="6"/>
  <c r="F7" i="33"/>
  <c r="E17" i="6" s="1"/>
  <c r="F7" i="32"/>
  <c r="E16" i="6" s="1"/>
  <c r="F6" i="31"/>
  <c r="E15" i="6" s="1"/>
  <c r="F6" i="30"/>
  <c r="E14" i="6" s="1"/>
  <c r="F6" i="29"/>
  <c r="E13" i="6" s="1"/>
  <c r="F6" i="28"/>
  <c r="E12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<sst xmlns="http://schemas.openxmlformats.org/spreadsheetml/2006/main" count="526" uniqueCount="174">
  <si>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</si>
  <si>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</si>
  <si>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</si>
  <si>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</si>
  <si>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</si>
  <si>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</si>
  <si>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</si>
  <si>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</si>
  <si>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</si>
  <si>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</si>
  <si>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</si>
  <si>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</si>
  <si>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</si>
  <si>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</si>
  <si>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</si>
  <si>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</si>
  <si>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</si>
  <si>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</si>
  <si>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</si>
  <si>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</si>
  <si>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</si>
  <si>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</si>
  <si>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</si>
  <si>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</si>
  <si>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</si>
  <si>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</si>
  <si>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</si>
  <si>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</si>
  <si>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</si>
  <si>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</si>
  <si>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</si>
  <si>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</si>
  <si>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</si>
  <si>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</si>
  <si>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</si>
  <si>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</si>
  <si>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</si>
  <si>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</si>
  <si>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</si>
  <si>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</si>
  <si>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</si>
  <si>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</si>
  <si>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</si>
  <si>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</si>
  <si>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</si>
  <si>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</si>
  <si>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</si>
  <si>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</si>
  <si>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</si>
  <si>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</si>
  <si>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</si>
  <si>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</si>
  <si>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</si>
  <si>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</si>
  <si>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</si>
  <si>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</si>
  <si>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</si>
  <si>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</si>
  <si>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</si>
  <si>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</si>
  <si>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</si>
  <si>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</si>
  <si>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</si>
  <si>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</si>
  <si>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</si>
  <si>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</si>
  <si>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</si>
  <si>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</si>
  <si>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</si>
  <si>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</si>
  <si>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</si>
  <si>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</si>
  <si>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</si>
  <si>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</si>
  <si>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</si>
  <si>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</si>
  <si>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</si>
  <si>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</si>
  <si>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</si>
  <si>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</si>
  <si>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</si>
  <si>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</si>
  <si>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</si>
  <si>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</si>
  <si>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</si>
  <si>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</si>
  <si>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</si>
  <si>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</si>
  <si>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</si>
  <si>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</si>
  <si>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</si>
  <si>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</si>
  <si>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</si>
  <si>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</si>
  <si>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</si>
  <si>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</si>
  <si>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</si>
  <si>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</si>
  <si>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</si>
  <si>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</si>
  <si>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</si>
  <si>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</si>
  <si>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</si>
  <si>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</si>
  <si>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</si>
  <si>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</si>
  <si>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</si>
  <si>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</si>
  <si>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</si>
  <si>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</si>
  <si>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</si>
  <si>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</si>
  <si>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</si>
  <si>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</si>
  <si>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</si>
  <si>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</si>
  <si>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</si>
  <si>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</si>
  <si>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</si>
  <si>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</si>
  <si>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</si>
  <si>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</si>
  <si>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</si>
  <si>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</si>
  <si>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</si>
  <si>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</si>
  <si>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</si>
  <si>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</si>
  <si>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</si>
  <si>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Veazy_User_Unit_Test_Case_v1.0</t>
  </si>
  <si>
    <t>UserServiceImpl</t>
  </si>
  <si>
    <t>saveUser</t>
  </si>
  <si>
    <t>Function26</t>
  </si>
  <si>
    <t>findUserById</t>
  </si>
  <si>
    <t>Function27</t>
  </si>
  <si>
    <t>findUserByEmail</t>
  </si>
  <si>
    <t>Function28</t>
  </si>
  <si>
    <t>findUserByUsername</t>
  </si>
  <si>
    <t>Function29</t>
  </si>
  <si>
    <t>findAllUser</t>
  </si>
  <si>
    <t>Function30</t>
  </si>
  <si>
    <t>updateUser</t>
  </si>
  <si>
    <t>Function31</t>
  </si>
  <si>
    <t>changeUserRoll</t>
  </si>
  <si>
    <t>Function32</t>
  </si>
  <si>
    <t>changePassword</t>
  </si>
  <si>
    <t>Function33</t>
  </si>
  <si>
    <t>form</t>
  </si>
  <si>
    <t>RegisterForm</t>
  </si>
  <si>
    <t>user</t>
  </si>
  <si>
    <t>UserModel</t>
  </si>
  <si>
    <t>UTCID04</t>
  </si>
  <si>
    <t>""</t>
  </si>
  <si>
    <t>UserId</t>
  </si>
  <si>
    <t>email</t>
  </si>
  <si>
    <t>username</t>
  </si>
  <si>
    <t>List&lt;UserModel&gt;</t>
  </si>
  <si>
    <t>UpdateUserForm</t>
  </si>
  <si>
    <t>userId</t>
  </si>
  <si>
    <t>newPassword</t>
  </si>
  <si>
    <t>oldPassword</t>
  </si>
  <si>
    <t>valid user Id</t>
  </si>
  <si>
    <t>registed user emaill</t>
  </si>
  <si>
    <t>unregisted email</t>
  </si>
  <si>
    <t>registed username</t>
  </si>
  <si>
    <t>unregisted username</t>
  </si>
  <si>
    <t xml:space="preserve">PasswordIncorrectException </t>
  </si>
  <si>
    <t>right old Password</t>
  </si>
  <si>
    <t>Application Context Initialized</t>
  </si>
  <si>
    <t>exception</t>
  </si>
  <si>
    <t>null exception</t>
  </si>
  <si>
    <t>role</t>
  </si>
  <si>
    <t>role code</t>
  </si>
  <si>
    <t>wrong old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</si>
</sst>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1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1" fontId="24" fillId="24" borderId="78" xfId="40" applyNumberFormat="1" applyFont="1" applyFill="1" applyBorder="1" applyAlignment="1">
      <alignment vertical="center" readingOrder="1"/>
    </xf>
    <xf numFmtId="49" fontId="24" fillId="24" borderId="79" xfId="40" applyNumberFormat="1" applyFont="1" applyFill="1" applyBorder="1" applyAlignment="1">
      <alignment horizontal="left" vertical="center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64</v>
      </c>
    </row>
    <row r="2" spans="1:1" s="64" customFormat="1" ht="22.5">
      <c r="A2" s="63"/>
    </row>
    <row r="3" spans="1:1" s="66" customFormat="1" ht="18">
      <c r="A3" s="65" t="s">
        <v>77</v>
      </c>
    </row>
    <row r="4" spans="1:1" ht="15" customHeight="1">
      <c r="A4" s="67" t="s">
        <v>63</v>
      </c>
    </row>
    <row r="5" spans="1:1" ht="15" customHeight="1">
      <c r="A5" s="67" t="s">
        <v>79</v>
      </c>
    </row>
    <row r="6" spans="1:1" ht="38.25">
      <c r="A6" s="69" t="s">
        <v>94</v>
      </c>
    </row>
    <row r="7" spans="1:1" ht="29.25" customHeight="1">
      <c r="A7" s="69" t="s">
        <v>97</v>
      </c>
    </row>
    <row r="8" spans="1:1" ht="30" customHeight="1">
      <c r="A8" s="70" t="s">
        <v>81</v>
      </c>
    </row>
    <row r="9" spans="1:1" s="72" customFormat="1" ht="16.5" customHeight="1">
      <c r="A9" s="71" t="s">
        <v>95</v>
      </c>
    </row>
    <row r="10" spans="1:1" ht="16.5" customHeight="1">
      <c r="A10" s="73"/>
    </row>
    <row r="11" spans="1:1" s="66" customFormat="1" ht="18">
      <c r="A11" s="65" t="s">
        <v>98</v>
      </c>
    </row>
    <row r="12" spans="1:1" s="75" customFormat="1" ht="15">
      <c r="A12" s="74" t="s">
        <v>99</v>
      </c>
    </row>
    <row r="13" spans="1:1" ht="25.5">
      <c r="A13" s="67" t="s">
        <v>82</v>
      </c>
    </row>
    <row r="14" spans="1:1">
      <c r="A14" s="67" t="s">
        <v>83</v>
      </c>
    </row>
    <row r="15" spans="1:1">
      <c r="A15" s="69" t="s">
        <v>84</v>
      </c>
    </row>
    <row r="16" spans="1:1">
      <c r="A16" s="73"/>
    </row>
    <row r="17" spans="1:4" s="75" customFormat="1" ht="15">
      <c r="A17" s="74" t="s">
        <v>66</v>
      </c>
    </row>
    <row r="18" spans="1:4">
      <c r="A18" s="67" t="s">
        <v>67</v>
      </c>
      <c r="B18" s="73"/>
    </row>
    <row r="19" spans="1:4">
      <c r="A19" s="74" t="s">
        <v>85</v>
      </c>
    </row>
    <row r="20" spans="1:4">
      <c r="A20" s="67" t="s">
        <v>68</v>
      </c>
      <c r="B20" s="73"/>
    </row>
    <row r="21" spans="1:4" ht="25.5">
      <c r="A21" s="69" t="s">
        <v>69</v>
      </c>
    </row>
    <row r="22" spans="1:4">
      <c r="A22" s="67" t="s">
        <v>70</v>
      </c>
      <c r="B22" s="76"/>
    </row>
    <row r="23" spans="1:4">
      <c r="A23" s="67" t="s">
        <v>100</v>
      </c>
      <c r="B23" s="73"/>
    </row>
    <row r="24" spans="1:4">
      <c r="A24" s="67" t="s">
        <v>101</v>
      </c>
      <c r="B24" s="73"/>
    </row>
    <row r="25" spans="1:4">
      <c r="A25" s="67" t="s">
        <v>102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78</v>
      </c>
      <c r="B27" s="73"/>
    </row>
    <row r="28" spans="1:4">
      <c r="A28" s="67" t="s">
        <v>103</v>
      </c>
    </row>
    <row r="29" spans="1:4">
      <c r="A29" s="67" t="s">
        <v>104</v>
      </c>
    </row>
    <row r="30" spans="1:4">
      <c r="A30" s="67" t="s">
        <v>105</v>
      </c>
      <c r="B30" s="73"/>
      <c r="C30" s="73" t="s">
        <v>46</v>
      </c>
    </row>
    <row r="31" spans="1:4">
      <c r="A31" s="74" t="s">
        <v>86</v>
      </c>
    </row>
    <row r="32" spans="1:4" ht="30" customHeight="1">
      <c r="A32" s="69" t="s">
        <v>71</v>
      </c>
    </row>
    <row r="33" spans="1:2">
      <c r="A33" s="67" t="s">
        <v>48</v>
      </c>
    </row>
    <row r="34" spans="1:2">
      <c r="A34" s="67" t="s">
        <v>72</v>
      </c>
    </row>
    <row r="35" spans="1:2">
      <c r="A35" s="67" t="s">
        <v>73</v>
      </c>
      <c r="B35" s="73"/>
    </row>
    <row r="36" spans="1:2">
      <c r="A36" s="67" t="s">
        <v>74</v>
      </c>
      <c r="B36" s="73"/>
    </row>
    <row r="37" spans="1:2">
      <c r="A37" s="74" t="s">
        <v>87</v>
      </c>
    </row>
    <row r="38" spans="1:2">
      <c r="A38" s="67" t="s">
        <v>75</v>
      </c>
    </row>
    <row r="39" spans="1:2" ht="38.25">
      <c r="A39" s="70" t="s">
        <v>80</v>
      </c>
      <c r="B39" s="73"/>
    </row>
    <row r="40" spans="1:2">
      <c r="A40" s="70"/>
      <c r="B40" s="73"/>
    </row>
    <row r="41" spans="1:2" s="75" customFormat="1" ht="15">
      <c r="A41" s="74" t="s">
        <v>106</v>
      </c>
    </row>
    <row r="42" spans="1:2">
      <c r="A42" s="67" t="s">
        <v>88</v>
      </c>
    </row>
    <row r="43" spans="1:2">
      <c r="A43" s="67" t="s">
        <v>89</v>
      </c>
    </row>
    <row r="44" spans="1:2">
      <c r="A44" s="67" t="s">
        <v>90</v>
      </c>
    </row>
    <row r="45" spans="1:2">
      <c r="A45" s="67" t="s">
        <v>91</v>
      </c>
    </row>
    <row r="46" spans="1:2">
      <c r="A46" s="67" t="s">
        <v>92</v>
      </c>
    </row>
    <row r="47" spans="1:2">
      <c r="A47" s="67" t="s">
        <v>93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N25" sqref="N25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142</v>
      </c>
      <c r="D2" s="213"/>
      <c r="F2" s="211" t="s">
        <v>117</v>
      </c>
      <c r="G2" s="211"/>
      <c r="H2" s="211"/>
      <c r="I2" s="211"/>
      <c r="J2" s="211"/>
      <c r="K2" s="211"/>
      <c r="L2" s="214" t="s">
        <v>141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56</v>
      </c>
      <c r="B5" s="218"/>
      <c r="C5" s="249" t="s">
        <v>50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113</v>
      </c>
      <c r="B6" s="247"/>
      <c r="C6" s="230" t="s">
        <v>114</v>
      </c>
      <c r="D6" s="231"/>
      <c r="E6" s="248"/>
      <c r="F6" s="230" t="s">
        <v>115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116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COUNTIF(F24:HF24,"P")</f>
        <v>4</v>
      </c>
      <c r="B7" s="236"/>
      <c r="C7" s="237">
        <f>COUNTIF(F24:HF24,"F")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COUNTIF(E23:HF23,"N")</f>
        <v>2</v>
      </c>
      <c r="M7" s="90">
        <f>COUNTIF(E23:HF23,"A")</f>
        <v>2</v>
      </c>
      <c r="N7" s="90">
        <f>COUNTIF(E23:HF23,"B")</f>
        <v>0</v>
      </c>
      <c r="O7" s="240">
        <f>COUNTA(E9:HI9)</f>
        <v>4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134" t="s">
        <v>151</v>
      </c>
      <c r="J9" s="93"/>
      <c r="K9" s="94"/>
      <c r="L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  <c r="I10" s="99"/>
    </row>
    <row r="11" spans="1:22" ht="13.5" customHeight="1">
      <c r="A11" s="136"/>
      <c r="B11" s="95"/>
      <c r="C11" s="96"/>
      <c r="D11" s="97" t="s">
        <v>168</v>
      </c>
      <c r="E11" s="100"/>
      <c r="F11" s="99"/>
      <c r="G11" s="99"/>
      <c r="H11" s="99"/>
      <c r="I11" s="99"/>
      <c r="K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  <c r="I12" s="99"/>
    </row>
    <row r="13" spans="1:22" ht="13.5" customHeight="1">
      <c r="A13" s="136"/>
      <c r="B13" s="95" t="s">
        <v>150</v>
      </c>
      <c r="C13" s="96"/>
      <c r="D13" s="97"/>
      <c r="E13" s="101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149</v>
      </c>
      <c r="E14" s="103"/>
      <c r="F14" s="99" t="s">
        <v>76</v>
      </c>
      <c r="G14" s="99" t="s">
        <v>76</v>
      </c>
      <c r="H14" s="99"/>
      <c r="I14" s="9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/>
      <c r="H15" s="99" t="s">
        <v>76</v>
      </c>
      <c r="I15" s="99" t="s">
        <v>76</v>
      </c>
      <c r="L15" s="89"/>
    </row>
    <row r="16" spans="1:22" ht="13.5" customHeight="1">
      <c r="A16" s="136"/>
      <c r="B16" s="95" t="s">
        <v>157</v>
      </c>
      <c r="C16" s="96"/>
      <c r="D16" s="97"/>
      <c r="E16" s="103"/>
      <c r="F16" s="99"/>
      <c r="G16" s="99"/>
      <c r="H16" s="99"/>
      <c r="I16" s="99"/>
    </row>
    <row r="17" spans="1:10" ht="13.5" customHeight="1">
      <c r="A17" s="136"/>
      <c r="B17" s="95"/>
      <c r="C17" s="97"/>
      <c r="D17" s="97" t="s">
        <v>147</v>
      </c>
      <c r="E17" s="103"/>
      <c r="F17" s="99" t="s">
        <v>76</v>
      </c>
      <c r="G17" s="99"/>
      <c r="H17" s="99" t="s">
        <v>76</v>
      </c>
      <c r="I17" s="99"/>
      <c r="J17" s="102"/>
    </row>
    <row r="18" spans="1:10" ht="13.5" customHeight="1">
      <c r="A18" s="136"/>
      <c r="B18" s="95"/>
      <c r="C18" s="96"/>
      <c r="D18" s="97" t="s">
        <v>36</v>
      </c>
      <c r="E18" s="103"/>
      <c r="F18" s="99"/>
      <c r="G18" s="99"/>
      <c r="H18" s="99"/>
      <c r="I18" s="99" t="s">
        <v>76</v>
      </c>
    </row>
    <row r="19" spans="1:10" ht="13.5" customHeight="1" thickBot="1">
      <c r="A19" s="136"/>
      <c r="B19" s="104"/>
      <c r="C19" s="105"/>
      <c r="D19" s="106"/>
      <c r="E19" s="107"/>
      <c r="F19" s="108"/>
      <c r="G19" s="108"/>
      <c r="H19" s="108"/>
      <c r="I19" s="108"/>
    </row>
    <row r="20" spans="1:10" ht="13.5" customHeight="1" thickTop="1">
      <c r="A20" s="137" t="s">
        <v>60</v>
      </c>
      <c r="B20" s="114" t="s">
        <v>62</v>
      </c>
      <c r="C20" s="117"/>
      <c r="D20" s="116"/>
      <c r="E20" s="118"/>
      <c r="F20" s="99"/>
      <c r="G20" s="99"/>
      <c r="H20" s="99"/>
      <c r="I20" s="99"/>
    </row>
    <row r="21" spans="1:10" ht="13.5" customHeight="1">
      <c r="A21" s="138"/>
      <c r="B21" s="114"/>
      <c r="C21" s="117"/>
      <c r="D21" s="116" t="s">
        <v>169</v>
      </c>
      <c r="E21" s="118"/>
      <c r="F21" s="99"/>
      <c r="G21" s="99"/>
      <c r="H21" s="99" t="s">
        <v>76</v>
      </c>
      <c r="I21" s="99" t="s">
        <v>76</v>
      </c>
    </row>
    <row r="22" spans="1:10" ht="13.5" customHeight="1" thickBot="1">
      <c r="A22" s="138"/>
      <c r="B22" s="114"/>
      <c r="C22" s="117"/>
      <c r="D22" s="116"/>
      <c r="E22" s="118"/>
      <c r="F22" s="99"/>
      <c r="G22" s="99"/>
      <c r="H22" s="99"/>
      <c r="I22" s="99"/>
    </row>
    <row r="23" spans="1:10" ht="13.5" customHeight="1" thickTop="1">
      <c r="A23" s="137" t="s">
        <v>37</v>
      </c>
      <c r="B23" s="242" t="s">
        <v>38</v>
      </c>
      <c r="C23" s="242"/>
      <c r="D23" s="242"/>
      <c r="E23" s="180"/>
      <c r="F23" s="124" t="s">
        <v>39</v>
      </c>
      <c r="G23" s="124" t="s">
        <v>39</v>
      </c>
      <c r="H23" s="124" t="s">
        <v>41</v>
      </c>
      <c r="I23" s="124" t="s">
        <v>41</v>
      </c>
    </row>
    <row r="24" spans="1:10" ht="13.5" customHeight="1">
      <c r="A24" s="139"/>
      <c r="B24" s="243" t="s">
        <v>42</v>
      </c>
      <c r="C24" s="243"/>
      <c r="D24" s="243"/>
      <c r="E24" s="125"/>
      <c r="F24" s="126" t="s">
        <v>43</v>
      </c>
      <c r="G24" s="126" t="s">
        <v>43</v>
      </c>
      <c r="H24" s="126" t="s">
        <v>43</v>
      </c>
      <c r="I24" s="126" t="s">
        <v>43</v>
      </c>
    </row>
    <row r="25" spans="1:10" ht="13.5" customHeight="1">
      <c r="A25" s="139"/>
      <c r="B25" s="244" t="s">
        <v>44</v>
      </c>
      <c r="C25" s="244"/>
      <c r="D25" s="244"/>
      <c r="E25" s="118"/>
      <c r="F25" s="127">
        <v>39139</v>
      </c>
      <c r="G25" s="127">
        <v>39139</v>
      </c>
      <c r="H25" s="127">
        <v>39140</v>
      </c>
      <c r="I25" s="127">
        <v>39141</v>
      </c>
    </row>
    <row r="26" spans="1:10" ht="11.25" thickBot="1">
      <c r="A26" s="140"/>
      <c r="B26" s="245" t="s">
        <v>45</v>
      </c>
      <c r="C26" s="245"/>
      <c r="D26" s="245"/>
      <c r="E26" s="128"/>
      <c r="F26" s="129"/>
      <c r="G26" s="129"/>
      <c r="H26" s="129"/>
      <c r="I26" s="129"/>
    </row>
    <row r="27" spans="1:10" ht="11.25" thickTop="1">
      <c r="A27" s="92"/>
      <c r="B27" s="84"/>
      <c r="C27" s="85"/>
      <c r="D27" s="84"/>
    </row>
  </sheetData>
  <mergeCells count="27">
    <mergeCell ref="B23:D23"/>
    <mergeCell ref="B24:D24"/>
    <mergeCell ref="B25:D25"/>
    <mergeCell ref="B26:D2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3:I23">
      <formula1>"N,A,B, "</formula1>
    </dataValidation>
    <dataValidation type="list" allowBlank="1" showInputMessage="1" showErrorMessage="1" sqref="F24:I24">
      <formula1>"P,F, "</formula1>
    </dataValidation>
    <dataValidation type="list" allowBlank="1" showInputMessage="1" showErrorMessage="1" sqref="F10:I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K25" sqref="K25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144</v>
      </c>
      <c r="D2" s="213"/>
      <c r="F2" s="211" t="s">
        <v>117</v>
      </c>
      <c r="G2" s="211"/>
      <c r="H2" s="211"/>
      <c r="I2" s="211"/>
      <c r="J2" s="211"/>
      <c r="K2" s="211"/>
      <c r="L2" s="214" t="s">
        <v>143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29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113</v>
      </c>
      <c r="B5" s="247"/>
      <c r="C5" s="230" t="s">
        <v>114</v>
      </c>
      <c r="D5" s="231"/>
      <c r="E5" s="248"/>
      <c r="F5" s="230" t="s">
        <v>115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116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COUNTIF(F18:HC18,"P")</f>
        <v>1</v>
      </c>
      <c r="B6" s="236"/>
      <c r="C6" s="237">
        <f>COUNTIF(F18:HC18,"F")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COUNTIF(E17:HC17,"N")</f>
        <v>1</v>
      </c>
      <c r="M6" s="90">
        <f>COUNTIF(E17:HC17,"A")</f>
        <v>0</v>
      </c>
      <c r="N6" s="90">
        <f>COUNTIF(E17:HC17,"B")</f>
        <v>0</v>
      </c>
      <c r="O6" s="240">
        <f>COUNTA(E8:HF8)</f>
        <v>1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93"/>
      <c r="H8" s="94"/>
      <c r="I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</row>
    <row r="10" spans="1:22" ht="13.5" customHeight="1">
      <c r="A10" s="136"/>
      <c r="B10" s="95"/>
      <c r="C10" s="96"/>
      <c r="D10" s="97" t="s">
        <v>168</v>
      </c>
      <c r="E10" s="100"/>
      <c r="F10" s="99"/>
      <c r="H10" s="89"/>
    </row>
    <row r="11" spans="1:22" ht="13.5" customHeight="1">
      <c r="A11" s="136"/>
      <c r="B11" s="95"/>
      <c r="C11" s="96"/>
      <c r="D11" s="97"/>
      <c r="E11" s="100"/>
      <c r="F11" s="99"/>
    </row>
    <row r="12" spans="1:22" ht="13.5" customHeight="1">
      <c r="A12" s="136"/>
      <c r="B12" s="95" t="s">
        <v>158</v>
      </c>
      <c r="C12" s="96"/>
      <c r="D12" s="97"/>
      <c r="E12" s="101"/>
      <c r="F12" s="99"/>
    </row>
    <row r="13" spans="1:22" ht="13.5" customHeight="1">
      <c r="A13" s="136"/>
      <c r="B13" s="95"/>
      <c r="C13" s="96"/>
      <c r="D13" s="97" t="s">
        <v>161</v>
      </c>
      <c r="E13" s="103"/>
      <c r="F13" s="99" t="s">
        <v>76</v>
      </c>
    </row>
    <row r="14" spans="1:22" ht="13.5" customHeight="1">
      <c r="A14" s="136"/>
      <c r="B14" s="95" t="s">
        <v>171</v>
      </c>
      <c r="C14" s="96"/>
      <c r="D14" s="97"/>
      <c r="E14" s="103"/>
      <c r="F14" s="99"/>
      <c r="G14" s="102"/>
    </row>
    <row r="15" spans="1:22" ht="13.5" customHeight="1">
      <c r="A15" s="136"/>
      <c r="B15" s="95"/>
      <c r="C15" s="96"/>
      <c r="D15" s="97" t="s">
        <v>172</v>
      </c>
      <c r="E15" s="103"/>
      <c r="F15" s="99" t="s">
        <v>76</v>
      </c>
    </row>
    <row r="16" spans="1:22" ht="13.5" customHeight="1" thickBot="1">
      <c r="A16" s="136"/>
      <c r="B16" s="104"/>
      <c r="C16" s="105"/>
      <c r="D16" s="106"/>
      <c r="E16" s="107"/>
      <c r="F16" s="108"/>
    </row>
    <row r="17" spans="1:6" ht="13.5" customHeight="1" thickTop="1">
      <c r="A17" s="137" t="s">
        <v>37</v>
      </c>
      <c r="B17" s="242" t="s">
        <v>38</v>
      </c>
      <c r="C17" s="242"/>
      <c r="D17" s="242"/>
      <c r="E17" s="180"/>
      <c r="F17" s="124" t="s">
        <v>39</v>
      </c>
    </row>
    <row r="18" spans="1:6" ht="13.5" customHeight="1">
      <c r="A18" s="139"/>
      <c r="B18" s="243" t="s">
        <v>42</v>
      </c>
      <c r="C18" s="243"/>
      <c r="D18" s="243"/>
      <c r="E18" s="125"/>
      <c r="F18" s="126" t="s">
        <v>43</v>
      </c>
    </row>
    <row r="19" spans="1:6" ht="13.5" customHeight="1">
      <c r="A19" s="139"/>
      <c r="B19" s="244" t="s">
        <v>44</v>
      </c>
      <c r="C19" s="244"/>
      <c r="D19" s="244"/>
      <c r="E19" s="118"/>
      <c r="F19" s="127">
        <v>39139</v>
      </c>
    </row>
    <row r="20" spans="1:6" ht="11.25" thickBot="1">
      <c r="A20" s="140"/>
      <c r="B20" s="245" t="s">
        <v>45</v>
      </c>
      <c r="C20" s="245"/>
      <c r="D20" s="245"/>
      <c r="E20" s="128"/>
      <c r="F20" s="129"/>
    </row>
    <row r="21" spans="1:6" ht="11.25" thickTop="1">
      <c r="A21" s="92"/>
      <c r="B21" s="84"/>
      <c r="C21" s="85"/>
      <c r="D21" s="84"/>
    </row>
  </sheetData>
  <mergeCells count="25">
    <mergeCell ref="B18:D18"/>
    <mergeCell ref="B19:D19"/>
    <mergeCell ref="B20:D20"/>
    <mergeCell ref="A5:B5"/>
    <mergeCell ref="C5:E5"/>
    <mergeCell ref="A6:B6"/>
    <mergeCell ref="C6:E6"/>
    <mergeCell ref="F6:K6"/>
    <mergeCell ref="O6:T6"/>
    <mergeCell ref="B17:D17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8">
      <formula1>"P,F, "</formula1>
    </dataValidation>
    <dataValidation type="list" allowBlank="1" showInputMessage="1" showErrorMessage="1" sqref="F17">
      <formula1>"N,A,B, "</formula1>
    </dataValidation>
    <dataValidation type="list" allowBlank="1" showInputMessage="1" showErrorMessage="1" sqref="F9:F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A8" workbookViewId="0">
      <selection activeCell="N20" sqref="N20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146</v>
      </c>
      <c r="D2" s="213"/>
      <c r="F2" s="211" t="s">
        <v>117</v>
      </c>
      <c r="G2" s="211"/>
      <c r="H2" s="211"/>
      <c r="I2" s="211"/>
      <c r="J2" s="211"/>
      <c r="K2" s="211"/>
      <c r="L2" s="214" t="s">
        <v>145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27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56</v>
      </c>
      <c r="B5" s="218"/>
      <c r="C5" s="249" t="s">
        <v>50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113</v>
      </c>
      <c r="B6" s="247"/>
      <c r="C6" s="230" t="s">
        <v>114</v>
      </c>
      <c r="D6" s="231"/>
      <c r="E6" s="248"/>
      <c r="F6" s="230" t="s">
        <v>115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116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COUNTIF(F27:HE27,"P")</f>
        <v>3</v>
      </c>
      <c r="B7" s="236"/>
      <c r="C7" s="237">
        <f>COUNTIF(F27:HE27,"F")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COUNTIF(E26:HE26,"N")</f>
        <v>2</v>
      </c>
      <c r="M7" s="90">
        <f>COUNTIF(E26:HE26,"A")</f>
        <v>1</v>
      </c>
      <c r="N7" s="90">
        <f>COUNTIF(E26:HE26,"B")</f>
        <v>0</v>
      </c>
      <c r="O7" s="240">
        <f>COUNTA(E9:HH9)</f>
        <v>3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93"/>
      <c r="J9" s="94"/>
      <c r="K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</row>
    <row r="11" spans="1:22" ht="13.5" customHeight="1">
      <c r="A11" s="136"/>
      <c r="B11" s="95"/>
      <c r="C11" s="96"/>
      <c r="D11" s="97" t="s">
        <v>168</v>
      </c>
      <c r="E11" s="100"/>
      <c r="F11" s="99"/>
      <c r="G11" s="99"/>
      <c r="H11" s="99"/>
      <c r="J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</row>
    <row r="13" spans="1:22" ht="13.5" customHeight="1">
      <c r="A13" s="136"/>
      <c r="B13" s="95" t="s">
        <v>158</v>
      </c>
      <c r="C13" s="96"/>
      <c r="D13" s="97"/>
      <c r="E13" s="101"/>
      <c r="F13" s="99"/>
      <c r="G13" s="99"/>
      <c r="H13" s="99"/>
    </row>
    <row r="14" spans="1:22" ht="13.5" customHeight="1">
      <c r="A14" s="136"/>
      <c r="B14" s="95"/>
      <c r="C14" s="96"/>
      <c r="D14" s="97" t="s">
        <v>161</v>
      </c>
      <c r="E14" s="103"/>
      <c r="F14" s="99" t="s">
        <v>76</v>
      </c>
      <c r="G14" s="99"/>
      <c r="H14" s="99" t="s">
        <v>76</v>
      </c>
    </row>
    <row r="15" spans="1:22" ht="13.5" customHeight="1">
      <c r="A15" s="136"/>
      <c r="B15" s="95"/>
      <c r="C15" s="96"/>
      <c r="D15" s="97">
        <v>-1</v>
      </c>
      <c r="E15" s="103"/>
      <c r="F15" s="99"/>
      <c r="G15" s="99" t="s">
        <v>76</v>
      </c>
      <c r="H15" s="99"/>
      <c r="K15" s="89"/>
    </row>
    <row r="16" spans="1:22" ht="13.5" customHeight="1">
      <c r="A16" s="136"/>
      <c r="B16" s="95"/>
      <c r="C16" s="96"/>
      <c r="D16" s="97"/>
      <c r="E16" s="103"/>
      <c r="F16" s="99"/>
      <c r="G16" s="99"/>
      <c r="H16" s="99"/>
    </row>
    <row r="17" spans="1:9" ht="13.5" customHeight="1">
      <c r="A17" s="136"/>
      <c r="B17" s="95" t="s">
        <v>160</v>
      </c>
      <c r="C17" s="96"/>
      <c r="D17" s="97"/>
      <c r="E17" s="103"/>
      <c r="F17" s="99"/>
      <c r="G17" s="99"/>
      <c r="H17" s="99"/>
      <c r="I17" s="102"/>
    </row>
    <row r="18" spans="1:9" ht="13.5" customHeight="1">
      <c r="A18" s="136"/>
      <c r="B18" s="95"/>
      <c r="C18" s="96"/>
      <c r="D18" s="97" t="s">
        <v>167</v>
      </c>
      <c r="E18" s="103"/>
      <c r="F18" s="99" t="s">
        <v>76</v>
      </c>
      <c r="G18" s="99"/>
      <c r="H18" s="99"/>
    </row>
    <row r="19" spans="1:9" ht="13.5" customHeight="1">
      <c r="A19" s="136"/>
      <c r="B19" s="95"/>
      <c r="C19" s="96"/>
      <c r="D19" s="97" t="s">
        <v>173</v>
      </c>
      <c r="E19" s="103"/>
      <c r="F19" s="99"/>
      <c r="G19" s="99" t="s">
        <v>76</v>
      </c>
      <c r="H19" s="99" t="s">
        <v>76</v>
      </c>
    </row>
    <row r="20" spans="1:9" ht="13.5" customHeight="1">
      <c r="A20" s="136"/>
      <c r="B20" s="95"/>
      <c r="C20" s="96"/>
      <c r="D20" s="97"/>
      <c r="E20" s="103"/>
      <c r="F20" s="99"/>
      <c r="G20" s="99"/>
      <c r="H20" s="99"/>
    </row>
    <row r="21" spans="1:9" ht="13.5" customHeight="1">
      <c r="A21" s="136"/>
      <c r="B21" s="95" t="s">
        <v>159</v>
      </c>
      <c r="C21" s="96"/>
      <c r="D21" s="97"/>
      <c r="E21" s="103"/>
      <c r="F21" s="99"/>
      <c r="G21" s="99"/>
      <c r="H21" s="99"/>
    </row>
    <row r="22" spans="1:9" ht="13.5" customHeight="1" thickBot="1">
      <c r="A22" s="136"/>
      <c r="B22" s="95"/>
      <c r="C22" s="96"/>
      <c r="D22" s="97" t="s">
        <v>159</v>
      </c>
      <c r="E22" s="103"/>
      <c r="F22" s="99" t="s">
        <v>76</v>
      </c>
      <c r="G22" s="99" t="s">
        <v>76</v>
      </c>
      <c r="H22" s="99" t="s">
        <v>76</v>
      </c>
    </row>
    <row r="23" spans="1:9" ht="13.5" customHeight="1">
      <c r="A23" s="137" t="s">
        <v>60</v>
      </c>
      <c r="B23" s="114" t="s">
        <v>62</v>
      </c>
      <c r="C23" s="117"/>
      <c r="D23" s="116"/>
      <c r="E23" s="118"/>
      <c r="F23" s="99"/>
      <c r="G23" s="99"/>
      <c r="H23" s="99"/>
    </row>
    <row r="24" spans="1:9" ht="13.5" customHeight="1">
      <c r="A24" s="138"/>
      <c r="B24" s="114"/>
      <c r="C24" s="117"/>
      <c r="D24" s="116" t="s">
        <v>166</v>
      </c>
      <c r="E24" s="118"/>
      <c r="F24" s="99"/>
      <c r="G24" s="99" t="s">
        <v>76</v>
      </c>
      <c r="H24" s="99" t="s">
        <v>76</v>
      </c>
    </row>
    <row r="25" spans="1:9" ht="13.5" customHeight="1" thickBot="1">
      <c r="A25" s="138"/>
      <c r="B25" s="114"/>
      <c r="C25" s="117"/>
      <c r="D25" s="116"/>
      <c r="E25" s="118"/>
      <c r="F25" s="99"/>
      <c r="G25" s="99"/>
      <c r="H25" s="99"/>
    </row>
    <row r="26" spans="1:9" ht="13.5" customHeight="1" thickTop="1">
      <c r="A26" s="137" t="s">
        <v>37</v>
      </c>
      <c r="B26" s="242" t="s">
        <v>38</v>
      </c>
      <c r="C26" s="242"/>
      <c r="D26" s="242"/>
      <c r="E26" s="180"/>
      <c r="F26" s="124" t="s">
        <v>39</v>
      </c>
      <c r="G26" s="124" t="s">
        <v>41</v>
      </c>
      <c r="H26" s="124" t="s">
        <v>39</v>
      </c>
    </row>
    <row r="27" spans="1:9" ht="13.5" customHeight="1">
      <c r="A27" s="139"/>
      <c r="B27" s="243" t="s">
        <v>42</v>
      </c>
      <c r="C27" s="243"/>
      <c r="D27" s="243"/>
      <c r="E27" s="125"/>
      <c r="F27" s="126" t="s">
        <v>43</v>
      </c>
      <c r="G27" s="126" t="s">
        <v>43</v>
      </c>
      <c r="H27" s="126" t="s">
        <v>43</v>
      </c>
    </row>
    <row r="28" spans="1:9" ht="13.5" customHeight="1">
      <c r="A28" s="139"/>
      <c r="B28" s="244" t="s">
        <v>44</v>
      </c>
      <c r="C28" s="244"/>
      <c r="D28" s="244"/>
      <c r="E28" s="118"/>
      <c r="F28" s="127">
        <v>39139</v>
      </c>
      <c r="G28" s="127">
        <v>39139</v>
      </c>
      <c r="H28" s="127">
        <v>39140</v>
      </c>
    </row>
    <row r="29" spans="1:9" ht="11.25" thickBot="1">
      <c r="A29" s="140"/>
      <c r="B29" s="245" t="s">
        <v>45</v>
      </c>
      <c r="C29" s="245"/>
      <c r="D29" s="245"/>
      <c r="E29" s="128"/>
      <c r="F29" s="129"/>
      <c r="G29" s="129"/>
      <c r="H29" s="129"/>
    </row>
    <row r="30" spans="1:9" ht="11.25" thickTop="1">
      <c r="A30" s="92"/>
      <c r="B30" s="84"/>
      <c r="C30" s="85"/>
      <c r="D30" s="84"/>
    </row>
  </sheetData>
  <mergeCells count="27">
    <mergeCell ref="B26:D26"/>
    <mergeCell ref="B27:D27"/>
    <mergeCell ref="B28:D28"/>
    <mergeCell ref="B29:D29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6:H26">
      <formula1>"N,A,B, "</formula1>
    </dataValidation>
    <dataValidation type="list" allowBlank="1" showInputMessage="1" showErrorMessage="1" sqref="F27:H27">
      <formula1>"P,F, "</formula1>
    </dataValidation>
    <dataValidation type="list" allowBlank="1" showInputMessage="1" showErrorMessage="1" sqref="F10:H24 F25:H2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2" sqref="B2:F2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4" t="s">
        <v>0</v>
      </c>
      <c r="C2" s="184"/>
      <c r="D2" s="184"/>
      <c r="E2" s="184"/>
      <c r="F2" s="184"/>
    </row>
    <row r="3" spans="1:6">
      <c r="A3" s="143"/>
      <c r="B3" s="144"/>
      <c r="E3" s="146"/>
    </row>
    <row r="4" spans="1:6" ht="14.25" customHeight="1">
      <c r="A4" s="147" t="s">
        <v>111</v>
      </c>
      <c r="B4" s="185" t="s">
        <v>119</v>
      </c>
      <c r="C4" s="186"/>
      <c r="D4" s="186"/>
      <c r="E4" s="148" t="s">
        <v>2</v>
      </c>
      <c r="F4" s="149" t="s">
        <v>120</v>
      </c>
    </row>
    <row r="5" spans="1:6" ht="14.25" customHeight="1">
      <c r="A5" s="148" t="s">
        <v>3</v>
      </c>
      <c r="B5" s="186" t="s">
        <v>121</v>
      </c>
      <c r="C5" s="186"/>
      <c r="D5" s="186"/>
      <c r="E5" s="147" t="s">
        <v>122</v>
      </c>
      <c r="F5" s="149"/>
    </row>
    <row r="6" spans="1:6" ht="15.75" customHeight="1">
      <c r="A6" s="187" t="s">
        <v>5</v>
      </c>
      <c r="B6" s="188" t="s">
        <v>129</v>
      </c>
      <c r="C6" s="188"/>
      <c r="D6" s="188"/>
      <c r="E6" s="148" t="s">
        <v>6</v>
      </c>
      <c r="F6" s="176">
        <v>42583</v>
      </c>
    </row>
    <row r="7" spans="1:6" ht="13.5" customHeight="1">
      <c r="A7" s="187"/>
      <c r="B7" s="188"/>
      <c r="C7" s="188"/>
      <c r="D7" s="188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7" t="s">
        <v>123</v>
      </c>
      <c r="C11" s="178" t="s">
        <v>124</v>
      </c>
      <c r="D11" s="172" t="s">
        <v>10</v>
      </c>
      <c r="E11" s="178" t="s">
        <v>125</v>
      </c>
      <c r="F11" s="173" t="s">
        <v>11</v>
      </c>
    </row>
    <row r="12" spans="1:6" s="163" customFormat="1" ht="26.25" customHeight="1">
      <c r="A12" s="179">
        <v>42583</v>
      </c>
      <c r="B12" s="159" t="s">
        <v>126</v>
      </c>
      <c r="C12" s="160" t="s">
        <v>127</v>
      </c>
      <c r="D12" s="160" t="s">
        <v>41</v>
      </c>
      <c r="E12" s="161" t="s">
        <v>128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8" sqref="F11:F18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0" t="s">
        <v>1</v>
      </c>
      <c r="B4" s="190"/>
      <c r="C4" s="190"/>
      <c r="D4" s="190"/>
      <c r="E4" s="191" t="s">
        <v>119</v>
      </c>
      <c r="F4" s="192"/>
      <c r="G4" s="192"/>
      <c r="H4" s="193"/>
    </row>
    <row r="5" spans="1:8" ht="14.25" customHeight="1">
      <c r="A5" s="190" t="s">
        <v>3</v>
      </c>
      <c r="B5" s="190"/>
      <c r="C5" s="190"/>
      <c r="D5" s="190"/>
      <c r="E5" s="191" t="s">
        <v>121</v>
      </c>
      <c r="F5" s="192"/>
      <c r="G5" s="192"/>
      <c r="H5" s="193"/>
    </row>
    <row r="6" spans="1:8" ht="14.25" customHeight="1">
      <c r="A6" s="197" t="s">
        <v>65</v>
      </c>
      <c r="B6" s="198"/>
      <c r="C6" s="198"/>
      <c r="D6" s="199"/>
      <c r="E6" s="79">
        <v>100</v>
      </c>
      <c r="F6" s="80"/>
      <c r="G6" s="80"/>
      <c r="H6" s="81"/>
    </row>
    <row r="7" spans="1:8" s="8" customFormat="1" ht="12.75" customHeight="1">
      <c r="A7" s="189" t="s">
        <v>14</v>
      </c>
      <c r="B7" s="189"/>
      <c r="C7" s="189"/>
      <c r="D7" s="189"/>
      <c r="E7" s="194" t="s">
        <v>118</v>
      </c>
      <c r="F7" s="195"/>
      <c r="G7" s="195"/>
      <c r="H7" s="196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107</v>
      </c>
      <c r="F10" s="19" t="s">
        <v>19</v>
      </c>
      <c r="G10" s="21" t="s">
        <v>20</v>
      </c>
      <c r="H10" s="22" t="s">
        <v>21</v>
      </c>
    </row>
    <row r="11" spans="1:8">
      <c r="A11" s="175">
        <v>1</v>
      </c>
      <c r="B11" s="24"/>
      <c r="C11" s="24" t="s">
        <v>130</v>
      </c>
      <c r="D11" s="25" t="s">
        <v>131</v>
      </c>
      <c r="E11" s="26" t="s">
        <v>132</v>
      </c>
      <c r="F11" s="27" t="s">
        <v>132</v>
      </c>
      <c r="G11" s="27"/>
      <c r="H11" s="28"/>
    </row>
    <row r="12" spans="1:8">
      <c r="A12" s="175">
        <v>2</v>
      </c>
      <c r="B12" s="30"/>
      <c r="C12" s="24" t="s">
        <v>130</v>
      </c>
      <c r="D12" s="31" t="s">
        <v>133</v>
      </c>
      <c r="E12" s="26" t="s">
        <v>134</v>
      </c>
      <c r="F12" s="27" t="s">
        <v>134</v>
      </c>
      <c r="G12" s="27"/>
      <c r="H12" s="28"/>
    </row>
    <row r="13" spans="1:8">
      <c r="A13" s="175">
        <v>3</v>
      </c>
      <c r="B13" s="30"/>
      <c r="C13" s="24" t="s">
        <v>130</v>
      </c>
      <c r="D13" s="25" t="s">
        <v>135</v>
      </c>
      <c r="E13" s="26" t="s">
        <v>136</v>
      </c>
      <c r="F13" s="27" t="s">
        <v>136</v>
      </c>
      <c r="G13" s="27"/>
      <c r="H13" s="28"/>
    </row>
    <row r="14" spans="1:8">
      <c r="A14" s="175">
        <v>4</v>
      </c>
      <c r="B14" s="24"/>
      <c r="C14" s="24" t="s">
        <v>130</v>
      </c>
      <c r="D14" s="31" t="s">
        <v>137</v>
      </c>
      <c r="E14" s="26" t="s">
        <v>138</v>
      </c>
      <c r="F14" s="27" t="s">
        <v>138</v>
      </c>
      <c r="G14" s="27"/>
      <c r="H14" s="28"/>
    </row>
    <row r="15" spans="1:8">
      <c r="A15" s="175">
        <v>5</v>
      </c>
      <c r="B15" s="30"/>
      <c r="C15" s="24" t="s">
        <v>130</v>
      </c>
      <c r="D15" s="25" t="s">
        <v>139</v>
      </c>
      <c r="E15" s="26" t="s">
        <v>140</v>
      </c>
      <c r="F15" s="27" t="s">
        <v>140</v>
      </c>
      <c r="G15" s="27"/>
      <c r="H15" s="28"/>
    </row>
    <row r="16" spans="1:8">
      <c r="A16" s="175">
        <v>6</v>
      </c>
      <c r="B16" s="24"/>
      <c r="C16" s="24" t="s">
        <v>130</v>
      </c>
      <c r="D16" s="31" t="s">
        <v>141</v>
      </c>
      <c r="E16" s="26" t="s">
        <v>142</v>
      </c>
      <c r="F16" s="27" t="s">
        <v>142</v>
      </c>
      <c r="G16" s="29"/>
      <c r="H16" s="28"/>
    </row>
    <row r="17" spans="1:8">
      <c r="A17" s="175">
        <v>7</v>
      </c>
      <c r="B17" s="30"/>
      <c r="C17" s="24" t="s">
        <v>130</v>
      </c>
      <c r="D17" s="25" t="s">
        <v>143</v>
      </c>
      <c r="E17" s="26" t="s">
        <v>144</v>
      </c>
      <c r="F17" s="27" t="s">
        <v>144</v>
      </c>
      <c r="G17" s="29"/>
      <c r="H17" s="28"/>
    </row>
    <row r="18" spans="1:8">
      <c r="A18" s="175">
        <v>8</v>
      </c>
      <c r="B18" s="24"/>
      <c r="C18" s="182" t="s">
        <v>130</v>
      </c>
      <c r="D18" s="183" t="s">
        <v>145</v>
      </c>
      <c r="E18" s="26" t="s">
        <v>146</v>
      </c>
      <c r="F18" s="27" t="s">
        <v>146</v>
      </c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3" location="findUserByEmail!A1" display="Function28"/>
    <hyperlink ref="F16" location="updateUser!A1" display="Function31"/>
    <hyperlink ref="F11" location="saveUser!A1" display="Function26"/>
    <hyperlink ref="F14" location="findUserByUsername!A1" display="Function29"/>
    <hyperlink ref="F17" location="changeUserRoll!A1" display="Function32"/>
    <hyperlink ref="F12" location="findUserById!A1" display="Function27"/>
    <hyperlink ref="F15" location="findAllUser!A1" display="Function30"/>
    <hyperlink ref="F18" location="changePassword!A1" display="Function3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23" sqref="B23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1" t="s">
        <v>22</v>
      </c>
      <c r="B2" s="201"/>
      <c r="C2" s="201"/>
      <c r="D2" s="201"/>
      <c r="E2" s="201"/>
      <c r="F2" s="201"/>
      <c r="G2" s="201"/>
      <c r="H2" s="201"/>
      <c r="I2" s="201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111</v>
      </c>
      <c r="B4" s="202" t="str">
        <f>表紙!B4</f>
        <v>VIETNAMESE STUDY SYSTEM FOR JAPANESE</v>
      </c>
      <c r="C4" s="202"/>
      <c r="D4" s="203" t="s">
        <v>2</v>
      </c>
      <c r="E4" s="203"/>
      <c r="F4" s="204"/>
      <c r="G4" s="205"/>
      <c r="H4" s="205"/>
      <c r="I4" s="206"/>
    </row>
    <row r="5" spans="1:9" ht="13.5" customHeight="1">
      <c r="A5" s="59" t="s">
        <v>3</v>
      </c>
      <c r="B5" s="202" t="str">
        <f>表紙!B5</f>
        <v>Veazy</v>
      </c>
      <c r="C5" s="202"/>
      <c r="D5" s="203" t="s">
        <v>4</v>
      </c>
      <c r="E5" s="203"/>
      <c r="F5" s="204"/>
      <c r="G5" s="205"/>
      <c r="H5" s="205"/>
      <c r="I5" s="206"/>
    </row>
    <row r="6" spans="1:9" ht="12.75" customHeight="1">
      <c r="A6" s="60" t="s">
        <v>5</v>
      </c>
      <c r="B6" s="202" t="str">
        <f>B5&amp;"_"&amp;"Test Report"&amp;"_"&amp;"v1.0"</f>
        <v>Veazy_Test Report_v1.0</v>
      </c>
      <c r="C6" s="202"/>
      <c r="D6" s="203" t="s">
        <v>6</v>
      </c>
      <c r="E6" s="203"/>
      <c r="F6" s="207">
        <v>42585</v>
      </c>
      <c r="G6" s="208"/>
      <c r="H6" s="208"/>
      <c r="I6" s="209"/>
    </row>
    <row r="7" spans="1:9" ht="15.75" customHeight="1">
      <c r="A7" s="60" t="s">
        <v>112</v>
      </c>
      <c r="B7" s="200" t="s">
        <v>23</v>
      </c>
      <c r="C7" s="200"/>
      <c r="D7" s="200"/>
      <c r="E7" s="200"/>
      <c r="F7" s="200"/>
      <c r="G7" s="200"/>
      <c r="H7" s="200"/>
      <c r="I7" s="200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96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>
      <c r="A12" s="46">
        <v>1</v>
      </c>
      <c r="B12" s="27" t="s">
        <v>132</v>
      </c>
      <c r="C12" s="47">
        <f>saveUser!A6</f>
        <v>2</v>
      </c>
      <c r="D12" s="47">
        <f>saveUser!C6</f>
        <v>0</v>
      </c>
      <c r="E12" s="47">
        <f>saveUser!F6</f>
        <v>0</v>
      </c>
      <c r="F12" s="48">
        <f>saveUser!L6</f>
        <v>2</v>
      </c>
      <c r="G12" s="47">
        <f>saveUser!M6</f>
        <v>0</v>
      </c>
      <c r="H12" s="47">
        <f>saveUser!N6</f>
        <v>0</v>
      </c>
      <c r="I12" s="47">
        <f>saveUser!O6</f>
        <v>2</v>
      </c>
    </row>
    <row r="13" spans="1:9">
      <c r="A13" s="46">
        <v>2</v>
      </c>
      <c r="B13" s="27" t="s">
        <v>134</v>
      </c>
      <c r="C13" s="47">
        <f>findUserById!A6</f>
        <v>3</v>
      </c>
      <c r="D13" s="47">
        <f>findUserById!C6</f>
        <v>0</v>
      </c>
      <c r="E13" s="47">
        <f>findUserById!F6</f>
        <v>0</v>
      </c>
      <c r="F13" s="48">
        <f>findUserById!L6</f>
        <v>1</v>
      </c>
      <c r="G13" s="47">
        <f>findUserById!M6</f>
        <v>2</v>
      </c>
      <c r="H13" s="47">
        <f>findUserById!N6</f>
        <v>0</v>
      </c>
      <c r="I13" s="47">
        <f>findUserById!O6</f>
        <v>3</v>
      </c>
    </row>
    <row r="14" spans="1:9">
      <c r="A14" s="46">
        <v>3</v>
      </c>
      <c r="B14" s="27" t="s">
        <v>136</v>
      </c>
      <c r="C14" s="47">
        <f>findUserByEmail!A6</f>
        <v>4</v>
      </c>
      <c r="D14" s="47">
        <f>findUserByEmail!C6</f>
        <v>0</v>
      </c>
      <c r="E14" s="47">
        <f>findUserByEmail!F6</f>
        <v>0</v>
      </c>
      <c r="F14" s="48">
        <f>findUserByEmail!L6</f>
        <v>2</v>
      </c>
      <c r="G14" s="47">
        <f>findUserByEmail!M6</f>
        <v>2</v>
      </c>
      <c r="H14" s="47">
        <f>findUserByEmail!N6</f>
        <v>0</v>
      </c>
      <c r="I14" s="47">
        <f>findUserByEmail!O6</f>
        <v>4</v>
      </c>
    </row>
    <row r="15" spans="1:9">
      <c r="A15" s="46">
        <v>4</v>
      </c>
      <c r="B15" s="27" t="s">
        <v>138</v>
      </c>
      <c r="C15" s="47">
        <f>findUserByUsername!A6</f>
        <v>4</v>
      </c>
      <c r="D15" s="47">
        <f>findUserByUsername!C6</f>
        <v>0</v>
      </c>
      <c r="E15" s="47">
        <f>findUserByUsername!F6</f>
        <v>0</v>
      </c>
      <c r="F15" s="47">
        <f>findUserByUsername!L6</f>
        <v>2</v>
      </c>
      <c r="G15" s="47">
        <f>findUserByUsername!M6</f>
        <v>2</v>
      </c>
      <c r="H15" s="47">
        <f>findUserByUsername!N6</f>
        <v>0</v>
      </c>
      <c r="I15" s="47">
        <f>findUserByUsername!O6</f>
        <v>4</v>
      </c>
    </row>
    <row r="16" spans="1:9">
      <c r="A16" s="46">
        <v>5</v>
      </c>
      <c r="B16" s="27" t="s">
        <v>140</v>
      </c>
      <c r="C16" s="47">
        <f>findAllUser!A7</f>
        <v>1</v>
      </c>
      <c r="D16" s="47">
        <f>findAllUser!C7</f>
        <v>0</v>
      </c>
      <c r="E16" s="47">
        <f>findAllUser!F7</f>
        <v>0</v>
      </c>
      <c r="F16" s="47">
        <f>findAllUser!L7</f>
        <v>1</v>
      </c>
      <c r="G16" s="47">
        <f>findAllUser!M7</f>
        <v>0</v>
      </c>
      <c r="H16" s="47">
        <f>findAllUser!N7</f>
        <v>0</v>
      </c>
      <c r="I16" s="47">
        <f>findAllUser!O7</f>
        <v>1</v>
      </c>
    </row>
    <row r="17" spans="1:9">
      <c r="A17" s="46">
        <v>6</v>
      </c>
      <c r="B17" s="27" t="s">
        <v>142</v>
      </c>
      <c r="C17" s="47">
        <f>updateUser!A7</f>
        <v>4</v>
      </c>
      <c r="D17" s="47">
        <f>updateUser!C7</f>
        <v>0</v>
      </c>
      <c r="E17" s="47">
        <f>updateUser!F7</f>
        <v>0</v>
      </c>
      <c r="F17" s="47">
        <f>updateUser!L7</f>
        <v>2</v>
      </c>
      <c r="G17" s="47">
        <f>updateUser!M7</f>
        <v>2</v>
      </c>
      <c r="H17" s="47">
        <f>updateUser!N7</f>
        <v>0</v>
      </c>
      <c r="I17" s="47">
        <f>updateUser!O7</f>
        <v>4</v>
      </c>
    </row>
    <row r="18" spans="1:9">
      <c r="A18" s="46">
        <v>7</v>
      </c>
      <c r="B18" s="27" t="s">
        <v>144</v>
      </c>
      <c r="C18" s="47">
        <f>changeUserRoll!A6</f>
        <v>1</v>
      </c>
      <c r="D18" s="47">
        <f>changeUserRoll!C6</f>
        <v>0</v>
      </c>
      <c r="E18" s="47">
        <f>changeUserRoll!F6</f>
        <v>0</v>
      </c>
      <c r="F18" s="47">
        <f>changeUserRoll!L6</f>
        <v>1</v>
      </c>
      <c r="G18" s="47">
        <f>changeUserRoll!M6</f>
        <v>0</v>
      </c>
      <c r="H18" s="47">
        <f>changeUserRoll!N6</f>
        <v>0</v>
      </c>
      <c r="I18" s="47">
        <f>changeUserRoll!O6</f>
        <v>1</v>
      </c>
    </row>
    <row r="19" spans="1:9">
      <c r="A19" s="46">
        <v>8</v>
      </c>
      <c r="B19" s="27" t="s">
        <v>146</v>
      </c>
      <c r="C19" s="47">
        <f>changePassword!A7</f>
        <v>3</v>
      </c>
      <c r="D19" s="47">
        <f>changePassword!C7</f>
        <v>0</v>
      </c>
      <c r="E19" s="47">
        <f>changePassword!F7</f>
        <v>0</v>
      </c>
      <c r="F19" s="47">
        <f>changePassword!L7</f>
        <v>2</v>
      </c>
      <c r="G19" s="47">
        <f>changePassword!M7</f>
        <v>1</v>
      </c>
      <c r="H19" s="47">
        <f>changePassword!N7</f>
        <v>0</v>
      </c>
      <c r="I19" s="47">
        <f>changePassword!O7</f>
        <v>3</v>
      </c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22</v>
      </c>
      <c r="D21" s="50">
        <f t="shared" si="0"/>
        <v>0</v>
      </c>
      <c r="E21" s="50">
        <f t="shared" si="0"/>
        <v>0</v>
      </c>
      <c r="F21" s="50">
        <f t="shared" si="0"/>
        <v>13</v>
      </c>
      <c r="G21" s="50">
        <f t="shared" si="0"/>
        <v>9</v>
      </c>
      <c r="H21" s="50">
        <f t="shared" si="0"/>
        <v>0</v>
      </c>
      <c r="I21" s="50">
        <f t="shared" si="0"/>
        <v>22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108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109</v>
      </c>
      <c r="C25" s="40"/>
      <c r="D25" s="62">
        <f>F21*100/I21</f>
        <v>59.090909090909093</v>
      </c>
      <c r="E25" s="40" t="s">
        <v>30</v>
      </c>
    </row>
    <row r="26" spans="1:9" ht="15">
      <c r="B26" s="78" t="s">
        <v>110</v>
      </c>
      <c r="D26" s="62">
        <f>G21*100/I21</f>
        <v>40.909090909090907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4" location="findUserByEmail!A1" display="Function28"/>
    <hyperlink ref="B17" location="updateUser!A1" display="Function31"/>
    <hyperlink ref="B12" location="saveUser!A1" display="Function26"/>
    <hyperlink ref="B15" location="findUserByUsername!A1" display="Function29"/>
    <hyperlink ref="B18" location="changeUserRoll!A1" display="Function32"/>
    <hyperlink ref="B13" location="findUserById!A1" display="Function27"/>
    <hyperlink ref="B16" location="findAllUser!A1" display="Function30"/>
    <hyperlink ref="B19" location="changePassword!A1" display="Function3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H8" sqref="H8:H26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132</v>
      </c>
      <c r="D2" s="213"/>
      <c r="F2" s="211" t="s">
        <v>117</v>
      </c>
      <c r="G2" s="211"/>
      <c r="H2" s="211"/>
      <c r="I2" s="211"/>
      <c r="J2" s="211"/>
      <c r="K2" s="211"/>
      <c r="L2" s="214" t="s">
        <v>131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28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113</v>
      </c>
      <c r="B5" s="247"/>
      <c r="C5" s="230" t="s">
        <v>114</v>
      </c>
      <c r="D5" s="231"/>
      <c r="E5" s="248"/>
      <c r="F5" s="230" t="s">
        <v>115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116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COUNTIF(F24:HC24,"P")</f>
        <v>2</v>
      </c>
      <c r="B6" s="236"/>
      <c r="C6" s="237">
        <f>COUNTIF(F24:HC24,"F")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COUNTIF(E23:HC23,"N")</f>
        <v>2</v>
      </c>
      <c r="M6" s="90">
        <f>COUNTIF(E23:HC23,"A")</f>
        <v>0</v>
      </c>
      <c r="N6" s="90">
        <f>COUNTIF(E23:HC23,"B")</f>
        <v>0</v>
      </c>
      <c r="O6" s="240">
        <f>COUNTA(E8:HF8)</f>
        <v>2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4"/>
      <c r="I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168</v>
      </c>
      <c r="E10" s="100"/>
      <c r="F10" s="99"/>
      <c r="G10" s="99"/>
      <c r="H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150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149</v>
      </c>
      <c r="E14" s="103"/>
      <c r="F14" s="99" t="s">
        <v>76</v>
      </c>
      <c r="G14" s="99"/>
      <c r="I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</row>
    <row r="16" spans="1:22" ht="13.5" customHeight="1">
      <c r="A16" s="136"/>
      <c r="B16" s="95"/>
      <c r="C16" s="96"/>
      <c r="D16" s="97"/>
      <c r="E16" s="103"/>
      <c r="F16" s="99"/>
      <c r="G16" s="99"/>
    </row>
    <row r="17" spans="1:7" ht="13.5" customHeight="1">
      <c r="A17" s="136"/>
      <c r="B17" s="95" t="s">
        <v>148</v>
      </c>
      <c r="C17" s="96"/>
      <c r="D17" s="97"/>
      <c r="E17" s="103"/>
      <c r="F17" s="99"/>
      <c r="G17" s="99"/>
    </row>
    <row r="18" spans="1:7" ht="13.5" customHeight="1">
      <c r="A18" s="136"/>
      <c r="B18" s="95"/>
      <c r="C18" s="96"/>
      <c r="D18" s="97" t="s">
        <v>147</v>
      </c>
      <c r="E18" s="103"/>
      <c r="F18" s="99"/>
      <c r="G18" s="99" t="s">
        <v>76</v>
      </c>
    </row>
    <row r="19" spans="1:7" ht="13.5" customHeight="1">
      <c r="A19" s="136"/>
      <c r="B19" s="95"/>
      <c r="C19" s="96"/>
      <c r="D19" s="174" t="s">
        <v>36</v>
      </c>
      <c r="E19" s="103"/>
      <c r="F19" s="99" t="s">
        <v>76</v>
      </c>
      <c r="G19" s="99"/>
    </row>
    <row r="20" spans="1:7" ht="13.5" customHeight="1" thickBot="1">
      <c r="A20" s="136"/>
      <c r="B20" s="95"/>
      <c r="C20" s="96"/>
      <c r="D20" s="97"/>
      <c r="E20" s="103"/>
      <c r="F20" s="99"/>
      <c r="G20" s="99"/>
    </row>
    <row r="21" spans="1:7" ht="13.5" customHeight="1">
      <c r="A21" s="137" t="s">
        <v>60</v>
      </c>
      <c r="B21" s="114" t="s">
        <v>62</v>
      </c>
      <c r="C21" s="110"/>
      <c r="D21" s="111"/>
      <c r="E21" s="112"/>
      <c r="F21" s="113"/>
      <c r="G21" s="113"/>
    </row>
    <row r="22" spans="1:7" ht="13.5" customHeight="1" thickBot="1">
      <c r="A22" s="138"/>
      <c r="B22" s="114"/>
      <c r="C22" s="115"/>
      <c r="D22" s="116" t="s">
        <v>169</v>
      </c>
      <c r="E22" s="181"/>
      <c r="F22" s="99"/>
      <c r="G22" s="99"/>
    </row>
    <row r="23" spans="1:7" ht="13.5" customHeight="1" thickTop="1">
      <c r="A23" s="137" t="s">
        <v>37</v>
      </c>
      <c r="B23" s="242" t="s">
        <v>38</v>
      </c>
      <c r="C23" s="242"/>
      <c r="D23" s="242"/>
      <c r="E23" s="180"/>
      <c r="F23" s="124" t="s">
        <v>39</v>
      </c>
      <c r="G23" s="124" t="s">
        <v>39</v>
      </c>
    </row>
    <row r="24" spans="1:7" ht="13.5" customHeight="1">
      <c r="A24" s="139"/>
      <c r="B24" s="243" t="s">
        <v>42</v>
      </c>
      <c r="C24" s="243"/>
      <c r="D24" s="243"/>
      <c r="E24" s="125"/>
      <c r="F24" s="126" t="s">
        <v>43</v>
      </c>
      <c r="G24" s="126" t="s">
        <v>43</v>
      </c>
    </row>
    <row r="25" spans="1:7" ht="13.5" customHeight="1">
      <c r="A25" s="139"/>
      <c r="B25" s="244" t="s">
        <v>44</v>
      </c>
      <c r="C25" s="244"/>
      <c r="D25" s="244"/>
      <c r="E25" s="118"/>
      <c r="F25" s="127">
        <v>39139</v>
      </c>
      <c r="G25" s="127">
        <v>39139</v>
      </c>
    </row>
    <row r="26" spans="1:7" ht="11.25" thickBot="1">
      <c r="A26" s="140"/>
      <c r="B26" s="245" t="s">
        <v>45</v>
      </c>
      <c r="C26" s="245"/>
      <c r="D26" s="245"/>
      <c r="E26" s="128"/>
      <c r="F26" s="129"/>
      <c r="G26" s="129"/>
    </row>
    <row r="27" spans="1:7" ht="11.25" thickTop="1">
      <c r="A27" s="92"/>
      <c r="B27" s="84"/>
      <c r="C27" s="85"/>
      <c r="D27" s="84"/>
    </row>
  </sheetData>
  <mergeCells count="25">
    <mergeCell ref="B24:D24"/>
    <mergeCell ref="B25:D25"/>
    <mergeCell ref="B26:D26"/>
    <mergeCell ref="A5:B5"/>
    <mergeCell ref="C5:E5"/>
    <mergeCell ref="A6:B6"/>
    <mergeCell ref="C6:E6"/>
    <mergeCell ref="F6:K6"/>
    <mergeCell ref="O6:T6"/>
    <mergeCell ref="B23:D23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4:G24">
      <formula1>"P,F, "</formula1>
    </dataValidation>
    <dataValidation type="list" allowBlank="1" showInputMessage="1" showErrorMessage="1" sqref="F23:G23">
      <formula1>"N,A,B, "</formula1>
    </dataValidation>
    <dataValidation type="list" allowBlank="1" showInputMessage="1" showErrorMessage="1" sqref="F9:G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O25" sqref="O25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134</v>
      </c>
      <c r="D2" s="213"/>
      <c r="F2" s="211" t="s">
        <v>117</v>
      </c>
      <c r="G2" s="211"/>
      <c r="H2" s="211"/>
      <c r="I2" s="211"/>
      <c r="J2" s="211"/>
      <c r="K2" s="211"/>
      <c r="L2" s="214" t="s">
        <v>133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27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113</v>
      </c>
      <c r="B5" s="247"/>
      <c r="C5" s="230" t="s">
        <v>114</v>
      </c>
      <c r="D5" s="231"/>
      <c r="E5" s="248"/>
      <c r="F5" s="230" t="s">
        <v>115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116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COUNTIF(F25:HE25,"P")</f>
        <v>3</v>
      </c>
      <c r="B6" s="236"/>
      <c r="C6" s="237">
        <f>COUNTIF(F25:HE25,"F")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COUNTIF(E24:HE24,"N")</f>
        <v>1</v>
      </c>
      <c r="M6" s="90">
        <f>COUNTIF(E24:HE24,"A")</f>
        <v>2</v>
      </c>
      <c r="N6" s="90">
        <f>COUNTIF(E24:HE24,"B")</f>
        <v>0</v>
      </c>
      <c r="O6" s="240">
        <f>COUNTA(E8:HH8)</f>
        <v>3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168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153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161</v>
      </c>
      <c r="E14" s="103"/>
      <c r="F14" s="99" t="s">
        <v>76</v>
      </c>
      <c r="G14" s="99"/>
      <c r="H14" s="99"/>
      <c r="K14" s="89"/>
    </row>
    <row r="15" spans="1:22" ht="13.5" customHeight="1">
      <c r="A15" s="136"/>
      <c r="B15" s="95"/>
      <c r="C15" s="96"/>
      <c r="D15" s="97">
        <v>-1</v>
      </c>
      <c r="E15" s="103"/>
      <c r="F15" s="99"/>
      <c r="G15" s="99" t="s">
        <v>76</v>
      </c>
      <c r="H15" s="99"/>
    </row>
    <row r="16" spans="1:22" ht="13.5" customHeight="1">
      <c r="A16" s="136"/>
      <c r="B16" s="95"/>
      <c r="C16" s="96"/>
      <c r="D16" s="97" t="s">
        <v>36</v>
      </c>
      <c r="E16" s="103"/>
      <c r="F16" s="99"/>
      <c r="G16" s="99"/>
      <c r="H16" s="99" t="s">
        <v>76</v>
      </c>
      <c r="I16" s="102"/>
    </row>
    <row r="17" spans="1:8" ht="13.5" customHeight="1" thickBot="1">
      <c r="A17" s="136"/>
      <c r="B17" s="104"/>
      <c r="C17" s="105"/>
      <c r="D17" s="106"/>
      <c r="E17" s="107"/>
      <c r="F17" s="108"/>
      <c r="G17" s="108"/>
      <c r="H17" s="108"/>
    </row>
    <row r="18" spans="1:8" ht="13.5" customHeight="1" thickTop="1">
      <c r="A18" s="137" t="s">
        <v>60</v>
      </c>
      <c r="B18" s="109" t="s">
        <v>61</v>
      </c>
      <c r="C18" s="110"/>
      <c r="D18" s="111"/>
      <c r="E18" s="112"/>
      <c r="F18" s="113"/>
      <c r="G18" s="113"/>
      <c r="H18" s="113"/>
    </row>
    <row r="19" spans="1:8" ht="13.5" customHeight="1">
      <c r="A19" s="138"/>
      <c r="B19" s="114"/>
      <c r="C19" s="115"/>
      <c r="D19" s="116" t="s">
        <v>150</v>
      </c>
      <c r="E19" s="181"/>
      <c r="F19" s="99" t="s">
        <v>76</v>
      </c>
      <c r="G19" s="99"/>
      <c r="H19" s="99"/>
    </row>
    <row r="20" spans="1:8" ht="13.5" customHeight="1">
      <c r="A20" s="138"/>
      <c r="B20" s="114"/>
      <c r="C20" s="117"/>
      <c r="D20" s="116" t="s">
        <v>36</v>
      </c>
      <c r="E20" s="118"/>
      <c r="F20" s="99"/>
      <c r="G20" s="99" t="s">
        <v>76</v>
      </c>
      <c r="H20" s="99" t="s">
        <v>76</v>
      </c>
    </row>
    <row r="21" spans="1:8" ht="13.5" customHeight="1">
      <c r="A21" s="138"/>
      <c r="B21" s="114" t="s">
        <v>62</v>
      </c>
      <c r="C21" s="117"/>
      <c r="D21" s="116"/>
      <c r="E21" s="118"/>
      <c r="F21" s="99"/>
      <c r="G21" s="99"/>
      <c r="H21" s="99"/>
    </row>
    <row r="22" spans="1:8" ht="13.5" customHeight="1">
      <c r="A22" s="138"/>
      <c r="B22" s="114"/>
      <c r="C22" s="117"/>
      <c r="D22" s="116" t="s">
        <v>170</v>
      </c>
      <c r="E22" s="118"/>
      <c r="F22" s="99"/>
      <c r="G22" s="99"/>
      <c r="H22" s="99" t="s">
        <v>76</v>
      </c>
    </row>
    <row r="23" spans="1:8" ht="13.5" customHeight="1" thickBot="1">
      <c r="A23" s="138"/>
      <c r="B23" s="119"/>
      <c r="C23" s="120"/>
      <c r="D23" s="121"/>
      <c r="E23" s="122"/>
      <c r="F23" s="123"/>
      <c r="G23" s="123"/>
      <c r="H23" s="123"/>
    </row>
    <row r="24" spans="1:8" ht="13.5" customHeight="1" thickTop="1">
      <c r="A24" s="137" t="s">
        <v>37</v>
      </c>
      <c r="B24" s="242" t="s">
        <v>38</v>
      </c>
      <c r="C24" s="242"/>
      <c r="D24" s="242"/>
      <c r="E24" s="180"/>
      <c r="F24" s="124" t="s">
        <v>39</v>
      </c>
      <c r="G24" s="124" t="s">
        <v>41</v>
      </c>
      <c r="H24" s="124" t="s">
        <v>41</v>
      </c>
    </row>
    <row r="25" spans="1:8" ht="13.5" customHeight="1">
      <c r="A25" s="139"/>
      <c r="B25" s="243" t="s">
        <v>42</v>
      </c>
      <c r="C25" s="243"/>
      <c r="D25" s="243"/>
      <c r="E25" s="125"/>
      <c r="F25" s="126" t="s">
        <v>43</v>
      </c>
      <c r="G25" s="126" t="s">
        <v>43</v>
      </c>
      <c r="H25" s="126" t="s">
        <v>43</v>
      </c>
    </row>
    <row r="26" spans="1:8" ht="13.5" customHeight="1">
      <c r="A26" s="139"/>
      <c r="B26" s="244" t="s">
        <v>44</v>
      </c>
      <c r="C26" s="244"/>
      <c r="D26" s="244"/>
      <c r="E26" s="118"/>
      <c r="F26" s="127">
        <v>39139</v>
      </c>
      <c r="G26" s="127">
        <v>39139</v>
      </c>
      <c r="H26" s="127">
        <v>39140</v>
      </c>
    </row>
    <row r="27" spans="1:8" ht="11.25" thickBot="1">
      <c r="A27" s="140"/>
      <c r="B27" s="245" t="s">
        <v>45</v>
      </c>
      <c r="C27" s="245"/>
      <c r="D27" s="245"/>
      <c r="E27" s="128"/>
      <c r="F27" s="129"/>
      <c r="G27" s="129"/>
      <c r="H27" s="129"/>
    </row>
    <row r="28" spans="1:8" ht="11.25" thickTop="1">
      <c r="A28" s="92"/>
      <c r="B28" s="84"/>
      <c r="C28" s="85"/>
      <c r="D28" s="84"/>
    </row>
  </sheetData>
  <mergeCells count="25">
    <mergeCell ref="B25:D25"/>
    <mergeCell ref="B26:D26"/>
    <mergeCell ref="B27:D27"/>
    <mergeCell ref="A5:B5"/>
    <mergeCell ref="C5:E5"/>
    <mergeCell ref="A6:B6"/>
    <mergeCell ref="C6:E6"/>
    <mergeCell ref="F6:K6"/>
    <mergeCell ref="O6:T6"/>
    <mergeCell ref="B24:D24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4:H24">
      <formula1>"N,A,B, "</formula1>
    </dataValidation>
    <dataValidation type="list" allowBlank="1" showInputMessage="1" showErrorMessage="1" sqref="F25:H25">
      <formula1>"P,F,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O18" sqref="O18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136</v>
      </c>
      <c r="D2" s="213"/>
      <c r="F2" s="211" t="s">
        <v>117</v>
      </c>
      <c r="G2" s="211"/>
      <c r="H2" s="211"/>
      <c r="I2" s="211"/>
      <c r="J2" s="211"/>
      <c r="K2" s="211"/>
      <c r="L2" s="214" t="s">
        <v>135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113</v>
      </c>
      <c r="B5" s="247"/>
      <c r="C5" s="230" t="s">
        <v>114</v>
      </c>
      <c r="D5" s="231"/>
      <c r="E5" s="248"/>
      <c r="F5" s="230" t="s">
        <v>115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116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COUNTIF(F26:HF26,"P")</f>
        <v>4</v>
      </c>
      <c r="B6" s="236"/>
      <c r="C6" s="237">
        <f>COUNTIF(F26:HF26,"F")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COUNTIF(E25:HF25,"N")</f>
        <v>2</v>
      </c>
      <c r="M6" s="90">
        <f>COUNTIF(E25:HF25,"A")</f>
        <v>2</v>
      </c>
      <c r="N6" s="90">
        <f>COUNTIF(E25:HF25,"B")</f>
        <v>0</v>
      </c>
      <c r="O6" s="240">
        <f>COUNTA(E8:HI8)</f>
        <v>4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151</v>
      </c>
      <c r="J8" s="93"/>
      <c r="K8" s="94"/>
      <c r="L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</row>
    <row r="10" spans="1:22" ht="13.5" customHeight="1">
      <c r="A10" s="136"/>
      <c r="B10" s="95"/>
      <c r="C10" s="96"/>
      <c r="D10" s="97" t="s">
        <v>168</v>
      </c>
      <c r="E10" s="100"/>
      <c r="F10" s="99"/>
      <c r="G10" s="99"/>
      <c r="H10" s="99"/>
      <c r="I10" s="99"/>
      <c r="K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  <c r="I12" s="99"/>
    </row>
    <row r="13" spans="1:22" ht="13.5" customHeight="1">
      <c r="A13" s="136"/>
      <c r="B13" s="95" t="s">
        <v>154</v>
      </c>
      <c r="C13" s="96"/>
      <c r="D13" s="97"/>
      <c r="E13" s="103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162</v>
      </c>
      <c r="E14" s="103"/>
      <c r="F14" s="99" t="s">
        <v>76</v>
      </c>
      <c r="G14" s="99"/>
      <c r="H14" s="99"/>
      <c r="I14" s="99"/>
      <c r="L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  <c r="H15" s="99"/>
      <c r="I15" s="99"/>
    </row>
    <row r="16" spans="1:22" ht="13.5" customHeight="1">
      <c r="A16" s="136"/>
      <c r="B16" s="95"/>
      <c r="C16" s="96"/>
      <c r="D16" s="97" t="s">
        <v>152</v>
      </c>
      <c r="E16" s="103"/>
      <c r="F16" s="99"/>
      <c r="G16" s="99"/>
      <c r="H16" s="99" t="s">
        <v>76</v>
      </c>
      <c r="I16" s="99"/>
      <c r="J16" s="102"/>
    </row>
    <row r="17" spans="1:9" ht="13.5" customHeight="1">
      <c r="A17" s="136"/>
      <c r="B17" s="95"/>
      <c r="C17" s="96"/>
      <c r="D17" s="97" t="s">
        <v>163</v>
      </c>
      <c r="E17" s="103"/>
      <c r="F17" s="99"/>
      <c r="G17" s="99"/>
      <c r="H17" s="99"/>
      <c r="I17" s="99" t="s">
        <v>76</v>
      </c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  <c r="I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  <c r="I19" s="113"/>
    </row>
    <row r="20" spans="1:9" ht="13.5" customHeight="1">
      <c r="A20" s="138"/>
      <c r="B20" s="114"/>
      <c r="C20" s="115"/>
      <c r="D20" s="116" t="s">
        <v>150</v>
      </c>
      <c r="E20" s="181"/>
      <c r="F20" s="99" t="s">
        <v>76</v>
      </c>
      <c r="G20" s="99"/>
      <c r="H20" s="99"/>
      <c r="I20" s="99"/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76</v>
      </c>
      <c r="H21" s="99" t="s">
        <v>76</v>
      </c>
      <c r="I21" s="99" t="s">
        <v>76</v>
      </c>
    </row>
    <row r="22" spans="1:9" ht="13.5" customHeight="1">
      <c r="A22" s="138"/>
      <c r="B22" s="114" t="s">
        <v>62</v>
      </c>
      <c r="C22" s="117"/>
      <c r="D22" s="116"/>
      <c r="E22" s="118"/>
      <c r="F22" s="99"/>
      <c r="G22" s="99"/>
      <c r="H22" s="99"/>
      <c r="I22" s="99"/>
    </row>
    <row r="23" spans="1:9" ht="13.5" customHeight="1">
      <c r="A23" s="138"/>
      <c r="B23" s="114"/>
      <c r="C23" s="117"/>
      <c r="D23" s="116" t="s">
        <v>170</v>
      </c>
      <c r="E23" s="118"/>
      <c r="F23" s="99"/>
      <c r="G23" s="99" t="s">
        <v>76</v>
      </c>
      <c r="H23" s="99" t="s">
        <v>76</v>
      </c>
      <c r="I23" s="99" t="s">
        <v>76</v>
      </c>
    </row>
    <row r="24" spans="1:9" ht="13.5" customHeight="1" thickBot="1">
      <c r="A24" s="138"/>
      <c r="B24" s="119"/>
      <c r="C24" s="120"/>
      <c r="D24" s="121"/>
      <c r="E24" s="122"/>
      <c r="F24" s="123"/>
      <c r="G24" s="123"/>
      <c r="H24" s="123"/>
      <c r="I24" s="123"/>
    </row>
    <row r="25" spans="1:9" ht="13.5" customHeight="1" thickTop="1">
      <c r="A25" s="137" t="s">
        <v>37</v>
      </c>
      <c r="B25" s="242" t="s">
        <v>38</v>
      </c>
      <c r="C25" s="242"/>
      <c r="D25" s="242"/>
      <c r="E25" s="180"/>
      <c r="F25" s="124" t="s">
        <v>39</v>
      </c>
      <c r="G25" s="124" t="s">
        <v>41</v>
      </c>
      <c r="H25" s="124" t="s">
        <v>41</v>
      </c>
      <c r="I25" s="124" t="s">
        <v>39</v>
      </c>
    </row>
    <row r="26" spans="1:9" ht="13.5" customHeight="1">
      <c r="A26" s="139"/>
      <c r="B26" s="243" t="s">
        <v>42</v>
      </c>
      <c r="C26" s="243"/>
      <c r="D26" s="243"/>
      <c r="E26" s="125"/>
      <c r="F26" s="126" t="s">
        <v>43</v>
      </c>
      <c r="G26" s="126" t="s">
        <v>43</v>
      </c>
      <c r="H26" s="126" t="s">
        <v>43</v>
      </c>
      <c r="I26" s="126" t="s">
        <v>43</v>
      </c>
    </row>
    <row r="27" spans="1:9" ht="13.5" customHeight="1">
      <c r="A27" s="139"/>
      <c r="B27" s="244" t="s">
        <v>44</v>
      </c>
      <c r="C27" s="244"/>
      <c r="D27" s="244"/>
      <c r="E27" s="118"/>
      <c r="F27" s="127">
        <v>39139</v>
      </c>
      <c r="G27" s="127">
        <v>39139</v>
      </c>
      <c r="H27" s="127">
        <v>39140</v>
      </c>
      <c r="I27" s="127">
        <v>39141</v>
      </c>
    </row>
    <row r="28" spans="1:9" ht="11.25" thickBot="1">
      <c r="A28" s="140"/>
      <c r="B28" s="245" t="s">
        <v>45</v>
      </c>
      <c r="C28" s="245"/>
      <c r="D28" s="245"/>
      <c r="E28" s="128"/>
      <c r="F28" s="129"/>
      <c r="G28" s="129"/>
      <c r="H28" s="129"/>
      <c r="I28" s="129"/>
    </row>
    <row r="29" spans="1:9" ht="11.25" thickTop="1">
      <c r="A29" s="92"/>
      <c r="B29" s="84"/>
      <c r="C29" s="85"/>
      <c r="D29" s="84"/>
    </row>
  </sheetData>
  <mergeCells count="25">
    <mergeCell ref="B26:D26"/>
    <mergeCell ref="B27:D27"/>
    <mergeCell ref="B28:D28"/>
    <mergeCell ref="A5:B5"/>
    <mergeCell ref="C5:E5"/>
    <mergeCell ref="A6:B6"/>
    <mergeCell ref="C6:E6"/>
    <mergeCell ref="F6:K6"/>
    <mergeCell ref="O6:T6"/>
    <mergeCell ref="B25:D25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6:I26">
      <formula1>"P,F, "</formula1>
    </dataValidation>
    <dataValidation type="list" allowBlank="1" showInputMessage="1" showErrorMessage="1" sqref="F25:I25">
      <formula1>"N,A,B,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K24" sqref="K2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138</v>
      </c>
      <c r="D2" s="213"/>
      <c r="F2" s="211" t="s">
        <v>117</v>
      </c>
      <c r="G2" s="211"/>
      <c r="H2" s="211"/>
      <c r="I2" s="211"/>
      <c r="J2" s="211"/>
      <c r="K2" s="211"/>
      <c r="L2" s="214" t="s">
        <v>137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113</v>
      </c>
      <c r="B5" s="247"/>
      <c r="C5" s="230" t="s">
        <v>114</v>
      </c>
      <c r="D5" s="231"/>
      <c r="E5" s="248"/>
      <c r="F5" s="230" t="s">
        <v>115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116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COUNTIF(F26:HF26,"P")</f>
        <v>4</v>
      </c>
      <c r="B6" s="236"/>
      <c r="C6" s="237">
        <f>COUNTIF(F26:HF26,"F")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COUNTIF(E25:HF25,"N")</f>
        <v>2</v>
      </c>
      <c r="M6" s="90">
        <f>COUNTIF(E25:HF25,"A")</f>
        <v>2</v>
      </c>
      <c r="N6" s="90">
        <f>COUNTIF(E25:HF25,"B")</f>
        <v>0</v>
      </c>
      <c r="O6" s="240">
        <f>COUNTA(E8:HI8)</f>
        <v>4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151</v>
      </c>
      <c r="J8" s="93"/>
      <c r="K8" s="94"/>
      <c r="L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</row>
    <row r="10" spans="1:22" ht="13.5" customHeight="1">
      <c r="A10" s="136"/>
      <c r="B10" s="95"/>
      <c r="C10" s="96"/>
      <c r="D10" s="97" t="s">
        <v>168</v>
      </c>
      <c r="E10" s="100"/>
      <c r="F10" s="99"/>
      <c r="G10" s="99"/>
      <c r="H10" s="99"/>
      <c r="I10" s="99"/>
      <c r="K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  <c r="I12" s="99"/>
    </row>
    <row r="13" spans="1:22" ht="13.5" customHeight="1">
      <c r="A13" s="136"/>
      <c r="B13" s="95" t="s">
        <v>155</v>
      </c>
      <c r="C13" s="96"/>
      <c r="D13" s="97"/>
      <c r="E13" s="103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164</v>
      </c>
      <c r="E14" s="103"/>
      <c r="F14" s="99" t="s">
        <v>76</v>
      </c>
      <c r="G14" s="99"/>
      <c r="H14" s="99"/>
      <c r="I14" s="99"/>
      <c r="L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  <c r="H15" s="99"/>
      <c r="I15" s="99"/>
    </row>
    <row r="16" spans="1:22" ht="13.5" customHeight="1">
      <c r="A16" s="136"/>
      <c r="B16" s="95"/>
      <c r="C16" s="96"/>
      <c r="D16" s="97" t="s">
        <v>152</v>
      </c>
      <c r="E16" s="103"/>
      <c r="F16" s="99"/>
      <c r="G16" s="99"/>
      <c r="H16" s="99" t="s">
        <v>76</v>
      </c>
      <c r="I16" s="99"/>
      <c r="J16" s="102"/>
    </row>
    <row r="17" spans="1:9" ht="13.5" customHeight="1">
      <c r="A17" s="136"/>
      <c r="B17" s="95"/>
      <c r="C17" s="96"/>
      <c r="D17" s="97" t="s">
        <v>165</v>
      </c>
      <c r="E17" s="103"/>
      <c r="F17" s="99"/>
      <c r="G17" s="99"/>
      <c r="H17" s="99"/>
      <c r="I17" s="99" t="s">
        <v>76</v>
      </c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  <c r="I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  <c r="I19" s="113"/>
    </row>
    <row r="20" spans="1:9" ht="13.5" customHeight="1">
      <c r="A20" s="138"/>
      <c r="B20" s="114"/>
      <c r="C20" s="115"/>
      <c r="D20" s="116" t="s">
        <v>150</v>
      </c>
      <c r="E20" s="181"/>
      <c r="F20" s="99" t="s">
        <v>76</v>
      </c>
      <c r="G20" s="99"/>
      <c r="H20" s="99"/>
      <c r="I20" s="99"/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76</v>
      </c>
      <c r="H21" s="99" t="s">
        <v>76</v>
      </c>
      <c r="I21" s="99" t="s">
        <v>76</v>
      </c>
    </row>
    <row r="22" spans="1:9" ht="13.5" customHeight="1">
      <c r="A22" s="138"/>
      <c r="B22" s="114" t="s">
        <v>62</v>
      </c>
      <c r="C22" s="117"/>
      <c r="D22" s="116"/>
      <c r="E22" s="118"/>
      <c r="F22" s="99"/>
      <c r="G22" s="99"/>
      <c r="H22" s="99"/>
      <c r="I22" s="99"/>
    </row>
    <row r="23" spans="1:9" ht="13.5" customHeight="1">
      <c r="A23" s="138"/>
      <c r="B23" s="114"/>
      <c r="C23" s="117"/>
      <c r="D23" s="116" t="s">
        <v>169</v>
      </c>
      <c r="E23" s="118"/>
      <c r="F23" s="99"/>
      <c r="G23" s="99" t="s">
        <v>76</v>
      </c>
      <c r="H23" s="99" t="s">
        <v>76</v>
      </c>
      <c r="I23" s="99" t="s">
        <v>76</v>
      </c>
    </row>
    <row r="24" spans="1:9" ht="13.5" customHeight="1" thickBot="1">
      <c r="A24" s="138"/>
      <c r="B24" s="119"/>
      <c r="C24" s="120"/>
      <c r="D24" s="121"/>
      <c r="E24" s="122"/>
      <c r="F24" s="123"/>
      <c r="G24" s="123"/>
      <c r="H24" s="123"/>
      <c r="I24" s="123"/>
    </row>
    <row r="25" spans="1:9" ht="13.5" customHeight="1" thickTop="1">
      <c r="A25" s="137" t="s">
        <v>37</v>
      </c>
      <c r="B25" s="242" t="s">
        <v>38</v>
      </c>
      <c r="C25" s="242"/>
      <c r="D25" s="242"/>
      <c r="E25" s="180"/>
      <c r="F25" s="124" t="s">
        <v>39</v>
      </c>
      <c r="G25" s="124" t="s">
        <v>41</v>
      </c>
      <c r="H25" s="124" t="s">
        <v>41</v>
      </c>
      <c r="I25" s="124" t="s">
        <v>39</v>
      </c>
    </row>
    <row r="26" spans="1:9" ht="13.5" customHeight="1">
      <c r="A26" s="139"/>
      <c r="B26" s="243" t="s">
        <v>42</v>
      </c>
      <c r="C26" s="243"/>
      <c r="D26" s="243"/>
      <c r="E26" s="125"/>
      <c r="F26" s="126" t="s">
        <v>43</v>
      </c>
      <c r="G26" s="126" t="s">
        <v>43</v>
      </c>
      <c r="H26" s="126" t="s">
        <v>43</v>
      </c>
      <c r="I26" s="126" t="s">
        <v>43</v>
      </c>
    </row>
    <row r="27" spans="1:9" ht="13.5" customHeight="1">
      <c r="A27" s="139"/>
      <c r="B27" s="244" t="s">
        <v>44</v>
      </c>
      <c r="C27" s="244"/>
      <c r="D27" s="244"/>
      <c r="E27" s="118"/>
      <c r="F27" s="127">
        <v>39139</v>
      </c>
      <c r="G27" s="127">
        <v>39139</v>
      </c>
      <c r="H27" s="127">
        <v>39140</v>
      </c>
      <c r="I27" s="127">
        <v>39141</v>
      </c>
    </row>
    <row r="28" spans="1:9" ht="11.25" thickBot="1">
      <c r="A28" s="140"/>
      <c r="B28" s="245" t="s">
        <v>45</v>
      </c>
      <c r="C28" s="245"/>
      <c r="D28" s="245"/>
      <c r="E28" s="128"/>
      <c r="F28" s="129"/>
      <c r="G28" s="129"/>
      <c r="H28" s="129"/>
      <c r="I28" s="129"/>
    </row>
    <row r="29" spans="1:9" ht="11.25" thickTop="1">
      <c r="A29" s="92"/>
      <c r="B29" s="84"/>
      <c r="C29" s="85"/>
      <c r="D29" s="84"/>
    </row>
  </sheetData>
  <mergeCells count="25">
    <mergeCell ref="B26:D26"/>
    <mergeCell ref="B27:D27"/>
    <mergeCell ref="B28:D28"/>
    <mergeCell ref="A5:B5"/>
    <mergeCell ref="C5:E5"/>
    <mergeCell ref="A6:B6"/>
    <mergeCell ref="C6:E6"/>
    <mergeCell ref="F6:K6"/>
    <mergeCell ref="O6:T6"/>
    <mergeCell ref="B25:D25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O11" sqref="O1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51</v>
      </c>
      <c r="B2" s="211"/>
      <c r="C2" s="212" t="s">
        <v>140</v>
      </c>
      <c r="D2" s="213"/>
      <c r="F2" s="211" t="s">
        <v>117</v>
      </c>
      <c r="G2" s="211"/>
      <c r="H2" s="211"/>
      <c r="I2" s="211"/>
      <c r="J2" s="211"/>
      <c r="K2" s="211"/>
      <c r="L2" s="214" t="s">
        <v>139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52</v>
      </c>
      <c r="B3" s="218"/>
      <c r="C3" s="219" t="s">
        <v>32</v>
      </c>
      <c r="D3" s="220"/>
      <c r="E3" s="221"/>
      <c r="F3" s="222" t="s">
        <v>53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54</v>
      </c>
      <c r="B4" s="218"/>
      <c r="C4" s="225">
        <v>300</v>
      </c>
      <c r="D4" s="226"/>
      <c r="E4" s="88"/>
      <c r="F4" s="222" t="s">
        <v>55</v>
      </c>
      <c r="G4" s="223"/>
      <c r="H4" s="223"/>
      <c r="I4" s="223"/>
      <c r="J4" s="223"/>
      <c r="K4" s="224"/>
      <c r="L4" s="227">
        <v>29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56</v>
      </c>
      <c r="B5" s="218"/>
      <c r="C5" s="249" t="s">
        <v>50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113</v>
      </c>
      <c r="B6" s="247"/>
      <c r="C6" s="230" t="s">
        <v>114</v>
      </c>
      <c r="D6" s="231"/>
      <c r="E6" s="248"/>
      <c r="F6" s="230" t="s">
        <v>115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116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COUNTIF(F17:HC17,"P")</f>
        <v>1</v>
      </c>
      <c r="B7" s="236"/>
      <c r="C7" s="237">
        <f>COUNTIF(F17:HC17,"F")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COUNTIF(E16:HC16,"N")</f>
        <v>1</v>
      </c>
      <c r="M7" s="90">
        <f>COUNTIF(E16:HC16,"A")</f>
        <v>0</v>
      </c>
      <c r="N7" s="90">
        <f>COUNTIF(E16:HC16,"B")</f>
        <v>0</v>
      </c>
      <c r="O7" s="240">
        <f>COUNTA(E9:HF9)</f>
        <v>1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168</v>
      </c>
      <c r="E11" s="100"/>
      <c r="F11" s="99"/>
      <c r="H11" s="89"/>
    </row>
    <row r="12" spans="1:22" ht="13.5" customHeight="1" thickBot="1">
      <c r="A12" s="136"/>
      <c r="B12" s="104"/>
      <c r="C12" s="105"/>
      <c r="D12" s="106"/>
      <c r="E12" s="107"/>
      <c r="F12" s="108"/>
    </row>
    <row r="13" spans="1:22" ht="13.5" customHeight="1" thickTop="1">
      <c r="A13" s="137" t="s">
        <v>60</v>
      </c>
      <c r="B13" s="109" t="s">
        <v>61</v>
      </c>
      <c r="C13" s="110"/>
      <c r="D13" s="111"/>
      <c r="E13" s="112"/>
      <c r="F13" s="113"/>
    </row>
    <row r="14" spans="1:22" ht="13.5" customHeight="1">
      <c r="A14" s="138"/>
      <c r="B14" s="114"/>
      <c r="C14" s="115"/>
      <c r="D14" s="116" t="s">
        <v>156</v>
      </c>
      <c r="E14" s="181"/>
      <c r="F14" s="99" t="s">
        <v>76</v>
      </c>
    </row>
    <row r="15" spans="1:22" ht="13.5" customHeight="1" thickBot="1">
      <c r="A15" s="138"/>
      <c r="B15" s="119"/>
      <c r="C15" s="120"/>
      <c r="D15" s="121"/>
      <c r="E15" s="122"/>
      <c r="F15" s="123"/>
    </row>
    <row r="16" spans="1:22" ht="13.5" customHeight="1" thickTop="1">
      <c r="A16" s="137" t="s">
        <v>37</v>
      </c>
      <c r="B16" s="242" t="s">
        <v>38</v>
      </c>
      <c r="C16" s="242"/>
      <c r="D16" s="242"/>
      <c r="E16" s="180"/>
      <c r="F16" s="124" t="s">
        <v>39</v>
      </c>
    </row>
    <row r="17" spans="1:6" ht="13.5" customHeight="1">
      <c r="A17" s="139"/>
      <c r="B17" s="243" t="s">
        <v>42</v>
      </c>
      <c r="C17" s="243"/>
      <c r="D17" s="243"/>
      <c r="E17" s="125"/>
      <c r="F17" s="126" t="s">
        <v>43</v>
      </c>
    </row>
    <row r="18" spans="1:6" ht="13.5" customHeight="1">
      <c r="A18" s="139"/>
      <c r="B18" s="244" t="s">
        <v>44</v>
      </c>
      <c r="C18" s="244"/>
      <c r="D18" s="244"/>
      <c r="E18" s="118"/>
      <c r="F18" s="127">
        <v>39139</v>
      </c>
    </row>
    <row r="19" spans="1:6" ht="11.25" thickBot="1">
      <c r="A19" s="140"/>
      <c r="B19" s="245" t="s">
        <v>45</v>
      </c>
      <c r="C19" s="245"/>
      <c r="D19" s="245"/>
      <c r="E19" s="128"/>
      <c r="F19" s="129"/>
    </row>
    <row r="20" spans="1:6" ht="11.25" thickTop="1">
      <c r="A20" s="92"/>
      <c r="B20" s="84"/>
      <c r="C20" s="85"/>
      <c r="D20" s="84"/>
    </row>
  </sheetData>
  <mergeCells count="27">
    <mergeCell ref="B16:D16"/>
    <mergeCell ref="B17:D17"/>
    <mergeCell ref="B18:D18"/>
    <mergeCell ref="B19:D19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7">
      <formula1>"P,F, "</formula1>
    </dataValidation>
    <dataValidation type="list" allowBlank="1" showInputMessage="1" showErrorMessage="1" sqref="F16">
      <formula1>"N,A,B, "</formula1>
    </dataValidation>
    <dataValidation type="list" allowBlank="1" showInputMessage="1" showErrorMessage="1" sqref="F10:F1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ガイドライン</vt:lpstr>
      <vt:lpstr>表紙</vt:lpstr>
      <vt:lpstr>機能一覧</vt:lpstr>
      <vt:lpstr>テスト報告</vt:lpstr>
      <vt:lpstr>saveUser</vt:lpstr>
      <vt:lpstr>findUserById</vt:lpstr>
      <vt:lpstr>findUserByEmail</vt:lpstr>
      <vt:lpstr>findUserByUsername</vt:lpstr>
      <vt:lpstr>findAllUser</vt:lpstr>
      <vt:lpstr>updateUser</vt:lpstr>
      <vt:lpstr>changeUserRoll</vt:lpstr>
      <vt:lpstr>changePassword</vt:lpstr>
      <vt:lpstr>changePassword!Print_Area</vt:lpstr>
      <vt:lpstr>changeUserRoll!Print_Area</vt:lpstr>
      <vt:lpstr>findAllUser!Print_Area</vt:lpstr>
      <vt:lpstr>findUserByEmail!Print_Area</vt:lpstr>
      <vt:lpstr>findUserById!Print_Area</vt:lpstr>
      <vt:lpstr>findUserByUsername!Print_Area</vt:lpstr>
      <vt:lpstr>saveUser!Print_Area</vt:lpstr>
      <vt:lpstr>updateUser!Print_Area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2016-08-18T16:20:50Z</dcterms:modified>
  <cp:category>Template</cp:category>
  <cp:contentStatus>20/8/2012</cp:contentStatus>
</cp:coreProperties>
</file>