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nh265\Google Drive\Capstone_Project\Working\Documents\Test Plan\System Test Case\"/>
    </mc:Choice>
  </mc:AlternateContent>
  <bookViews>
    <workbookView xWindow="0" yWindow="0" windowWidth="24000" windowHeight="9135" firstSheet="2" activeTab="2"/>
  </bookViews>
  <sheets>
    <sheet name="Cover" sheetId="1" r:id="rId1"/>
    <sheet name="Test case List" sheetId="2" r:id="rId2"/>
    <sheet name="Test Report" sheetId="3" r:id="rId3"/>
    <sheet name="Displaying Homepage" sheetId="6" r:id="rId4"/>
    <sheet name="Account Management" sheetId="4" r:id="rId5"/>
    <sheet name="Testing" sheetId="8" r:id="rId6"/>
    <sheet name="Learning" sheetId="9" r:id="rId7"/>
    <sheet name="Displaying Editor Dashboard" sheetId="13" r:id="rId8"/>
    <sheet name="Lesson Management" sheetId="11" r:id="rId9"/>
    <sheet name="Question Management" sheetId="12" r:id="rId10"/>
    <sheet name="Displaying Admin Dashboard" sheetId="14" r:id="rId11"/>
    <sheet name="Member Management" sheetId="15" r:id="rId12"/>
  </sheets>
  <definedNames>
    <definedName name="ACTION">Cover!$B$3:$G$4</definedName>
    <definedName name="d">Cover!$C$45</definedName>
    <definedName name="Lỗi">Cover!$F$38</definedName>
    <definedName name="Pass">Cover!$E$38</definedName>
  </definedNames>
  <calcPr calcId="152511"/>
</workbook>
</file>

<file path=xl/calcChain.xml><?xml version="1.0" encoding="utf-8"?>
<calcChain xmlns="http://schemas.openxmlformats.org/spreadsheetml/2006/main">
  <c r="A38" i="15" l="1"/>
  <c r="A6" i="6"/>
  <c r="A6" i="13"/>
  <c r="A6" i="9"/>
  <c r="E6" i="9"/>
  <c r="E6" i="8"/>
  <c r="A6" i="8"/>
  <c r="A6" i="4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1" i="14"/>
  <c r="D6" i="15" l="1"/>
  <c r="B6" i="15"/>
  <c r="A6" i="15"/>
  <c r="A11" i="15"/>
  <c r="A13" i="15"/>
  <c r="A12" i="15"/>
  <c r="A10" i="15"/>
  <c r="A18" i="14"/>
  <c r="A20" i="14"/>
  <c r="A19" i="14"/>
  <c r="A6" i="14"/>
  <c r="A17" i="14"/>
  <c r="A16" i="14"/>
  <c r="A15" i="14"/>
  <c r="A14" i="14"/>
  <c r="A13" i="14"/>
  <c r="A12" i="14"/>
  <c r="A10" i="14"/>
  <c r="E6" i="15" l="1"/>
  <c r="E6" i="14"/>
  <c r="A186" i="12"/>
  <c r="A185" i="12"/>
  <c r="A184" i="12"/>
  <c r="A183" i="12"/>
  <c r="A182" i="12"/>
  <c r="A181" i="12"/>
  <c r="A180" i="12"/>
  <c r="A179" i="12"/>
  <c r="A6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C6" i="1"/>
  <c r="A139" i="12"/>
  <c r="A138" i="12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27" i="8"/>
  <c r="A26" i="8"/>
  <c r="A25" i="8"/>
  <c r="A130" i="4"/>
  <c r="A132" i="4"/>
  <c r="A131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D6" i="4"/>
  <c r="B6" i="4"/>
  <c r="A73" i="4" l="1"/>
  <c r="A72" i="4"/>
  <c r="A137" i="4"/>
  <c r="A136" i="4"/>
  <c r="A135" i="4"/>
  <c r="A134" i="4"/>
  <c r="A49" i="13" l="1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55" i="4"/>
  <c r="A54" i="4"/>
  <c r="A51" i="9"/>
  <c r="A42" i="8" l="1"/>
  <c r="A50" i="9"/>
  <c r="A49" i="9"/>
  <c r="A48" i="9"/>
  <c r="A47" i="9"/>
  <c r="A27" i="9"/>
  <c r="A26" i="9"/>
  <c r="A25" i="9"/>
  <c r="A24" i="9"/>
  <c r="A21" i="9"/>
  <c r="A20" i="9"/>
  <c r="A19" i="9"/>
  <c r="A18" i="9"/>
  <c r="A17" i="9"/>
  <c r="A23" i="9"/>
  <c r="A15" i="9"/>
  <c r="A14" i="9"/>
  <c r="A13" i="9"/>
  <c r="A12" i="9"/>
  <c r="A11" i="9"/>
  <c r="A36" i="8"/>
  <c r="A43" i="8" l="1"/>
  <c r="A34" i="8"/>
  <c r="A11" i="8"/>
  <c r="A41" i="8"/>
  <c r="A22" i="8"/>
  <c r="A21" i="8"/>
  <c r="A20" i="8"/>
  <c r="A19" i="8"/>
  <c r="A17" i="8"/>
  <c r="A16" i="8"/>
  <c r="A15" i="8"/>
  <c r="A14" i="8"/>
  <c r="A13" i="8"/>
  <c r="A12" i="8"/>
  <c r="A72" i="12" l="1"/>
  <c r="A136" i="12" l="1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7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04" i="12"/>
  <c r="A97" i="12" l="1"/>
  <c r="A101" i="12"/>
  <c r="A88" i="12"/>
  <c r="A82" i="12"/>
  <c r="A81" i="12"/>
  <c r="A70" i="12"/>
  <c r="A77" i="12"/>
  <c r="A21" i="13" l="1"/>
  <c r="A84" i="12" l="1"/>
  <c r="A102" i="12"/>
  <c r="A100" i="12"/>
  <c r="A99" i="12"/>
  <c r="A98" i="12"/>
  <c r="A90" i="12"/>
  <c r="A91" i="12"/>
  <c r="A92" i="12"/>
  <c r="A93" i="12"/>
  <c r="A94" i="12"/>
  <c r="A95" i="12"/>
  <c r="A96" i="12"/>
  <c r="A62" i="12"/>
  <c r="A61" i="12"/>
  <c r="A60" i="12"/>
  <c r="A59" i="12"/>
  <c r="A58" i="12"/>
  <c r="A57" i="12"/>
  <c r="A67" i="12"/>
  <c r="A66" i="12"/>
  <c r="A65" i="12"/>
  <c r="A64" i="12"/>
  <c r="A55" i="12"/>
  <c r="A54" i="12"/>
  <c r="A87" i="12"/>
  <c r="A86" i="12"/>
  <c r="A85" i="12"/>
  <c r="A83" i="12"/>
  <c r="A80" i="12"/>
  <c r="A79" i="12"/>
  <c r="A78" i="12"/>
  <c r="A89" i="12"/>
  <c r="A76" i="12"/>
  <c r="A75" i="12"/>
  <c r="A73" i="12"/>
  <c r="A71" i="12"/>
  <c r="A69" i="12"/>
  <c r="A53" i="12"/>
  <c r="A56" i="12"/>
  <c r="A63" i="12"/>
  <c r="A68" i="12"/>
  <c r="A52" i="12"/>
  <c r="A10" i="12"/>
  <c r="A50" i="12"/>
  <c r="A49" i="12"/>
  <c r="A48" i="12"/>
  <c r="A47" i="12"/>
  <c r="A21" i="12"/>
  <c r="A20" i="12"/>
  <c r="A19" i="12"/>
  <c r="A111" i="11"/>
  <c r="A124" i="11"/>
  <c r="A91" i="11"/>
  <c r="A42" i="4"/>
  <c r="A43" i="4"/>
  <c r="A44" i="4"/>
  <c r="A45" i="4"/>
  <c r="A26" i="4"/>
  <c r="A25" i="4"/>
  <c r="A64" i="11" l="1"/>
  <c r="A65" i="11"/>
  <c r="A42" i="11"/>
  <c r="A10" i="11"/>
  <c r="A11" i="11"/>
  <c r="A10" i="9"/>
  <c r="A39" i="6"/>
  <c r="A38" i="6"/>
  <c r="A58" i="4"/>
  <c r="A59" i="4"/>
  <c r="A20" i="4" l="1"/>
  <c r="A19" i="4"/>
  <c r="A46" i="12" l="1"/>
  <c r="A45" i="12"/>
  <c r="A44" i="12"/>
  <c r="A43" i="12"/>
  <c r="A42" i="12"/>
  <c r="A40" i="12" l="1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18" i="12"/>
  <c r="A17" i="12"/>
  <c r="A16" i="12"/>
  <c r="A15" i="12"/>
  <c r="A14" i="12"/>
  <c r="A13" i="12"/>
  <c r="A12" i="12"/>
  <c r="A11" i="12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37" i="6"/>
  <c r="A104" i="4"/>
  <c r="A103" i="4"/>
  <c r="A96" i="4"/>
  <c r="A93" i="4"/>
  <c r="A94" i="4"/>
  <c r="A95" i="4"/>
  <c r="A97" i="4"/>
  <c r="A98" i="4"/>
  <c r="A99" i="4"/>
  <c r="A100" i="4"/>
  <c r="A101" i="4"/>
  <c r="A102" i="4"/>
  <c r="A80" i="4"/>
  <c r="A79" i="4"/>
  <c r="A78" i="4"/>
  <c r="A77" i="4"/>
  <c r="A76" i="4"/>
  <c r="A69" i="4"/>
  <c r="A68" i="4"/>
  <c r="A67" i="4"/>
  <c r="A66" i="4"/>
  <c r="A65" i="4"/>
  <c r="A64" i="4"/>
  <c r="A82" i="4"/>
  <c r="A81" i="4"/>
  <c r="A75" i="4"/>
  <c r="A83" i="4"/>
  <c r="A34" i="4"/>
  <c r="A33" i="4"/>
  <c r="A32" i="4"/>
  <c r="A31" i="4"/>
  <c r="A30" i="4"/>
  <c r="A29" i="4"/>
  <c r="A17" i="4"/>
  <c r="A16" i="4"/>
  <c r="A15" i="4"/>
  <c r="A39" i="8"/>
  <c r="A33" i="8"/>
  <c r="A32" i="8"/>
  <c r="A29" i="8"/>
  <c r="A43" i="9"/>
  <c r="A42" i="9"/>
  <c r="A41" i="9"/>
  <c r="A40" i="9"/>
  <c r="A39" i="9"/>
  <c r="A38" i="9"/>
  <c r="A53" i="11"/>
  <c r="A52" i="11"/>
  <c r="A51" i="11"/>
  <c r="A50" i="11"/>
  <c r="A49" i="11"/>
  <c r="A48" i="11"/>
  <c r="A54" i="11"/>
  <c r="A44" i="9"/>
  <c r="A45" i="9"/>
  <c r="A46" i="9"/>
  <c r="A57" i="13"/>
  <c r="A22" i="9"/>
  <c r="E12" i="3"/>
  <c r="D14" i="3"/>
  <c r="D13" i="3"/>
  <c r="D12" i="3"/>
  <c r="A31" i="13"/>
  <c r="A30" i="13"/>
  <c r="A29" i="13"/>
  <c r="A28" i="13"/>
  <c r="A27" i="13"/>
  <c r="A26" i="13"/>
  <c r="A25" i="13"/>
  <c r="A24" i="13"/>
  <c r="A23" i="13"/>
  <c r="A22" i="13"/>
  <c r="A20" i="13"/>
  <c r="D15" i="3"/>
  <c r="A6" i="11"/>
  <c r="D16" i="3" s="1"/>
  <c r="B6" i="11"/>
  <c r="E16" i="3" s="1"/>
  <c r="A56" i="13"/>
  <c r="A55" i="13"/>
  <c r="A54" i="13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82" i="11"/>
  <c r="A84" i="11"/>
  <c r="E6" i="12" l="1"/>
  <c r="A81" i="11"/>
  <c r="A79" i="11"/>
  <c r="A78" i="11"/>
  <c r="A77" i="11"/>
  <c r="A76" i="11"/>
  <c r="A75" i="11"/>
  <c r="A74" i="11"/>
  <c r="A61" i="11"/>
  <c r="A60" i="11"/>
  <c r="A59" i="11"/>
  <c r="A58" i="11"/>
  <c r="A57" i="11"/>
  <c r="A56" i="11"/>
  <c r="A55" i="11"/>
  <c r="A40" i="11"/>
  <c r="A20" i="11"/>
  <c r="A21" i="11"/>
  <c r="A19" i="11"/>
  <c r="A14" i="11"/>
  <c r="A29" i="11"/>
  <c r="A28" i="11"/>
  <c r="A27" i="11"/>
  <c r="A26" i="11"/>
  <c r="A31" i="11"/>
  <c r="A30" i="11"/>
  <c r="A25" i="11"/>
  <c r="A24" i="11"/>
  <c r="A23" i="11"/>
  <c r="A15" i="11"/>
  <c r="A16" i="11"/>
  <c r="A12" i="11"/>
  <c r="A12" i="6"/>
  <c r="A13" i="6"/>
  <c r="A11" i="13"/>
  <c r="A90" i="11"/>
  <c r="A89" i="11"/>
  <c r="A88" i="11"/>
  <c r="A87" i="11"/>
  <c r="A86" i="11"/>
  <c r="A85" i="11"/>
  <c r="A83" i="11"/>
  <c r="A80" i="11" l="1"/>
  <c r="A70" i="11"/>
  <c r="A71" i="11"/>
  <c r="A72" i="11"/>
  <c r="A73" i="11"/>
  <c r="A66" i="11"/>
  <c r="A67" i="11"/>
  <c r="A68" i="11"/>
  <c r="A69" i="11"/>
  <c r="A43" i="11"/>
  <c r="A44" i="11"/>
  <c r="A45" i="11"/>
  <c r="A46" i="11"/>
  <c r="A47" i="11"/>
  <c r="A62" i="11"/>
  <c r="A39" i="11"/>
  <c r="A38" i="11"/>
  <c r="A13" i="11"/>
  <c r="A17" i="11"/>
  <c r="A18" i="11"/>
  <c r="A22" i="11"/>
  <c r="A32" i="11"/>
  <c r="A33" i="11"/>
  <c r="A34" i="11"/>
  <c r="A35" i="11"/>
  <c r="A36" i="11"/>
  <c r="A37" i="11"/>
  <c r="A53" i="13"/>
  <c r="A52" i="13"/>
  <c r="A51" i="13"/>
  <c r="A13" i="13"/>
  <c r="A14" i="13"/>
  <c r="A15" i="13"/>
  <c r="A16" i="13"/>
  <c r="A17" i="13"/>
  <c r="A18" i="13"/>
  <c r="A19" i="13"/>
  <c r="A12" i="13"/>
  <c r="A10" i="13"/>
  <c r="A37" i="9"/>
  <c r="A36" i="9"/>
  <c r="A35" i="9"/>
  <c r="A34" i="9"/>
  <c r="A33" i="9"/>
  <c r="A32" i="9"/>
  <c r="A31" i="9"/>
  <c r="A30" i="9"/>
  <c r="A29" i="9"/>
  <c r="G12" i="3"/>
  <c r="D6" i="6"/>
  <c r="G11" i="3" s="1"/>
  <c r="B6" i="6"/>
  <c r="E11" i="3" s="1"/>
  <c r="D11" i="3"/>
  <c r="A90" i="4"/>
  <c r="A89" i="4"/>
  <c r="A88" i="4"/>
  <c r="A87" i="4"/>
  <c r="A86" i="4"/>
  <c r="A85" i="4"/>
  <c r="A84" i="4"/>
  <c r="A107" i="4"/>
  <c r="A105" i="4"/>
  <c r="A106" i="4"/>
  <c r="E6" i="13" l="1"/>
  <c r="H15" i="3" s="1"/>
  <c r="A16" i="9"/>
  <c r="A38" i="8"/>
  <c r="A40" i="8"/>
  <c r="A31" i="8"/>
  <c r="A35" i="8"/>
  <c r="A23" i="8"/>
  <c r="A24" i="8"/>
  <c r="A28" i="8"/>
  <c r="H14" i="3" l="1"/>
  <c r="A18" i="8"/>
  <c r="A70" i="4" l="1"/>
  <c r="A92" i="4"/>
  <c r="A71" i="4"/>
  <c r="A63" i="4"/>
  <c r="A62" i="4"/>
  <c r="A61" i="4"/>
  <c r="E6" i="11"/>
  <c r="H16" i="3" s="1"/>
  <c r="A10" i="8"/>
  <c r="H13" i="3" s="1"/>
  <c r="A57" i="4"/>
  <c r="A23" i="6"/>
  <c r="A22" i="6"/>
  <c r="A21" i="6"/>
  <c r="A20" i="6"/>
  <c r="A19" i="6"/>
  <c r="A18" i="6"/>
  <c r="A17" i="6"/>
  <c r="A16" i="6"/>
  <c r="A15" i="6"/>
  <c r="A14" i="6"/>
  <c r="A11" i="6"/>
  <c r="A10" i="6"/>
  <c r="E6" i="6" l="1"/>
  <c r="H11" i="3" s="1"/>
  <c r="H19" i="3"/>
  <c r="G19" i="3"/>
  <c r="E19" i="3"/>
  <c r="D19" i="3"/>
  <c r="H18" i="3"/>
  <c r="D6" i="14"/>
  <c r="G18" i="3" s="1"/>
  <c r="B6" i="14"/>
  <c r="E18" i="3" s="1"/>
  <c r="D18" i="3"/>
  <c r="D6" i="13"/>
  <c r="G15" i="3" s="1"/>
  <c r="B6" i="13"/>
  <c r="E15" i="3" s="1"/>
  <c r="H17" i="3"/>
  <c r="D6" i="12"/>
  <c r="G17" i="3" s="1"/>
  <c r="B6" i="12"/>
  <c r="E17" i="3" s="1"/>
  <c r="D17" i="3"/>
  <c r="D6" i="11"/>
  <c r="D6" i="9"/>
  <c r="G14" i="3" s="1"/>
  <c r="B6" i="9"/>
  <c r="E14" i="3" s="1"/>
  <c r="D6" i="8"/>
  <c r="G13" i="3" s="1"/>
  <c r="B6" i="8"/>
  <c r="E13" i="3" s="1"/>
  <c r="C6" i="6" l="1"/>
  <c r="F11" i="3" s="1"/>
  <c r="G16" i="3"/>
  <c r="C6" i="11"/>
  <c r="F16" i="3" s="1"/>
  <c r="C6" i="8"/>
  <c r="F13" i="3" s="1"/>
  <c r="C6" i="12"/>
  <c r="F17" i="3" s="1"/>
  <c r="C6" i="14"/>
  <c r="F18" i="3" s="1"/>
  <c r="C6" i="15"/>
  <c r="F19" i="3" s="1"/>
  <c r="C6" i="13"/>
  <c r="F15" i="3" s="1"/>
  <c r="C6" i="9"/>
  <c r="F14" i="3" s="1"/>
  <c r="A28" i="4" l="1"/>
  <c r="E20" i="3" l="1"/>
  <c r="A53" i="4"/>
  <c r="A52" i="4"/>
  <c r="A51" i="4"/>
  <c r="A50" i="4"/>
  <c r="A49" i="4"/>
  <c r="A48" i="4"/>
  <c r="A47" i="4"/>
  <c r="A46" i="4"/>
  <c r="A41" i="4"/>
  <c r="A40" i="4"/>
  <c r="A39" i="4"/>
  <c r="A38" i="4"/>
  <c r="A37" i="4"/>
  <c r="A36" i="4"/>
  <c r="A35" i="4"/>
  <c r="A24" i="4"/>
  <c r="A23" i="4"/>
  <c r="A22" i="4"/>
  <c r="A18" i="4"/>
  <c r="A14" i="4"/>
  <c r="A13" i="4"/>
  <c r="A12" i="4"/>
  <c r="A11" i="4"/>
  <c r="A10" i="4"/>
  <c r="G20" i="3"/>
  <c r="D20" i="3"/>
  <c r="C4" i="3"/>
  <c r="C5" i="3" s="1"/>
  <c r="C3" i="3"/>
  <c r="E6" i="4" l="1"/>
  <c r="C6" i="4" s="1"/>
  <c r="F12" i="3" s="1"/>
  <c r="F20" i="3" s="1"/>
  <c r="H12" i="3" l="1"/>
  <c r="H20" i="3" s="1"/>
  <c r="E22" i="3" s="1"/>
  <c r="E23" i="3" l="1"/>
</calcChain>
</file>

<file path=xl/comments1.xml><?xml version="1.0" encoding="utf-8"?>
<comments xmlns="http://schemas.openxmlformats.org/spreadsheetml/2006/main">
  <authors>
    <author/>
  </authors>
  <commentList>
    <comment ref="E11" authorId="0" shapeId="0">
      <text>
        <r>
          <rPr>
            <sz val="11"/>
            <color rgb="FF000000"/>
            <rFont val="MS PGothic"/>
            <family val="2"/>
          </rPr>
          <t xml:space="preserve">*A: Add
  M: Modify
  D: Delete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F8" authorId="0" shapeId="0">
      <text>
        <r>
          <rPr>
            <sz val="11"/>
            <color rgb="FF000000"/>
            <rFont val="MS PGothic"/>
            <family val="2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<sst xmlns="http://schemas.openxmlformats.org/spreadsheetml/2006/main" count="3527" uniqueCount="1540">
  <si>
    <t>TEST REPORT</t>
  </si>
  <si>
    <t>Project Name</t>
  </si>
  <si>
    <t>TEST CASE</t>
  </si>
  <si>
    <t>TEST CASE LIST</t>
  </si>
  <si>
    <t>Creator</t>
  </si>
  <si>
    <t>QuanNH</t>
  </si>
  <si>
    <t>Project Code</t>
  </si>
  <si>
    <t>Reviewer/Approver</t>
  </si>
  <si>
    <t>DuyNT</t>
  </si>
  <si>
    <t>Document Code</t>
  </si>
  <si>
    <t>Issue Date</t>
  </si>
  <si>
    <t>Vietnamese Study System for Japanese</t>
  </si>
  <si>
    <t>Notes</t>
  </si>
  <si>
    <t>No</t>
  </si>
  <si>
    <t>Module code</t>
  </si>
  <si>
    <t>Vietnamese Study System for Japanses</t>
  </si>
  <si>
    <t>Pass</t>
  </si>
  <si>
    <t>Fail</t>
  </si>
  <si>
    <t>Untested</t>
  </si>
  <si>
    <t>N/A</t>
  </si>
  <si>
    <t>Veazy</t>
  </si>
  <si>
    <t>Test Environment Setup Description</t>
  </si>
  <si>
    <t xml:space="preserve">List enviroment requires in this system
1. Server: Localhost: xampp 1.8.2
2. Database server: Phpmyadmin
3. Browser: Google Chrome 35, CocCoc 35
4. Operation System: Window 7 Ultimate 32 bit </t>
  </si>
  <si>
    <t>Number of  test cases</t>
  </si>
  <si>
    <t>Function Name</t>
  </si>
  <si>
    <t>Sheet Name</t>
  </si>
  <si>
    <t>Description</t>
  </si>
  <si>
    <t>Pre-Condition</t>
  </si>
  <si>
    <t>Account Management</t>
  </si>
  <si>
    <t>Version</t>
  </si>
  <si>
    <t>1.0</t>
  </si>
  <si>
    <t>Sub total</t>
  </si>
  <si>
    <t>Record of change</t>
  </si>
  <si>
    <t>Effective Date</t>
  </si>
  <si>
    <t>Test coverage</t>
  </si>
  <si>
    <t>%</t>
  </si>
  <si>
    <t>Test successful coverage</t>
  </si>
  <si>
    <t>Change Item</t>
  </si>
  <si>
    <t>*A,D,M</t>
  </si>
  <si>
    <t>Change description</t>
  </si>
  <si>
    <t>Reference</t>
  </si>
  <si>
    <t>Create new</t>
  </si>
  <si>
    <t>A</t>
  </si>
  <si>
    <t>Create new document</t>
  </si>
  <si>
    <t>Back to Test Report</t>
  </si>
  <si>
    <t>Module Code</t>
  </si>
  <si>
    <t>Test requirement</t>
  </si>
  <si>
    <t>This test cases were created to test Account management.</t>
  </si>
  <si>
    <t>Tester</t>
  </si>
  <si>
    <t>Number of Test cases</t>
  </si>
  <si>
    <t>Untesed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</si>
  <si>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</si>
  <si>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</si>
  <si>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</si>
  <si>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</si>
  <si>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</si>
  <si>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</si>
  <si>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</si>
  <si>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</si>
  <si>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Log in</t>
  </si>
  <si>
    <t>[Account Management-7]</t>
  </si>
  <si>
    <t>Register</t>
  </si>
  <si>
    <t>Test viewing "Register" page</t>
  </si>
  <si>
    <t>Account Management'!A1</t>
  </si>
  <si>
    <t>This test cases were created to test displaying homepage.</t>
  </si>
  <si>
    <t>Displaying Homepage</t>
  </si>
  <si>
    <t>Testing</t>
  </si>
  <si>
    <t>This test cases were created to test testing.</t>
  </si>
  <si>
    <t>Learning</t>
  </si>
  <si>
    <t>This test cases were created to test learning.</t>
  </si>
  <si>
    <t>Displaying Editor Dashboard</t>
  </si>
  <si>
    <t>This test cases were created to test displaying editor dashboard.</t>
  </si>
  <si>
    <t>Lesson Management</t>
  </si>
  <si>
    <t>This test cases were created to test lesson management.</t>
  </si>
  <si>
    <t>Question Management</t>
  </si>
  <si>
    <t>This test cases were created to test question management.</t>
  </si>
  <si>
    <t>This test cases were created to test displaying admin dashboard.</t>
  </si>
  <si>
    <t>Admin Dashboard</t>
  </si>
  <si>
    <t>This test cases were created to test member management.</t>
  </si>
  <si>
    <t>Member Management</t>
  </si>
  <si>
    <t>Displaying Admin Dashboard</t>
  </si>
  <si>
    <t>Displaying Homepage'!A1</t>
  </si>
  <si>
    <t>Testing!A1</t>
  </si>
  <si>
    <t>Learning!A1</t>
  </si>
  <si>
    <t>Displaying Editor Dashboard'!A1</t>
  </si>
  <si>
    <t>Lesson Management'!A1</t>
  </si>
  <si>
    <t>Question Management'!A1</t>
  </si>
  <si>
    <t>Displaying Admin Dashboard'!A1</t>
  </si>
  <si>
    <t>Member Management'!A1</t>
  </si>
  <si>
    <t>1.1</t>
  </si>
  <si>
    <t>M</t>
  </si>
  <si>
    <t>Modify &amp; Update</t>
  </si>
  <si>
    <t>Modify and update usecase</t>
  </si>
  <si>
    <t>Test viewing "Log in" page</t>
  </si>
  <si>
    <t>Test viewing Homepage</t>
  </si>
  <si>
    <t>Test clicking on Veazy logo</t>
  </si>
  <si>
    <t>Test clicking on Home menu</t>
  </si>
  <si>
    <t>Test clicking on Courses menu</t>
  </si>
  <si>
    <t>Test clicking on Test menu</t>
  </si>
  <si>
    <t>Test clicking on Login hyperlink (User is not logged in)</t>
  </si>
  <si>
    <t>Log out</t>
  </si>
  <si>
    <t>Test clicking on "Click here to register." hyperlink</t>
  </si>
  <si>
    <t>Test clicking on "Back to homepage" hyperlink</t>
  </si>
  <si>
    <t>Test clicking on "Username" textbox</t>
  </si>
  <si>
    <t>Test clicking on "Password" textbox</t>
  </si>
  <si>
    <t>Test user doesn't enter all information</t>
  </si>
  <si>
    <t>Test user register new account succesfully with all correct information</t>
  </si>
  <si>
    <t>Test "Confirm Password" does not matched</t>
  </si>
  <si>
    <t>Profile page</t>
  </si>
  <si>
    <t>Test viewing Profile page</t>
  </si>
  <si>
    <t>Test clicking on Information button</t>
  </si>
  <si>
    <t>Test clicking on Statistics button</t>
  </si>
  <si>
    <t>Test clicking on Actions dropdown list</t>
  </si>
  <si>
    <t>Test clicking on Update Profile dropdown menu</t>
  </si>
  <si>
    <t>Test clicking on Change Password dropdown menu</t>
  </si>
  <si>
    <t>Test clicking on Website URL hyperlink</t>
  </si>
  <si>
    <t>Test user enters special characters in "Email" textbox</t>
  </si>
  <si>
    <t>Test clicking on Test Skill dropdown list</t>
  </si>
  <si>
    <t>Test clicking on Search textbox</t>
  </si>
  <si>
    <t>Hearder</t>
  </si>
  <si>
    <t>Test clicking on Level dropdown list</t>
  </si>
  <si>
    <t>Test clicking on Question Limit textbox</t>
  </si>
  <si>
    <t>Taking Test</t>
  </si>
  <si>
    <t>Creating Test</t>
  </si>
  <si>
    <t>Test clicking on Answer checkbox</t>
  </si>
  <si>
    <t>Test Result</t>
  </si>
  <si>
    <t>Test clicking on Report button</t>
  </si>
  <si>
    <t>Test updating profile successful when click on Save button</t>
  </si>
  <si>
    <t>Test closing Update Profile popup when click on X button</t>
  </si>
  <si>
    <t>Test closing Update Profile popup when click on Cancel button</t>
  </si>
  <si>
    <t>Test closing Change Password popup when click on X button</t>
  </si>
  <si>
    <t>Test closing Change Password popup when click on Cancel button</t>
  </si>
  <si>
    <t>Test changing password successful with correct current password and new password</t>
  </si>
  <si>
    <t>Test changing password unsuccessful with uncorrect current password</t>
  </si>
  <si>
    <t>Test entering new password less than 6 characters</t>
  </si>
  <si>
    <t>Test entering new password more than 32 characters</t>
  </si>
  <si>
    <t>Test Re-type Password doesn't match</t>
  </si>
  <si>
    <t>Test user login unsuccesfully with uncorrect Username or Password</t>
  </si>
  <si>
    <t>Test user doesn't enter Username and Password</t>
  </si>
  <si>
    <t>Test user doen't enter Username</t>
  </si>
  <si>
    <t>Test user doen't enter Password</t>
  </si>
  <si>
    <t>Test user doesn't enter Username</t>
  </si>
  <si>
    <t>Test user doesn't enter Email</t>
  </si>
  <si>
    <t>Test user doesn't enter Password</t>
  </si>
  <si>
    <t>Test user doesn't enter Cofirm Password</t>
  </si>
  <si>
    <t>Test user enters Username less than 6 characters</t>
  </si>
  <si>
    <t>Test user enters Username more than 30 characters</t>
  </si>
  <si>
    <t>Test user enters invalid Email</t>
  </si>
  <si>
    <t>Test user enters Password less than 6 characters</t>
  </si>
  <si>
    <t>Test user enters Password more than 32 characters</t>
  </si>
  <si>
    <t>Lesson Detail</t>
  </si>
  <si>
    <t>Test Creating Test successful when click on Create button</t>
  </si>
  <si>
    <t>Test clicking on Grammar tab</t>
  </si>
  <si>
    <t>Test clicking on Listening tab</t>
  </si>
  <si>
    <t>Test clicking on Practice tab</t>
  </si>
  <si>
    <t>Test clicking on Reading tab</t>
  </si>
  <si>
    <t>List Lesson</t>
  </si>
  <si>
    <t>Editor Dashboard</t>
  </si>
  <si>
    <t>Test logging into Editor Dashboard page successful using Editor account</t>
  </si>
  <si>
    <t>Test clicking on Tasks menu</t>
  </si>
  <si>
    <t>Test clicking on Lessons menu</t>
  </si>
  <si>
    <t>Test clicking on Lesson List sub menu</t>
  </si>
  <si>
    <t>Test clicking on Beginner sub menu</t>
  </si>
  <si>
    <t>Test clicking on Upper-beginner sub menu</t>
  </si>
  <si>
    <t>Test clicking on Intermediate sub menu</t>
  </si>
  <si>
    <t>Test clicking on Upper-intermediate sub menu</t>
  </si>
  <si>
    <t>Test clicking on Advanced sub menu</t>
  </si>
  <si>
    <t>Test clicking on Master sub menu</t>
  </si>
  <si>
    <t>Test clicking on Add Lesson</t>
  </si>
  <si>
    <t>Test clicking on Questions menu</t>
  </si>
  <si>
    <t>Test clicking on Question List sub menu</t>
  </si>
  <si>
    <t>Test clicking on Add Question sub menu</t>
  </si>
  <si>
    <t>Test Changing Language successful when click on Change Language in menu</t>
  </si>
  <si>
    <t>List Report</t>
  </si>
  <si>
    <t>Test logging out successful when click on Logout in menu</t>
  </si>
  <si>
    <t>Lesson List</t>
  </si>
  <si>
    <t>Test clicking on Lesson Title hyperlink</t>
  </si>
  <si>
    <t>Test clicking on Edit button</t>
  </si>
  <si>
    <t>Test clicking on Delete button</t>
  </si>
  <si>
    <t>Test clicking on &lt;&lt; button (In first page)</t>
  </si>
  <si>
    <t>Test clicking on &lt; button (In first page)</t>
  </si>
  <si>
    <t>Test clicking on &lt;&lt; button (In second page onwards)</t>
  </si>
  <si>
    <t>Test clicking on &lt; button (In second page onwards)</t>
  </si>
  <si>
    <t>Test clicking on Number of page button</t>
  </si>
  <si>
    <t>Test clicking on &gt;&gt; button</t>
  </si>
  <si>
    <t>Test clicking on &gt; button</t>
  </si>
  <si>
    <t>Test clicking on &gt;&gt; button (In last page)</t>
  </si>
  <si>
    <t>Test clicking on &gt; button (In last page)</t>
  </si>
  <si>
    <t>Test clicking on Back to List button</t>
  </si>
  <si>
    <t>Adding Lesson</t>
  </si>
  <si>
    <t>Test clicking on Lesson Title textbox</t>
  </si>
  <si>
    <t>Test clicking on Description textarea</t>
  </si>
  <si>
    <t>Test clicking on Vocabulary tab</t>
  </si>
  <si>
    <t>Test clicking on Conversation tab</t>
  </si>
  <si>
    <t>Test changing website's language when click on Veazy logo</t>
  </si>
  <si>
    <t>Test changing website's language when click on Veazy logo (2nd)</t>
  </si>
  <si>
    <t>Test viewing lesson detail when click on Study button</t>
  </si>
  <si>
    <t>Test viewing content of Vocabulary when click on Vacab tab</t>
  </si>
  <si>
    <t>Test viewing content of Grammer when click on Grammar tab</t>
  </si>
  <si>
    <t>Test viewing content of Conversation when click on Convo tab</t>
  </si>
  <si>
    <t>Test viewing content of Listening when click on Listening tab</t>
  </si>
  <si>
    <t>Test viewing content of Practice when click on Practice tab</t>
  </si>
  <si>
    <t>Test viewing content of Reading when click on Reading tab</t>
  </si>
  <si>
    <t>Test going to Next Lesson when click on Next Lesson hyperlink</t>
  </si>
  <si>
    <t>Test returning to Privious Lesson when click on Previous Lesson hyperlink</t>
  </si>
  <si>
    <t>Test pointing at Lesson Title hyperlink</t>
  </si>
  <si>
    <t>Test pointing at Edit button</t>
  </si>
  <si>
    <t>Test pointing at Delete button</t>
  </si>
  <si>
    <t>Test pointing at &lt;&lt; button (In first page)</t>
  </si>
  <si>
    <t>Test pointing at &lt;&lt; button (In second page onwards)</t>
  </si>
  <si>
    <t>Test pointing at &lt; button (In first page)</t>
  </si>
  <si>
    <t>Test pointing at &lt; button (In second page onwards)</t>
  </si>
  <si>
    <t>Test pointing at Number of page button</t>
  </si>
  <si>
    <t>Test pointing at &gt;&gt; button</t>
  </si>
  <si>
    <t>Test pointing at &gt; button</t>
  </si>
  <si>
    <t>Test pointing at &gt;&gt; button (In last page)</t>
  </si>
  <si>
    <t>Test pointing at &gt; button (In last page)</t>
  </si>
  <si>
    <t>Test pointing at Row of table</t>
  </si>
  <si>
    <t>Test deleting lesson successful</t>
  </si>
  <si>
    <t>Test clicking on Cancel button in Deleting Alert</t>
  </si>
  <si>
    <t>Test clicking on X button in Deleting Alert</t>
  </si>
  <si>
    <t>Test searching successful when enter keywords (Have results)</t>
  </si>
  <si>
    <t>Test viewing content of Vocabulary when click on Vocab tab</t>
  </si>
  <si>
    <t>Test viewing content of Grammar when click on Grammar tab</t>
  </si>
  <si>
    <t>Test pointing at Back to List button</t>
  </si>
  <si>
    <t>Test pointing at Vocabulary tab</t>
  </si>
  <si>
    <t>Test pointing at Grammar tab</t>
  </si>
  <si>
    <t>Test pointing at Conversation tab</t>
  </si>
  <si>
    <t>Test pointing at Listening tab</t>
  </si>
  <si>
    <t>Test pointing at Practice tab</t>
  </si>
  <si>
    <t>Test pointing at Reading tab</t>
  </si>
  <si>
    <t>Test pointing at Create button</t>
  </si>
  <si>
    <t>Test pointing at Save Draft button</t>
  </si>
  <si>
    <t>Test pointing at Cancel button</t>
  </si>
  <si>
    <t>Test adding new lesson successful when click on Create button</t>
  </si>
  <si>
    <t>Test adding new lesson unsuccessful when user deoesn't enter Description</t>
  </si>
  <si>
    <t>Test adding new lesson unsuccessful when user deoesn't enter Lesson Title</t>
  </si>
  <si>
    <t>Test adding new lesson unsuccessful when user doesn't enter all information and content of lesson</t>
  </si>
  <si>
    <t>Test adding new lesson unsuccessful when user doesn't enter content of Vovabulary</t>
  </si>
  <si>
    <t>Test adding new lesson unsuccessful when user doesn't enter content of Grammar</t>
  </si>
  <si>
    <t>Test adding new lesson unsuccessful when user doesn't enter content of Conversation</t>
  </si>
  <si>
    <t>Test adding new lesson unsuccessful when user doesn't enter content of Listening</t>
  </si>
  <si>
    <t>Test adding new lesson unsuccessful when user doesn't enter content of Practice</t>
  </si>
  <si>
    <t>Test adding new lesson unsuccessful when user doesn't enter content of Reading</t>
  </si>
  <si>
    <t>Test saving when click on Save Draft button</t>
  </si>
  <si>
    <t>Edit Lesson</t>
  </si>
  <si>
    <t>Test clicking on Current Version textbox</t>
  </si>
  <si>
    <t>Test pointing at Update button</t>
  </si>
  <si>
    <t>Test updating Lesson successful when click on Update button</t>
  </si>
  <si>
    <t>Test upgrading Number of version when updating lesson successful.</t>
  </si>
  <si>
    <t>Test updating Lesson unsuccessful when all information and content of lesson are empty</t>
  </si>
  <si>
    <t>Test updating Lesson unsuccessful when Lesson Title is empty</t>
  </si>
  <si>
    <t>Test updating Lesson unsuccessful when Description is empty</t>
  </si>
  <si>
    <t>Test updating Lesson unsuccessful when content of Vocabulary is empty</t>
  </si>
  <si>
    <t>Test updating Lesson unsuccessful when content of Grammar is empty</t>
  </si>
  <si>
    <t>Test updating Lesson unsuccessful when content of Conversation is empty</t>
  </si>
  <si>
    <t>Test updating Lesson unsuccessful when content of Listening is empty</t>
  </si>
  <si>
    <t>Test updating Lesson unsuccessful when content of Practice is empty</t>
  </si>
  <si>
    <t>Test updating Lesson unsuccessful when content of Reading is empty</t>
  </si>
  <si>
    <t>Test pointing at "Click here to see content" hyperlink</t>
  </si>
  <si>
    <t>Test pointing at "Click here to see the detail" hyperlink</t>
  </si>
  <si>
    <t>Test pointing at Veazy logo</t>
  </si>
  <si>
    <t>Test pointing at Tasks menu</t>
  </si>
  <si>
    <t>Test pointing at Lessons menu</t>
  </si>
  <si>
    <t>Test pointing at Lesson List menu</t>
  </si>
  <si>
    <t>Test pointing at Add Lesson menu</t>
  </si>
  <si>
    <t>Test pointing at Questions menu</t>
  </si>
  <si>
    <t>Test pointing at Question List menu</t>
  </si>
  <si>
    <t>Test pointing at Logout menu</t>
  </si>
  <si>
    <t>Test pointing at Change Language menu</t>
  </si>
  <si>
    <t>Test pointing at Add Question sub menu</t>
  </si>
  <si>
    <t xml:space="preserve">Test pointing at Previous Lesson hyperlink </t>
  </si>
  <si>
    <t>Test pointing at Next Lesson hyperlink</t>
  </si>
  <si>
    <t>Test pointing at Answer checkbox</t>
  </si>
  <si>
    <t>Test pointing at Submit button</t>
  </si>
  <si>
    <t>Test pointing at Report button</t>
  </si>
  <si>
    <t>Test pointing at "Forgot your password!" hyperlink</t>
  </si>
  <si>
    <t>Test clicking on "Confirm Password" textbox</t>
  </si>
  <si>
    <t>Test pointint at "Back to homepage" hyperlink</t>
  </si>
  <si>
    <t>Changing Password</t>
  </si>
  <si>
    <t>Updating Profile</t>
  </si>
  <si>
    <t>Test pointing at Information button</t>
  </si>
  <si>
    <t>Test pointing at Statistics button</t>
  </si>
  <si>
    <t>Test pointing at Change Avatar Picture button</t>
  </si>
  <si>
    <t>Test pointing at Actions dropdown list</t>
  </si>
  <si>
    <t>Test pointing at Update Profile dropdown menu</t>
  </si>
  <si>
    <t>Test pointing at Change Password dropdown menu</t>
  </si>
  <si>
    <t>Test pointing at Current Password textbox</t>
  </si>
  <si>
    <t>Test pointing at New Password textbox</t>
  </si>
  <si>
    <t>Test pointing at Re-type New Password textbox</t>
  </si>
  <si>
    <t>Test pointing at Change button</t>
  </si>
  <si>
    <t>Test clicking on First Name textbox</t>
  </si>
  <si>
    <t>Test clicking on Last Name textbox</t>
  </si>
  <si>
    <t>Test clicking on Birthday textbox</t>
  </si>
  <si>
    <t>Test clicking on Calender button</t>
  </si>
  <si>
    <t>Test entering birthday</t>
  </si>
  <si>
    <t>Test clicking on Address textbox</t>
  </si>
  <si>
    <t>Test clicking on About me textarea</t>
  </si>
  <si>
    <t>Test clicking on Hobbies textarea</t>
  </si>
  <si>
    <t>Test clicking on Website textbox</t>
  </si>
  <si>
    <t>Test clicking on Favorite quote textarea</t>
  </si>
  <si>
    <t>Test pointing at Save button</t>
  </si>
  <si>
    <t>Test pointing at Home menu</t>
  </si>
  <si>
    <t>Test pointing at Courses menu</t>
  </si>
  <si>
    <t>Test pointing at Test menu</t>
  </si>
  <si>
    <t>Test pointing at Dictionary menu</t>
  </si>
  <si>
    <t>Test pointing at Login hyperlink</t>
  </si>
  <si>
    <t>Test clicking on Account Name dropdown list (User is logged in)</t>
  </si>
  <si>
    <t>Test pointing at Account Name dropdown list (user is logged in)</t>
  </si>
  <si>
    <t>Test pointing at Show Profile dropdown menu (user is logged in)</t>
  </si>
  <si>
    <t>Test pointing at Logout dropdown menu (user is logged in)</t>
  </si>
  <si>
    <t>Question List</t>
  </si>
  <si>
    <t>Test searching successful when enter keywords</t>
  </si>
  <si>
    <t>Test viewing Edit Lesson page when click on Edit button</t>
  </si>
  <si>
    <t>Test viewing Edit Question page when click on Edit button</t>
  </si>
  <si>
    <t>Question Detail</t>
  </si>
  <si>
    <t>Adding Question</t>
  </si>
  <si>
    <t>Test user login succesfully with correct Username &amp; Password of Member</t>
  </si>
  <si>
    <t>[Displaying Homepage-]</t>
  </si>
  <si>
    <t>Test Logging out successful when user logins as Member</t>
  </si>
  <si>
    <t>Test Logging out successful when user logins as Content Editor</t>
  </si>
  <si>
    <t>Test Logging out successful when user logins as Administrator</t>
  </si>
  <si>
    <t>Test viewing Register page when user click on Sugn up button</t>
  </si>
  <si>
    <t>Test user login succesfully with correct Username &amp; Password of Content Editor</t>
  </si>
  <si>
    <t>Test user login succesfully with correct Username &amp; Password of Administrator</t>
  </si>
  <si>
    <t>[Displaying Homepage-4]</t>
  </si>
  <si>
    <t>[Displaying Homepage-14]</t>
  </si>
  <si>
    <t>[Account Management-]</t>
  </si>
  <si>
    <t>[Account Management-9]</t>
  </si>
  <si>
    <t>[Account Management-10]</t>
  </si>
  <si>
    <t>[Account Management-11]</t>
  </si>
  <si>
    <t>[Account Management-62]</t>
  </si>
  <si>
    <t>[Learning-]</t>
  </si>
  <si>
    <t>[Learning-1]</t>
  </si>
  <si>
    <t>[Learning-4]</t>
  </si>
  <si>
    <t>[Displaying Editor Dashboard-]</t>
  </si>
  <si>
    <t>[Displaying Editor Dashboard-3]</t>
  </si>
  <si>
    <t>[Displaying Editor Dashboard-6]</t>
  </si>
  <si>
    <t>[Lesson Management-]</t>
  </si>
  <si>
    <t>[Lesson Management-1]</t>
  </si>
  <si>
    <t>[Lesson Management-3]</t>
  </si>
  <si>
    <t>[Lesson Management-8]</t>
  </si>
  <si>
    <t>[Lesson Management-7]</t>
  </si>
  <si>
    <t>Test user enter Username then user clear it</t>
  </si>
  <si>
    <t>Test user enter Password then user clear it</t>
  </si>
  <si>
    <t>Test user enter Email then user clear it</t>
  </si>
  <si>
    <t>Test user enter current password then clear it</t>
  </si>
  <si>
    <t>Test user enter new password then clear it</t>
  </si>
  <si>
    <t>Test user enter re-type new password then clear it</t>
  </si>
  <si>
    <t>Test clicking OK button in error message popup</t>
  </si>
  <si>
    <t>Test pointing at Back to Detail button</t>
  </si>
  <si>
    <t>[Question Management-]</t>
  </si>
  <si>
    <t>[Question Management-1]</t>
  </si>
  <si>
    <t>[Question Management-4]</t>
  </si>
  <si>
    <t>Test adding more answer of question</t>
  </si>
  <si>
    <t>Test deleting answer when question has more than two answers</t>
  </si>
  <si>
    <t>Test deleting answer when question has two answers</t>
  </si>
  <si>
    <t>Test adding question unsuccessful when user doesn't enter Question (Single Question)</t>
  </si>
  <si>
    <t>Test adding question unsuccessful when user uncheck correct answer</t>
  </si>
  <si>
    <t>Test clicking on Question Type dropdown list</t>
  </si>
  <si>
    <t>Test clicking on Single in Question Type dropdown list</t>
  </si>
  <si>
    <t>Test clicking on Group in Question Type dropdown list</t>
  </si>
  <si>
    <t>Test clicking on Question textarea (Single Question)</t>
  </si>
  <si>
    <t>Test clicking on Answer textbox.</t>
  </si>
  <si>
    <t>Test clicking on Beginner in Level dropdown list</t>
  </si>
  <si>
    <t>Test clicking on Upper-beginner in Level dropdown list</t>
  </si>
  <si>
    <t>Test clicking on Intermediate in Level dropdown list</t>
  </si>
  <si>
    <t>Test clicking on Upper-intermediate in Level dropdown list</t>
  </si>
  <si>
    <t>Test clicking on Advanced in Level dropdown list</t>
  </si>
  <si>
    <t>Test clicking on Master in Level dropdown list</t>
  </si>
  <si>
    <t>Test clicking on Vocabulary in Test Skill dropdown list</t>
  </si>
  <si>
    <t>Test clicking on Grammar in Test Skill dropdown list</t>
  </si>
  <si>
    <t>Test clicking on Listening in Test Skill dropdown list</t>
  </si>
  <si>
    <t>Test clicking on Reading in Test Skill dropdown list</t>
  </si>
  <si>
    <t>Test clicking on Question textarea (Group Question)</t>
  </si>
  <si>
    <t>Test clicking on Answer textbox (Group Question)</t>
  </si>
  <si>
    <t>Test adding question successful when click on Submit button</t>
  </si>
  <si>
    <t>Test pointing at + button</t>
  </si>
  <si>
    <t>Test pointing at X button when question has more than two answer</t>
  </si>
  <si>
    <t>Test pointing at X button when Group Question has more than two questions</t>
  </si>
  <si>
    <t>Test adding more Question of Group question</t>
  </si>
  <si>
    <t>Test deleting Question of Group Question when Group Question has two questions</t>
  </si>
  <si>
    <t>Test deleting Question of Group Question when Group Question has more than two questions</t>
  </si>
  <si>
    <t>Test adding Group Question successful when clicking on Submit button</t>
  </si>
  <si>
    <t>Test adding question unsuccessful when user doesn't enter all content of Question (Single Question)</t>
  </si>
  <si>
    <t>Editting Question</t>
  </si>
  <si>
    <t>1. "Login" page is displayed with the following information:
- "Veazy" logo
- "Login" image
- "Username" field
- "Password" field
- "Forgot your password?" hyperlink
- "Login" button
- "Click here to register." hyperlink
- "Back to homepage" hyperlink</t>
  </si>
  <si>
    <t>1. The Editor Dashboard page is displayed.
2. The Login page is displayed with the following information:
- "Veazy" logo
- "Login" image
- "Username" field
- "Password" field
- "Forgot your password?" hyperlink
- "Login" button
- "Click here to register." hyperlink
- "Back to homepage" hyperlink</t>
  </si>
  <si>
    <t>1.2</t>
  </si>
  <si>
    <t>Test pointing at Beginner sub menu</t>
  </si>
  <si>
    <t>Test pointing at Upper-beginner sub menu</t>
  </si>
  <si>
    <t>Test pointing at Intermediate sub menu</t>
  </si>
  <si>
    <t>Test pointing at Upper-intermediate sub menu</t>
  </si>
  <si>
    <t>Test pointing at Advanced sub menu</t>
  </si>
  <si>
    <t>Test pointing at Master sub menu</t>
  </si>
  <si>
    <t xml:space="preserve">Test clicking on "Email" textbox </t>
  </si>
  <si>
    <t xml:space="preserve">Test pointint at "Back to homepage" hyperlink </t>
  </si>
  <si>
    <t xml:space="preserve">Test pointint at "Back to login page" hyperlink </t>
  </si>
  <si>
    <t>Test clicking on "Back to login page" hyperlink</t>
  </si>
  <si>
    <t>On Lesson Detail page:
1. Point at Title "Listening" tab.</t>
  </si>
  <si>
    <t>Test Changing Language successful when click on Change Language in menu (2nd)</t>
  </si>
  <si>
    <t>[Question Management-44]</t>
  </si>
  <si>
    <t>Test pointing at checkbox of answer</t>
  </si>
  <si>
    <t>Test clicking on Time Allowed textbox.</t>
  </si>
  <si>
    <t>Test clicking on Clock icon</t>
  </si>
  <si>
    <t>Test setting time for question</t>
  </si>
  <si>
    <t>Test adding question unsuccessful when user doesn't enter Answer (Single Question)</t>
  </si>
  <si>
    <t>Border of "Question" textarea is change to "blue" color.</t>
  </si>
  <si>
    <t>[Question Management-47]</t>
  </si>
  <si>
    <t>Border of "Answer" textarea is change to "blue" color.</t>
  </si>
  <si>
    <t>Test pointing at + button (Add Question button)</t>
  </si>
  <si>
    <t>Test adding question unsuccessful when user doesn't enter time of question</t>
  </si>
  <si>
    <t>Test adding Group Question unsuccessful when user doesn't enter time of Group Question</t>
  </si>
  <si>
    <t>Test adding Group Question unsuccessful when user doesn't uncheck correct answer</t>
  </si>
  <si>
    <t>Test adding Group Question unsuccessful when user doesn't enter Question of group question</t>
  </si>
  <si>
    <t>Test adding Group Question unsuccessful when user doesn't enter all content of group question</t>
  </si>
  <si>
    <t>Test adding Group Question unsuccessful when user doesn't enter Answer for question of group question</t>
  </si>
  <si>
    <t>Test adding Group Question unsuccessful when user doesn't enter content of group Question</t>
  </si>
  <si>
    <t>Test clicking on Question Type field</t>
  </si>
  <si>
    <t>Test clicking on Level droopdown list</t>
  </si>
  <si>
    <t>Test clicking on Question textarea</t>
  </si>
  <si>
    <t>Test clicking on Answer textbox</t>
  </si>
  <si>
    <t>Test deleting answer of question when question has two answers</t>
  </si>
  <si>
    <t>Test deleting answer of question when question has more than two answers</t>
  </si>
  <si>
    <t>Test pointing at answer checkbox</t>
  </si>
  <si>
    <t>Test pointing at "+" button</t>
  </si>
  <si>
    <t>Test pointing at "X" button</t>
  </si>
  <si>
    <t>Test pointing at "Update" button</t>
  </si>
  <si>
    <t>Test pointing at "Back to Detail" button</t>
  </si>
  <si>
    <t>Test clicking on "Back to Detail" button</t>
  </si>
  <si>
    <t>Test clicking on "Back to List" button</t>
  </si>
  <si>
    <t>Test updating time for question</t>
  </si>
  <si>
    <t>Test updating question successfully wihen click on Update button</t>
  </si>
  <si>
    <t>Test updating question unsuccessfully wihen clear Question textarea</t>
  </si>
  <si>
    <t>Test updating question unsuccessfully wihen clear Answer textbox</t>
  </si>
  <si>
    <t>[Question Management-96]</t>
  </si>
  <si>
    <t>[Question Management-103]</t>
  </si>
  <si>
    <t>[Question Management-7]</t>
  </si>
  <si>
    <t>1.3</t>
  </si>
  <si>
    <t>Enter VEAZY URL into URL field of Internet Browser.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</si>
  <si>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</si>
  <si>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Website's language is changed from English to Japanese.</t>
  </si>
  <si>
    <t>Website's language is changed from Japanese to English.</t>
  </si>
  <si>
    <t>The homepage is displayed.</t>
  </si>
  <si>
    <t>System display dropdown list of Course:
- Beginner
- Upper-beginner
- Intermediate
- Upper-intermediate
- Advanced
- Master</t>
  </si>
  <si>
    <t>The Beginner Course page is displayed with the following information:
- Course slider with Read More button in each slide
- Search textbox
- Search button
- Lesson image in each lesson
- Study button in each lesson</t>
  </si>
  <si>
    <t>The Upper-beginner Course page is displayed with the following information:
- Course slider with Read More button in each slide
- Search textbox
- Search button
- Lesson image in each lesson
- Study button in each lesson</t>
  </si>
  <si>
    <t>The Intermediate Course page is displayed with the following information:
- Course slider with Read More button in each slide
- Search textbox
- Search button
- Lesson image in each lesson
- Study button in each lesson</t>
  </si>
  <si>
    <t>The Upper-intermediate Course page is displayed with the following information:
- Course slider with Read More button in each slide
- Search textbox
- Search button
- Lesson image in each lesson
- Study button in each lesson</t>
  </si>
  <si>
    <t>The Advanced Course page is displayed with the following information:
- Course slider with Read More button in each slide
- Search textbox
- Search button
- Lesson image in each lesson
- Study button in each lesson</t>
  </si>
  <si>
    <t>Click on "Advanced" menu in list of coourse.</t>
  </si>
  <si>
    <t>The Master Course page is displayed with the following information:
- Course slider with Read More button in each slide
- Search textbox
- Search button
- Lesson image in each lesson
- Study button in each lesson</t>
  </si>
  <si>
    <t>The "Log in" page is displayed with the following information:
- "Veazy" logo
- "Login" image
- "Username" field
- "Password" field
- "Forgot your password?" hyperlink
- "Login" hyperlink
- "Click here to register." hyperlink
- "Back to homepage" hyperlink</t>
  </si>
  <si>
    <t>Show dropdown list with two selections:
- Show Profile
- Logout</t>
  </si>
  <si>
    <t>"Home" menu is changed to "orange" color.</t>
  </si>
  <si>
    <t>"Courses" menu is changed to "orange" color.</t>
  </si>
  <si>
    <t>"Beginner" menu is changed to "orange" color.</t>
  </si>
  <si>
    <t>"Upper-beginner" menu is changed to "orange" color.</t>
  </si>
  <si>
    <t>"Intermediate" menu is changed to "orange" color.</t>
  </si>
  <si>
    <t>"Upper-intermediate" menu is changed to "orange" color.</t>
  </si>
  <si>
    <t>"Advanced" menu is changed to "orange" color.</t>
  </si>
  <si>
    <t>"Master" menu is changed to "orange" color.</t>
  </si>
  <si>
    <t>"Test" menu is changed to "orange" color.</t>
  </si>
  <si>
    <t>"Dictionary" menu is changed to "orange" color.</t>
  </si>
  <si>
    <t>"Login" hyperlink is changed to "orange" color.</t>
  </si>
  <si>
    <t>"Account Name" dropdown list is changed to "orange" color.</t>
  </si>
  <si>
    <t>"Show Profile" dropdown menu is changed to "orange" color.</t>
  </si>
  <si>
    <t>"Logout" dropdown menu is changed to "orange" color.</t>
  </si>
  <si>
    <t>"Sign Up" button is changed to "dark" color.</t>
  </si>
  <si>
    <t>Test pointing at "Sign Up" button</t>
  </si>
  <si>
    <t>The Register page is displayed with the following information:
- "Veazy" logo
- "Login" image
- "Username" field
- "Email" field
- "Password" field
- "Confirm Password" field
- "Back to login page" hyperlink
- "Register" button
- "Back to homepage" hyperlink</t>
  </si>
  <si>
    <t>"Register" page is displayed with the following information:
- "Veazy" logo
- "Login" image
- "Username" field
- "Email" field
- "Password" field
- "Confirm Password" field
- "Back to login page" hyperlink
- "Register" button
- "Back to homepage" hyperlink</t>
  </si>
  <si>
    <t>The Homepage is displayed with the following information:
- "Veazy" logo
- "Home" hyperlink
- "Courses" hyperlink
- "Test" hyperlink
- "Dictionary" hyperlink
- "Login" or "Account Name" hyperlink
- "Register" hyperlink
- Veazy introduction
- List categories
- About Us information</t>
  </si>
  <si>
    <t>"Username" textbox is changed to "gray" color</t>
  </si>
  <si>
    <t>"Password" textbox is changed to "gray" color</t>
  </si>
  <si>
    <t>"Forgot your password!" hyperlink is changed to "orange" color</t>
  </si>
  <si>
    <t>"Click here to register." hyperlink is changed to "orange" color</t>
  </si>
  <si>
    <t>Test pointing at "Click here to register." hyperlink</t>
  </si>
  <si>
    <t>"Go to homepage" hyperlink is changed to "orange" color</t>
  </si>
  <si>
    <t>On the Login page enter "Username" and "Password" and click on "Login" button.</t>
  </si>
  <si>
    <t>Display error message "Incorrect username or password!" in the bottom of "Password" textbox.</t>
  </si>
  <si>
    <t>On the Login page enter uncorrect username or password and click on "Login" button.</t>
  </si>
  <si>
    <t>On the Login page user doesn't enter both username and password.</t>
  </si>
  <si>
    <t>"Login" button is disabled.</t>
  </si>
  <si>
    <t>On the Login page user doesn't enter username.</t>
  </si>
  <si>
    <t>On the Login page user doesn't enter password</t>
  </si>
  <si>
    <t>On the Login page enter username and clear it.</t>
  </si>
  <si>
    <t>Border of "Username" textbox is changed to "red" color and display error message "Username required!" in the bottom of "Username" textbox.</t>
  </si>
  <si>
    <t>On the Login page enter password and clear it.</t>
  </si>
  <si>
    <t>Border of "Password" textbox is changed to "red" color and display error message "Password required!" in the bottom of "Password" textbox.</t>
  </si>
  <si>
    <t>The "Register" page is displayed with the following information:
- "Veazy" logo
- "Register" image
- "Username" textbox
- "Email" textbox
- "Password" textbox
- "Confirm Password" textbox
- "Register" button
- "Back to login page" hyperlink
- "Back to homepage" hyperlink</t>
  </si>
  <si>
    <t>"Confirm Password" textbox is changed to "gray" color</t>
  </si>
  <si>
    <t>"Email" textbox is changed to "gray" color</t>
  </si>
  <si>
    <t>"Back to login page" hyperlink is changed to "orange" color</t>
  </si>
  <si>
    <t>"Register" button is disabled.</t>
  </si>
  <si>
    <t>Border of "Username" textbox is changed to "red" color and display error messange "Username required!" in bottom of "Username" textbox.</t>
  </si>
  <si>
    <t>Border of "Password" textbox is changed to "red" color and display error messange "Password required!" in bottom of "Password" textbox.</t>
  </si>
  <si>
    <t>Border of "Email" textbox is changed to "red" color and display error messange "Email required!" in bottom of "Email" textbox.</t>
  </si>
  <si>
    <t xml:space="preserve"> Border of "Confirm Password" textbox is changed to "red" color and display error messange "Confirm Password required!" in bottom of "Confirm Password" textbox.</t>
  </si>
  <si>
    <t>Border of "Username" textbox is changed to "red" color and display error message "Username must be at least 6 characters long!" in the bottom of "Username" textbox.</t>
  </si>
  <si>
    <t>Border of "Username" textbox is changed to "red" color and display error message "Username must be no more than 30 characters long!" in the bottom of "Username" textbox.</t>
  </si>
  <si>
    <t>Border of "Email" textbox is changed to "red" color and display error message "Invalid email!" in the bottom of "Email" textbox.</t>
  </si>
  <si>
    <t>Border of "Password" textbox is changed to "red" color and display error message "Password must be at least 6 characters long!" in the bottom of "Password" textbox.</t>
  </si>
  <si>
    <t>Border of "Password" textbox is changed to "red" color and display error message "Password must be no more than 32 characters long!" in the bottom of "Password" textbox.</t>
  </si>
  <si>
    <t>Border of "Confirm Password" textbox is changed to "red" color and display error message "Password does not matched!" in the bottom of "Confirm Password" textbox.</t>
  </si>
  <si>
    <t>The Login page is displayed with the following information:
- "Veazy" logo
- "Login" image
- "Username" field
- "Password" field
- "Forgot your password?" hyperlink
- "Login" button
- "Click here to register." hyperlink
- "Back to homepage" hyperlink</t>
  </si>
  <si>
    <t>On the Register page user doesn't enter all information.</t>
  </si>
  <si>
    <t>On the Register page user doesn't enter username.</t>
  </si>
  <si>
    <t>On the Register page user doesn't enter email.</t>
  </si>
  <si>
    <t>On the Register page user doesn't enter password.</t>
  </si>
  <si>
    <t>On the Register page user doesn't enter confirm password.</t>
  </si>
  <si>
    <t>On the Register page enter Username and clear "Username" textbox.</t>
  </si>
  <si>
    <t>On the Register page enter Password and clear "Password" textbox.</t>
  </si>
  <si>
    <t>On the Register page enter Email and clear "Email" textbox.</t>
  </si>
  <si>
    <t>On the Register page enter  Confirm Password and clear " Confirm Password" textbox.</t>
  </si>
  <si>
    <t>On the Register page enter username less than 6 characters.</t>
  </si>
  <si>
    <t>On the Register page enter username longer than 30 characters.</t>
  </si>
  <si>
    <t>On the Register page enter invalid email.</t>
  </si>
  <si>
    <t>On the Register page enter password less than 6 characters.</t>
  </si>
  <si>
    <t>On the Register page enter password more than 32 characters.</t>
  </si>
  <si>
    <t>On the Register page input information and click on "Register" button.</t>
  </si>
  <si>
    <t>On the Homepage click on "Account Name" hyperlink and then click on "Log out" menu.</t>
  </si>
  <si>
    <t>On Administrator page click on "Log out" in right menu.</t>
  </si>
  <si>
    <t>On Editor Dashboard page click on "Log out" in right menu.</t>
  </si>
  <si>
    <t>"Profile" page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</si>
  <si>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On the Homepage click on "Account Name" dropdown list and then click on "Show Profile" dropdown menu.</t>
  </si>
  <si>
    <t>On the Profile page point at "Information" button.</t>
  </si>
  <si>
    <t>On the Profile page point at "Statistics" button.</t>
  </si>
  <si>
    <t>On the Profile page point at "Change Avatar Picture" button.</t>
  </si>
  <si>
    <t>On the Profile page point at "Actions" dropdown list.</t>
  </si>
  <si>
    <t>On the Profile page click on "Website URL" hyperlink.</t>
  </si>
  <si>
    <t>On the Profile page click on "Actions" dropdown list.</t>
  </si>
  <si>
    <t>"Profile" tab is displayed with the following information:
- "Veazy" logo
- "Home" hyperlink
- "Courses" hyperlink
- "Test" hyperlink
- "Dictionary" hyperlink
- "Login" or "Account Name" hyperlink
- Detail Information of User
- "Information" button
- "Statistics" button
- "Actions" dropdown list
- "Change Avatar Picture" button</t>
  </si>
  <si>
    <t>"Statistics" tab is displayed with the following information:
- "Veazy" logo
- "Home" hyperlink
- "Courses" hyperlink
- "Test" hyperlink
- "Dictionary" hyperlink
- "Login" or "Account Name" hyperlink
- "Information" button
- "Statistics" button
- "Statistics" charts</t>
  </si>
  <si>
    <t>"Information" button is changed is "gray" color.</t>
  </si>
  <si>
    <t>"Statistics" button is changed is "gray" color.</t>
  </si>
  <si>
    <t>"Change Avatar Picture" button is changed is "dark" color.</t>
  </si>
  <si>
    <t>"Actions" dropdown list is changed is "orange" color.</t>
  </si>
  <si>
    <t>"Update Profile" dropdown menu is changed is "gray" color.</t>
  </si>
  <si>
    <t>"Change Password" dropdown menu is changed is "gray" color.</t>
  </si>
  <si>
    <t>Redirect to website.</t>
  </si>
  <si>
    <t>Show dropdown list with two selections:
- Update profile
- Change Password</t>
  </si>
  <si>
    <t>On Actions dropdown list click on "Change Password" dropdown menu.</t>
  </si>
  <si>
    <t>On Change Password popup point at "Current" textbox.</t>
  </si>
  <si>
    <t>On Change Password popup point at "New" textbox.</t>
  </si>
  <si>
    <t>On Change Password popup point at "Re-type New" textbox.</t>
  </si>
  <si>
    <t>On Change Password popup point at "Change" button.</t>
  </si>
  <si>
    <t>On Change Password popup point at "Cancel" button.</t>
  </si>
  <si>
    <t>On Change Password popup click on "x" button.</t>
  </si>
  <si>
    <t>On Change Password popup click on "Cancel" button.</t>
  </si>
  <si>
    <t>On Change Password popup enter Current Password, New Password, Re-type Password and click on "Change" button.</t>
  </si>
  <si>
    <t xml:space="preserve">On Change Password popup enter Current Password and clear it.
</t>
  </si>
  <si>
    <t xml:space="preserve">On Change Password popup enter new password and clear it
</t>
  </si>
  <si>
    <t xml:space="preserve">On Change Password popup enter re-type new password and clear it.
</t>
  </si>
  <si>
    <t xml:space="preserve">On Change Password popup enter new password less than 6 characters.
</t>
  </si>
  <si>
    <t xml:space="preserve">On Change Password popup enter new password more than 32 characters.
</t>
  </si>
  <si>
    <t xml:space="preserve">On Change Password popup enter Re-type New Password different than New Password.
</t>
  </si>
  <si>
    <t>On Update Profile popup click on "First Name" textbox.</t>
  </si>
  <si>
    <t>On Update Profile popup click on "Last Name" textbox.</t>
  </si>
  <si>
    <t>On Update Profile popup click on "Birthday" textbox.</t>
  </si>
  <si>
    <t>On Update Profile popup click on "Calender" button.</t>
  </si>
  <si>
    <t>On Update Profile popup click on "Calender" button and select year, month, day.</t>
  </si>
  <si>
    <t>On Update Profile popup click on "Address" textbox.</t>
  </si>
  <si>
    <t>1. On Update Profile popup click on "Hobbies" textarea.</t>
  </si>
  <si>
    <t>On Update Profile popup click on "About me" textarea.</t>
  </si>
  <si>
    <t>On Update Profile popup click on "Favorite quote" textarea.</t>
  </si>
  <si>
    <t>On Update Profile popup click on "Website" textbox.</t>
  </si>
  <si>
    <t>On Update Profile popup point at "Save" button.</t>
  </si>
  <si>
    <t>On Update Profile popup point at "Cancel" button.</t>
  </si>
  <si>
    <t>On Update Profile popup click on "x" button.</t>
  </si>
  <si>
    <t>On Update Profile popup update Information and click on "Save" button.</t>
  </si>
  <si>
    <t>On Update Profile popup click on "Cancel" button.</t>
  </si>
  <si>
    <t>The Change Password popup is displayed with the following information:
- "Current" textbox
- "New" textbox
- "Re-type New" textbox
- "Change" button
- "Cancel" button</t>
  </si>
  <si>
    <t>Border of "Current" textbox is changed to "blue" color.</t>
  </si>
  <si>
    <t>Border of "New" textbox is changed to "blue" color.</t>
  </si>
  <si>
    <t>Border of "Re-type New" textbox is changed to "blue" color.</t>
  </si>
  <si>
    <t>"Change" button is changed to "dark" color.</t>
  </si>
  <si>
    <t>"Cancel" button is changed to "dark" color.</t>
  </si>
  <si>
    <t>Close Change Password popup</t>
  </si>
  <si>
    <t>Updating Password Successful and close Change Password popup</t>
  </si>
  <si>
    <t>On Change Password popup enter uncorrect Current Password, New Password, Re-type Password and click on "Change" button.</t>
  </si>
  <si>
    <t>Updating Password Unsuccessful and display error message.</t>
  </si>
  <si>
    <t xml:space="preserve">Display error message "Password Required!" in the bottom of Current Password textbox.
</t>
  </si>
  <si>
    <t xml:space="preserve">Display error message "Password Required!" in the bottom of New Password textbox.
</t>
  </si>
  <si>
    <t xml:space="preserve">Display error message in the bottom of Re-type New Password textbox.
</t>
  </si>
  <si>
    <t xml:space="preserve">Display error message "Password mus be at least 6 characters long!" in the bottom of New Password textbox.
</t>
  </si>
  <si>
    <t xml:space="preserve">Display error message "Password mus be no more than 32 characters long!" in the bottom of New Password textbox.
</t>
  </si>
  <si>
    <t xml:space="preserve">Display error message "Password doesn't not match!" in the bottom of New Password textbox.
</t>
  </si>
  <si>
    <t>The Update Profile popup is displayed with the following information:
- "First name" textbox
- "Last name" textbox
- "Birthday" textbox
- "Address" textbox
- "Hobbies" textbox
- "About me" textbox
- "Favorite quote" textbox
- "Website" textbox
- "Save" button
- "Cancel" button</t>
  </si>
  <si>
    <t>Border of "First Name" textbox is changed to "blue" color.</t>
  </si>
  <si>
    <t>Border of "Last Name" textbox is changed to "blue" color.</t>
  </si>
  <si>
    <t>Border of "Birthday" textbox is changed to "blue" color.</t>
  </si>
  <si>
    <t>Show calender dialog.</t>
  </si>
  <si>
    <t>Display birthday in "Birthday" textbox.</t>
  </si>
  <si>
    <t>Border of "Address" textbox is changed to "blue" color.</t>
  </si>
  <si>
    <t>Border of "Hobbies" textarea is changed to "blue" color.</t>
  </si>
  <si>
    <t>Border of "About me" textarea is changed to "blue" color.</t>
  </si>
  <si>
    <t>Border of "Favorite quote" textarea is changed to "blue" color.</t>
  </si>
  <si>
    <t>Border of "Website" textbox is changed to "blue" color.</t>
  </si>
  <si>
    <t>Border of "Save" button is changed to "blue" color.</t>
  </si>
  <si>
    <t>Border of "Cancel" button is changed to "blue" color.</t>
  </si>
  <si>
    <t>Close Update Profile popup</t>
  </si>
  <si>
    <t>Border of "Search" textbox is changed to "blue" color.</t>
  </si>
  <si>
    <t>Border of "Study" textbox is changed to "dark" color.</t>
  </si>
  <si>
    <t>System display "Vocabulary" tab.</t>
  </si>
  <si>
    <t>System display "Grammar" tab.</t>
  </si>
  <si>
    <t>System display "Conversation" tab.</t>
  </si>
  <si>
    <t>System display "Listening" tab.</t>
  </si>
  <si>
    <t>System display "Practice" tab.</t>
  </si>
  <si>
    <t>System display "Reading" tab.</t>
  </si>
  <si>
    <t>System show Report Lesson popup</t>
  </si>
  <si>
    <t>Back to Privious Lesson</t>
  </si>
  <si>
    <t>Go to Next Lesson</t>
  </si>
  <si>
    <t>Title of "Vocabulary" tab is underlined.</t>
  </si>
  <si>
    <t>Title of "Grammar" tab is underlined.</t>
  </si>
  <si>
    <t>Title of "Conversation" tab is underlined.</t>
  </si>
  <si>
    <t>Title of "Listening" tab is underlined.</t>
  </si>
  <si>
    <t>Title of "Practice" tab is underlined.</t>
  </si>
  <si>
    <t>Title of "Reading" tab is underlined.</t>
  </si>
  <si>
    <t>"Report" dropdown menu is changed to "gray" color.</t>
  </si>
  <si>
    <t>"Previous Lesson" hyperlink is changed to "orange" color.</t>
  </si>
  <si>
    <t>"Next Lesson" hyperlink is changed to "orange" color.</t>
  </si>
  <si>
    <t>On Lesson Detail page click on "Grammar" tab.</t>
  </si>
  <si>
    <t>On Lesson Detail page click on "Convo" tab.</t>
  </si>
  <si>
    <t>On Lesson Detail page click on "Vocab" tab.</t>
  </si>
  <si>
    <t>On Lesson Detail page click on "Listening" tab.</t>
  </si>
  <si>
    <t>On Lesson Detail page click on "Practice" tab.</t>
  </si>
  <si>
    <t>On Lesson Detail page click on "Reading" tab.</t>
  </si>
  <si>
    <t>Click on "Report" dropdown menu in list of option.</t>
  </si>
  <si>
    <t>On Lesson Detail page click on "Previous Lesson" hyperlink.</t>
  </si>
  <si>
    <t>On Lesson Detail page click on "Next Lesson" hyperlink.</t>
  </si>
  <si>
    <t>On Lesson Detail page point at Title "Vocabulary" tab.</t>
  </si>
  <si>
    <t>On Lesson Detail page point at Title "Grammar" tab.</t>
  </si>
  <si>
    <t>On Lesson Detail page point at Title "Convo" tab.</t>
  </si>
  <si>
    <t>On Lesson Detail page point at Title "Practice" tab.</t>
  </si>
  <si>
    <t>On Lesson Detail page point at Title "Reading" tab.</t>
  </si>
  <si>
    <t>Point at "Report" dropdown menu in list of option.</t>
  </si>
  <si>
    <t>On Lesson Detail page point at "Previous Lesson" hyperlink.</t>
  </si>
  <si>
    <t>On Lesson Detail page point at "Next Lesson" hyperlink.</t>
  </si>
  <si>
    <t>On the login page enter Editor account and click on "Login" button.</t>
  </si>
  <si>
    <t>On the Editor Dashboard page click on "Veazy" logo.</t>
  </si>
  <si>
    <t>On the Editor Dashboard page click on "Tasks" menu.</t>
  </si>
  <si>
    <t>On the Editor Dashboard page click on "Lessons" menu.</t>
  </si>
  <si>
    <t>Click on "Lesson List" sub menu in list of Lessons menu.</t>
  </si>
  <si>
    <t>Click on "Add Lesson" sub menu in list of Lessons menu.</t>
  </si>
  <si>
    <t>On the Editor Dashboard page click on "Questions" menu.</t>
  </si>
  <si>
    <t>Click on "Question List" sub menu in list of questions menu.</t>
  </si>
  <si>
    <t>Click on "Add Question" sub menu in list of questions menu.</t>
  </si>
  <si>
    <t>On the Editor Dashboard page click on Logout.</t>
  </si>
  <si>
    <t>On the Editor Dashboard page click on Change Language.</t>
  </si>
  <si>
    <t>On the Editor Dashboard page point at "Veazy" logo.</t>
  </si>
  <si>
    <t>On the Editor Dashboard page point at "Tasks" menu.</t>
  </si>
  <si>
    <t>On the Editor Dashboard page point at "Lessons" menu.</t>
  </si>
  <si>
    <t>Point at "Lesson List" sub menu in list of lessons menu.</t>
  </si>
  <si>
    <t>Point at "Add Lesson" sub menu in list of lessons menu.</t>
  </si>
  <si>
    <t>On the Editor Dashboard page point at "Questions" menu.</t>
  </si>
  <si>
    <t>Point at "Question List" sub menu in list of questions menu.</t>
  </si>
  <si>
    <t>Point at "Add Question" sub menu in list of questions menu.</t>
  </si>
  <si>
    <t>On the Editor Dashboard page point at "Logout" menu.</t>
  </si>
  <si>
    <t>On the Editor Dashboard page point at "Change Language" menu.</t>
  </si>
  <si>
    <t>On the Editor Dashboard page click on "Search" textbox.</t>
  </si>
  <si>
    <t>On the Editor Dashboard page enter keywords.</t>
  </si>
  <si>
    <t>On the Editor Dashboard page point on "Click here to see content" hyperlink.</t>
  </si>
  <si>
    <t>On the Editor Dashboard page point on "Click here to see the detail" hyperlink.</t>
  </si>
  <si>
    <t>On the Editor Dashboard page point on Row of table.</t>
  </si>
  <si>
    <t>The Editor Dashboard page is displayed with following information:
- "Veazy" logo
- "Account" image
- Account name
- Account role
- "Tasks" menu
- "Lessons" menu
- "Questions" menu
- "Logout" hyperlink
- "Change Language" hyperlink
- "Search" textbox
- List report</t>
  </si>
  <si>
    <t>The List Report page is displayed with the following information:
- "Search" textbox
- List report with "Click here to see content" hyperlink and "Click here to see the detail" hyperlink</t>
  </si>
  <si>
    <t>System System show sub menu:
- Lesson List
- Add Lesson</t>
  </si>
  <si>
    <t>The Add Lesson page is displayed with the following information:
- "Lesson Title" textbox
- "Level" dropdown list
- "Description" textarea
- Content with "Vocab" tab, "Grammar" tab, "Convo" tab, "Listening" tab, "Practice" tab and "Reading" tab
- "Create" button
- "Save Draft" button
- "Cancel" button</t>
  </si>
  <si>
    <t>The Lesson List page is displayed with the following information:
- "Search" textbox
- List Lesson with "Title" hyperlink, "Edit" button and "Delete" button in each lesson
- "&lt;&lt;" button
- "&lt;" button
- Number of page button
- "&gt;" button
- "&gt;&gt;" button</t>
  </si>
  <si>
    <t>System show sub menu:
- Question List
- Add Question</t>
  </si>
  <si>
    <t>The Question List page is displayed with the following information:
- "Search" textbox
- List Lesson with "Click here to see content" hyperlink, "Edit" button and "Delete" button in each lesson
- "&lt;&lt;" button
- "&lt;" button
- Number of page button
- "&gt;" button
- "&gt;&gt;" button</t>
  </si>
  <si>
    <t>The Add Question page is displayed with the following information:
- "Question Type" textbox
- "Level" dropdown list
- "Test Skill" dropdown list
- "Question" textarea
- "Answer" textbox with "X" button in each answer
- "+" button
- File Attachment
- "Submit" button
- "Cancel" button</t>
  </si>
  <si>
    <t>Website's Language is changed from English to Japanese.</t>
  </si>
  <si>
    <t>Website's Language is changed from Japanese to English.</t>
  </si>
  <si>
    <t>"Search" textbox is filled and System show result.</t>
  </si>
  <si>
    <t>"Click here to see content" hyperlink is changed to "orange" color.</t>
  </si>
  <si>
    <t>"Click here to see the detailt" hyperlink is changed to "orange" color.</t>
  </si>
  <si>
    <t>Pointed Row is changed to "orange" color.</t>
  </si>
  <si>
    <t>On Lesson List page click on "Search" textbox.</t>
  </si>
  <si>
    <t>On Lesson List page point at "Lesson" hyperlink.</t>
  </si>
  <si>
    <t>On Lesson List page click on "Lesson" Title hyperlink.</t>
  </si>
  <si>
    <t>On Lesson List page point at table row.</t>
  </si>
  <si>
    <t>On Lesson List page point at "Edit" button.</t>
  </si>
  <si>
    <t>On Lesson List page point at "Delete" button.</t>
  </si>
  <si>
    <t>On Lesson List page click on "Edit" button.</t>
  </si>
  <si>
    <t>On Lesson List page click on "Delete" button.</t>
  </si>
  <si>
    <t>On Delete Lesson popup click on "Delete" button.</t>
  </si>
  <si>
    <t>On Delete Lesson popup click on "X" button.</t>
  </si>
  <si>
    <t>On Delete Lesson popup click on "Cancel" button.</t>
  </si>
  <si>
    <t>On Lesson List page point at "&lt;&lt;" button.</t>
  </si>
  <si>
    <t>On Lesson List page point at "&lt;" button.</t>
  </si>
  <si>
    <t>On Lesson List page point at Number of page button.</t>
  </si>
  <si>
    <t>On Lesson List page point at "&gt;&gt;" button.</t>
  </si>
  <si>
    <t>On Lesson List page point at "&gt;" button.</t>
  </si>
  <si>
    <t>On Lesson List page click on "&lt;&lt;" button.</t>
  </si>
  <si>
    <t>On Lesson List page click on "&lt;" button.</t>
  </si>
  <si>
    <t>On Lesson List page click on Number of page button.</t>
  </si>
  <si>
    <t>On Lesson List page click on "&gt;&gt;" button.</t>
  </si>
  <si>
    <t>On Lesson List page click on "&gt;" button.</t>
  </si>
  <si>
    <t>In Search textbox enter keywords.</t>
  </si>
  <si>
    <t>On Lesson Detail page point at Title "Listening" tab.</t>
  </si>
  <si>
    <t>On Lesson Detail page point at "Edit" button.</t>
  </si>
  <si>
    <t>On Lesson Detail page point at "Delete" button.</t>
  </si>
  <si>
    <t>On Lesson Detail page click on "Edit" button.</t>
  </si>
  <si>
    <t>On Lesson Detail page click on "Delete" button.</t>
  </si>
  <si>
    <t>On Lesson Detail page point at "Back to List" button.</t>
  </si>
  <si>
    <t>On Lesson Detail page click on "Back to List" button.</t>
  </si>
  <si>
    <t>On Add Lesson page click on "Lesson Title" textbox.</t>
  </si>
  <si>
    <t>On Add Lesson page click on "Level" dropdown list.</t>
  </si>
  <si>
    <t>On Add Lesson page click on "Description" textarea.</t>
  </si>
  <si>
    <t>On Add Lesson page click on "Vocabulary" tab.</t>
  </si>
  <si>
    <t>On Add Lesson page click on "Grammar" tab.</t>
  </si>
  <si>
    <t>On Add Lesson page click on "Convo" tab.</t>
  </si>
  <si>
    <t>On Add Lesson page click on "Listening" tab.</t>
  </si>
  <si>
    <t>On Add Lesson page click on "Practice" tab.</t>
  </si>
  <si>
    <t>On Add Lesson page click on "Reading" tab.</t>
  </si>
  <si>
    <t>On Add Lesson page point at Title "Vocabulary" tab.</t>
  </si>
  <si>
    <t>On Add Lesson page point at Title "Grammar" tab.</t>
  </si>
  <si>
    <t>On Add Lesson page point at Title "Convo" tab.</t>
  </si>
  <si>
    <t>On Add Lesson page point at Title "Listening" tab.</t>
  </si>
  <si>
    <t>On Add Lesson page point at Title "Practice" tab.</t>
  </si>
  <si>
    <t>On Add Lesson page point at Title "Reading" tab.</t>
  </si>
  <si>
    <t>On Add Lesson page eEnter all content of lesson and then click on "Create" button.</t>
  </si>
  <si>
    <t>On Add Lesson page point at "Create" button.</t>
  </si>
  <si>
    <t>On Add Lesson page user does not enter all content of lesson and then Click on "Create" button.</t>
  </si>
  <si>
    <t>On Add Lesson page user does not enter Lesson Title and then click on "Create" button.</t>
  </si>
  <si>
    <t>On Add Lesson page user does not enter content of Vocabulary and then click on "Create" button.</t>
  </si>
  <si>
    <t>On Add Lesson page user does not enter content of Grammar and then click on "Create" button.</t>
  </si>
  <si>
    <t>On Add Lesson page user does not enter content of Conversation and then click on "Create" button.</t>
  </si>
  <si>
    <t>On Add Lesson page user does not enter content of Listening and then click on "Create" button.</t>
  </si>
  <si>
    <t>On Add Lesson page user does not enter content of Practive and then click on "Create" button.</t>
  </si>
  <si>
    <t>On Add Lesson page user does not enter content of Reading and then click on "Create" button.</t>
  </si>
  <si>
    <t>On Error Message Alert click "OK" button.</t>
  </si>
  <si>
    <t>On Edit Lesson page click on "Lesson Title" textbox.</t>
  </si>
  <si>
    <t>On Edit Lesson page click on "Level" dropdown list.</t>
  </si>
  <si>
    <t>On Edit Lesson page click on "Description" textarea.</t>
  </si>
  <si>
    <t>On Edit Lesson page click on "Vocabulary" tab.</t>
  </si>
  <si>
    <t>On Edit Lesson page click on "Grammar" tab.</t>
  </si>
  <si>
    <t>On Edit Lesson page click on "Convo" tab.</t>
  </si>
  <si>
    <t>On Edit Lesson page click on "Listening" tab.</t>
  </si>
  <si>
    <t>On Edit Lesson page click on "Practice" tab.</t>
  </si>
  <si>
    <t>On Edit Lesson page click on "Reading" tab.</t>
  </si>
  <si>
    <t>On Edit Lesson page point at Title "Vocabulary" tab.</t>
  </si>
  <si>
    <t>On Edit Lesson page point at Title "Grammar" tab.</t>
  </si>
  <si>
    <t>On Edit Lesson page point at Title "Convo" tab.</t>
  </si>
  <si>
    <t>On Edit Lesson page point at Title "Listening" tab.</t>
  </si>
  <si>
    <t>On Edit Lesson page point at Title "Practice" tab.</t>
  </si>
  <si>
    <t>On Edit Lesson page point at Title "Reading" tab.</t>
  </si>
  <si>
    <t>On Edit Lesson page point at "Update" button.</t>
  </si>
  <si>
    <t>On Edit Lesson page point at "Save Draft" button.</t>
  </si>
  <si>
    <t>On Edit Lesson page point at "Back to Detail" button.</t>
  </si>
  <si>
    <t>On Edit Lesson page update content of lesson and then click on "Update" button.</t>
  </si>
  <si>
    <t>On Edit Lesson page clear all content of lesson and then click on "Update" button.</t>
  </si>
  <si>
    <t>On Edit Lesson page clear Lesson Title and then click on "Update" button.</t>
  </si>
  <si>
    <t>On Edit Lesson page clear Description and then click on "Update" button.</t>
  </si>
  <si>
    <t>On Edit Lesson page clear content of Vocabulary and then click on "Update" button.</t>
  </si>
  <si>
    <t>On Edit Lesson page clear content of Grammar and then click on "Update" button.</t>
  </si>
  <si>
    <t>On Edit Lesson page clear content of Conversation and then click on "Update" button.</t>
  </si>
  <si>
    <t>On Edit Lesson page clear content of Listening and then click on "Update" button.</t>
  </si>
  <si>
    <t>On Edit Lesson page clear content of Practice and then click on "Update" button.</t>
  </si>
  <si>
    <t>On Edit Lesson page clear content of Reading and then click on "Update" button.</t>
  </si>
  <si>
    <t>On Edit Lesson page click on "Save Draft" button.</t>
  </si>
  <si>
    <t>On Edit Lesson page click on "Back to Detail" button.</t>
  </si>
  <si>
    <t>Lesson Title is changed to "orange" color.</t>
  </si>
  <si>
    <t>The Lesson Detail page is displayed with the following information:
- Current version
- State
- Level
- Description
- Vocabulary content tab
- Grammar content tab
- Conversation content tab
- Listening content tab
- Practice content tab
- Reading content tab
- "Edit" button
- "Delete" button
- "Back to list" button</t>
  </si>
  <si>
    <t>Table row is changed to "grey" color.</t>
  </si>
  <si>
    <t>"Edit" button is changed to "dark" color.</t>
  </si>
  <si>
    <t>"Delete" button is changed to "dark" color.</t>
  </si>
  <si>
    <t>The Edit Lesson page is displayed with the following information:
- "Lesson Title" textbox
- "Level" dropdown list
- "Description" textarea
- "Vocab" tab for input Content of Vocabulary
- "Grammar" tab for input Content of Grammar
-  "Convo" tab for input Content of Conversation
-  "Listening" tab for input Content of Listening
-  "Practice" tab for input Content of Practice
-  "Reading" tab for input Content of Reading
- "Update" button
- "Save Draft" button
- "Cancel" button</t>
  </si>
  <si>
    <t>Close deleting lesson alert.</t>
  </si>
  <si>
    <t>"&lt;&lt;" button can not chang to "grey" color.</t>
  </si>
  <si>
    <t>"&lt;&lt;" button is changed to "grey" color.</t>
  </si>
  <si>
    <t>"&lt;" button can not chang to "grey" color.</t>
  </si>
  <si>
    <t>"&lt;" button is changed to "grey" color.</t>
  </si>
  <si>
    <t>"Pointed page" button is changed to "grey" color.</t>
  </si>
  <si>
    <t>"&gt;&gt;" button is changed to "grey" color.</t>
  </si>
  <si>
    <t>"&gt;" button is changed to "grey" color.</t>
  </si>
  <si>
    <t>"&gt;&gt;" button can not chang to "grey" color.</t>
  </si>
  <si>
    <t>"&gt;" button can not chang to "grey" color.</t>
  </si>
  <si>
    <t>Can not click on &lt;&lt; button.</t>
  </si>
  <si>
    <t>Can not click on &lt; button.</t>
  </si>
  <si>
    <t>Go to First Page.</t>
  </si>
  <si>
    <t>Back to Previous Page.</t>
  </si>
  <si>
    <t>Go to selected page.</t>
  </si>
  <si>
    <t>Go to Last Page.</t>
  </si>
  <si>
    <t>Go to Next Page.</t>
  </si>
  <si>
    <t>Can not click on &gt;&gt; button.</t>
  </si>
  <si>
    <t>Can not click on &gt; button.</t>
  </si>
  <si>
    <t>System show alert to confirm Deleting Action.</t>
  </si>
  <si>
    <t>System show result of searching.</t>
  </si>
  <si>
    <t>System show content of Vacabulary.</t>
  </si>
  <si>
    <t>1. System show alert to confirm Deleting Action.
2. Close deleting alert.</t>
  </si>
  <si>
    <t>System show content of Grammar.</t>
  </si>
  <si>
    <t>System show content of Conversation.</t>
  </si>
  <si>
    <t>System show content of Listening.</t>
  </si>
  <si>
    <t>System show content of Practice.</t>
  </si>
  <si>
    <t>System show content of Reading.</t>
  </si>
  <si>
    <t>"Back to List" button is changed to "dark" color.</t>
  </si>
  <si>
    <t>Deleting successful and System return to Lesson List</t>
  </si>
  <si>
    <t>System return to "Lesson List" page</t>
  </si>
  <si>
    <t>Test System returning to Lesson Detail page when click on Back to Detail button</t>
  </si>
  <si>
    <t>Border of "Lesson Title" textbox is changed to "blue" color.</t>
  </si>
  <si>
    <t>System show dropdown list with four selections:
- Beginner
- Upper-beginner
- Intermediate
- Upper-intermediate
- Advanced
- Master
And border of "Test Skill" textbox is changed to "blue" color.</t>
  </si>
  <si>
    <t>Border of "Description" textarea is changed to "blue" color.</t>
  </si>
  <si>
    <t>System show textarea to enter content of Vocabulary.</t>
  </si>
  <si>
    <t>System show textarea to enter content of Grammar.</t>
  </si>
  <si>
    <t>System show textarea to enter content of Conversation.</t>
  </si>
  <si>
    <t>System show textarea to enter content of Listening.</t>
  </si>
  <si>
    <t>System show textarea to enter content of Practice.</t>
  </si>
  <si>
    <t>System show textarea to enter content of Reading.</t>
  </si>
  <si>
    <t>"Create" button is changed to "dark" color.</t>
  </si>
  <si>
    <t>Adding successful and System redirect to "Lesson Detail" page.</t>
  </si>
  <si>
    <t>Display error message "Failed to create new lesson! Please make sure you do not leave any section content &amp; lesson information blank." popup.</t>
  </si>
  <si>
    <t>Border of "Lesson Title" textarea is changed to "blue" color.</t>
  </si>
  <si>
    <t>Can not click on "Current Version" textbox.</t>
  </si>
  <si>
    <t>"Update" button is changed to "dark" color.</t>
  </si>
  <si>
    <t>"Save Draft" button is changed to "dark" color.</t>
  </si>
  <si>
    <t>"Back to Detail" button is changed to "dark" color.</t>
  </si>
  <si>
    <t>Updating successful and System redirect to Lesson Detail page</t>
  </si>
  <si>
    <t>Updating successful and System redirect to Lesson Detail page and Number of version is upgraded.</t>
  </si>
  <si>
    <t>Close error message ppopup.</t>
  </si>
  <si>
    <t>Saving draft of lesson successful and System redirect to Lesson Detail page.</t>
  </si>
  <si>
    <t>System redirect to Lesson Detail page.</t>
  </si>
  <si>
    <t>Click on "Question List" sub menu in list of Questions menu.</t>
  </si>
  <si>
    <t>On Question List page click on "Search" textbox.</t>
  </si>
  <si>
    <t>In search textbox enter keywords.</t>
  </si>
  <si>
    <t>On Question List page point at "Edit" button.</t>
  </si>
  <si>
    <t>On Question List page point at "Delete" button.</t>
  </si>
  <si>
    <t>On Question List page click on "Edit" button.</t>
  </si>
  <si>
    <t>On Question List page click on "Delete" button.</t>
  </si>
  <si>
    <t>On Delete Question popup click on "Delete" button.</t>
  </si>
  <si>
    <t>On Delete Question popup click on "X" button.</t>
  </si>
  <si>
    <t>On Delete Question popup click on "Cancel" button.</t>
  </si>
  <si>
    <t>On Question List page point at Row of table.</t>
  </si>
  <si>
    <t>On Question List page point at "&lt;&lt;" button.</t>
  </si>
  <si>
    <t>On Question List page point at "&lt;" button.</t>
  </si>
  <si>
    <t>On Question List page point at Number of page button.</t>
  </si>
  <si>
    <t>On Question List page point at "&gt;&gt;" button.</t>
  </si>
  <si>
    <t>On Question List page point at "&gt;" button.</t>
  </si>
  <si>
    <t>On Question List page click on "&lt;&lt;" button.</t>
  </si>
  <si>
    <t>On Question List page click on "&lt;" button.</t>
  </si>
  <si>
    <t>On Question List page click on Number of page button.</t>
  </si>
  <si>
    <t>On Question List page click on "&gt;&gt;" button.</t>
  </si>
  <si>
    <t>On Question List page click on "&gt;" button.</t>
  </si>
  <si>
    <t>On Question Detail page click on Answer checkbox.</t>
  </si>
  <si>
    <t>On Question Detail page point at "Edit" button.</t>
  </si>
  <si>
    <t>On Question Detail page point at "Delete" button.</t>
  </si>
  <si>
    <t>On Question Detail page point at "Back to List" button.</t>
  </si>
  <si>
    <t>On Question Detail page click at "Edit" button.</t>
  </si>
  <si>
    <t>On Question Detail page click on "Delete" button.</t>
  </si>
  <si>
    <t>Click on "Add Question" sub menu in list of Questions menu.</t>
  </si>
  <si>
    <t>On Add Question page click on "Question Type" dropdown list.</t>
  </si>
  <si>
    <t>Click on "Single" dropdown menu in list of question type.</t>
  </si>
  <si>
    <t>Click on "Group" dropdown menu in list of question type.</t>
  </si>
  <si>
    <t>On Add Question page click on "Level" dropdown list.</t>
  </si>
  <si>
    <t>Click on "Beginner" dropdown menu in list of level.</t>
  </si>
  <si>
    <t>Click on "Upper-beginner" dropdown menu in list of level.</t>
  </si>
  <si>
    <t>Click on "Intermediate" dropdown menu in list of level.</t>
  </si>
  <si>
    <t>Click on "Upper-intermediate" dropdown menu in list of level.</t>
  </si>
  <si>
    <t>Click on "Advanced" dropdown menu in list of level.</t>
  </si>
  <si>
    <t>Click on "Master" dropdown menu in list of level.</t>
  </si>
  <si>
    <t>On Add Question page click on "Test Skill" dropdown list.</t>
  </si>
  <si>
    <t>Click on "Vocabulary" dropdown menu in list of Test Skill.</t>
  </si>
  <si>
    <t>Click on "Grammar" dropdown menu in list of Test Skill.</t>
  </si>
  <si>
    <t>Click on "Listening" dropdown menu in list of Test Skill.</t>
  </si>
  <si>
    <t>Click on "Reading" dropdown menu in list of Test Skill.</t>
  </si>
  <si>
    <t>On Add Question page click on "Question" textarea.</t>
  </si>
  <si>
    <t>On Add Question page click on "Answer" textbox.</t>
  </si>
  <si>
    <t>On Add Question page click on "Time Allowed" textbox.</t>
  </si>
  <si>
    <t>On Add Question page click on "+" button.</t>
  </si>
  <si>
    <t>On Add Question page click on "X" button.</t>
  </si>
  <si>
    <t>On Add Question page point at checkbox.</t>
  </si>
  <si>
    <t>On Add Question page point at "X" button.</t>
  </si>
  <si>
    <t>On Add Question page point at "+" button.</t>
  </si>
  <si>
    <t>On Add Question page point at "Submit" button.</t>
  </si>
  <si>
    <t>On Add Question page click on "Clock" icon in "Time Allowed" textbox.</t>
  </si>
  <si>
    <t>On Set Time dialog set time for question.</t>
  </si>
  <si>
    <t>On Add Question page enter all required content of question and then click on "Submit" button.</t>
  </si>
  <si>
    <t>On Add Question page user doesn't enter all content of question and then click on "Submit" button.</t>
  </si>
  <si>
    <t>On Add Question page user doesn't enter question and then click on "Submit" button.</t>
  </si>
  <si>
    <t>On Add Question page user doesn't enter answer and then click on "Submit" button.</t>
  </si>
  <si>
    <t>On Add Question page user doesn't check correct answer and then click on "Submit" button.</t>
  </si>
  <si>
    <t>On Add Question page user doesn't enter time of question and then click on "Submit" button.</t>
  </si>
  <si>
    <t>On Add Question page click on "Answer" textbox..</t>
  </si>
  <si>
    <t>On Add Question page enter all required content of group question and then click on "Submit" button.</t>
  </si>
  <si>
    <t>On Add Question page user doesn't enter all content of group question and then click on "Submit" button.</t>
  </si>
  <si>
    <t>On Add Question page user doesn't enter question of group question and then click on "Submit" button.</t>
  </si>
  <si>
    <t>On Add Question page user doesn't enter answer for question of group question and then click on "Submit" button.</t>
  </si>
  <si>
    <t>On Add Question page user doesn't enter content of group question and then click on "Submit" button.</t>
  </si>
  <si>
    <t>On Add Question page user doesn't enter time of group question and then click on "Submit" button.</t>
  </si>
  <si>
    <t>On Edit Question page click on "Question Type" dropdown list.</t>
  </si>
  <si>
    <t>On Edit Question page click on "Level" dropdown list.</t>
  </si>
  <si>
    <t>On Edit Question page click on "Test Skill" dropdown list.</t>
  </si>
  <si>
    <t>On Edit Question page click on "Question" textarea.</t>
  </si>
  <si>
    <t>On Edit Question page click on "Answer" textbox.</t>
  </si>
  <si>
    <t>The Question List page is displayed with the following information:
- "Search" textbox
- List Question with "Edit" and "Delete" button in each row
- Pagination controller</t>
  </si>
  <si>
    <t>The Question Detail page is displayed with the following information:
- Question Type
- Level
- Test Skill
- Question
- Answer
- File Attachment
- "Edit" button
- "Delete" button
- "Back to List" button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</si>
  <si>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
- Back to List button</t>
  </si>
  <si>
    <t>Deleting successful and System return to to Lesson List</t>
  </si>
  <si>
    <t>Close deleting question alert.</t>
  </si>
  <si>
    <t>Pointed Row is changed to "gray" color.</t>
  </si>
  <si>
    <t>Can not click on answer checkbox.</t>
  </si>
  <si>
    <t xml:space="preserve">Test viewing Edit Question page when click on Edit button </t>
  </si>
  <si>
    <t>System show list type of question:
- Single
- Group</t>
  </si>
  <si>
    <t>The Add Question page appear "Add Single Question" form and disappear "Add Group Question" form.</t>
  </si>
  <si>
    <t>The Add Question page appear "Add Group Question" form and disappear "Add Single Question" form.</t>
  </si>
  <si>
    <t>"Level" field is changed to Beginner.</t>
  </si>
  <si>
    <t>System show list level of question:
- Beginner
- Upper-beginner
- Intermediate
- Upper-intermediate
- Advanced
- Master</t>
  </si>
  <si>
    <t>"Level" field is changed to Upper-beginner.</t>
  </si>
  <si>
    <t>"Level" field is changed to Intermediate.</t>
  </si>
  <si>
    <t>"Level" field is changed to Upper-intermediate.</t>
  </si>
  <si>
    <t>"Level" field is changed to Advanced.</t>
  </si>
  <si>
    <t>"Level" field is changed to Master.</t>
  </si>
  <si>
    <t>System show list skill of question:
- Vocabulary
- Grammar
- Listening
- Reading</t>
  </si>
  <si>
    <t>"Test Skill" field is changed to Vocabulary.</t>
  </si>
  <si>
    <t>"Test Skill" field is changed to Grammar.</t>
  </si>
  <si>
    <t>"Test Skill" field is changed to Listening.</t>
  </si>
  <si>
    <t>"Test Skill" field is changed to Reading.</t>
  </si>
  <si>
    <t>Border of "Question" textarea is changed to "blue" color.</t>
  </si>
  <si>
    <t>Border of "Answer" textbox is changed to "blue" color.</t>
  </si>
  <si>
    <t>Border of "Time Allowed" textbox is changed to "blue" color.</t>
  </si>
  <si>
    <t>System appear one more "Answer" textbox.</t>
  </si>
  <si>
    <t>Can not click on "X" button.</t>
  </si>
  <si>
    <t>"Answer" textbox is disappeared from answer of question.</t>
  </si>
  <si>
    <t>Checkbox is changed to "gray" color.</t>
  </si>
  <si>
    <t>"X" button is changed to "dark" color.</t>
  </si>
  <si>
    <t>"+" button is changed to "dark" color.</t>
  </si>
  <si>
    <t>"Submit" button is changed to "dark" color.</t>
  </si>
  <si>
    <t>System appear one more "Set Time" dialog.</t>
  </si>
  <si>
    <t>Adding question successfully and System System redirect to "Question Detail" page.</t>
  </si>
  <si>
    <t>System appear one more Question.</t>
  </si>
  <si>
    <t>Question is disappeared from answer of question.</t>
  </si>
  <si>
    <t>Adding group question successfully and System redirect to "Question Detail" page.</t>
  </si>
  <si>
    <t>Can not click on "Question Type" dropdown list.</t>
  </si>
  <si>
    <t>On Add Question page point at answer checkbox.</t>
  </si>
  <si>
    <t>Pointed Answer checkbox is changed to "gray" color.</t>
  </si>
  <si>
    <t>Test unchecking Answer checkbox</t>
  </si>
  <si>
    <t>Test checking Answer checkbox</t>
  </si>
  <si>
    <t>On Add Question page check answer checkbox.</t>
  </si>
  <si>
    <t>Checked answers are correct answer of question.</t>
  </si>
  <si>
    <t>On Add Question page uncheck answer checkbox.</t>
  </si>
  <si>
    <t>Unchecked answers are uncorrect answer of question.</t>
  </si>
  <si>
    <t>On Edit Question page check answer checkbox.</t>
  </si>
  <si>
    <t>On Edit Question page uncheck answer checkbox.</t>
  </si>
  <si>
    <t>On Edit Question page click on "+" button.</t>
  </si>
  <si>
    <t>On Edit Question page click on "X" button.</t>
  </si>
  <si>
    <t>On Edit Question page point at checkbox of answer.</t>
  </si>
  <si>
    <t>"Answer" checkbox is changed to "gray" color.</t>
  </si>
  <si>
    <t>On Edit Question page point at + button.</t>
  </si>
  <si>
    <t>On Edit Question page point at X button.</t>
  </si>
  <si>
    <t>On Edit Question page point at Update button.</t>
  </si>
  <si>
    <t>On Edit Question page point at Back to Detail button.</t>
  </si>
  <si>
    <t>On Edit Question page click on Back to Detail button.</t>
  </si>
  <si>
    <t>On Edit Question page click on Back to List button.</t>
  </si>
  <si>
    <t>System return to Question Detail page.</t>
  </si>
  <si>
    <t>System return to Question List page.</t>
  </si>
  <si>
    <t xml:space="preserve">On Edit Question page click on Time Allowed textbox. </t>
  </si>
  <si>
    <t>On Set Time dialog update time for question.</t>
  </si>
  <si>
    <t>On Edit Question page click on "Clock" icon in "Time Allowed" textbox.</t>
  </si>
  <si>
    <t>On Edit Question page update content of question and click on Update button.</t>
  </si>
  <si>
    <t>On Edit Question page clear content of question textarea and click on Update button.</t>
  </si>
  <si>
    <t>On Edit Question page clear content of answer textbox and click on Update button.</t>
  </si>
  <si>
    <t>Updating question successfully and system redirect to Question Detail page.</t>
  </si>
  <si>
    <t>Display error message "Failed to create new question! Please make sure you do not leave any section content &amp; lesson information blank." popup.</t>
  </si>
  <si>
    <t>Test clicking on Beginner dropdown menu</t>
  </si>
  <si>
    <t>Test clicking on Upper-beginner dropdown menu</t>
  </si>
  <si>
    <t>Test clicking on Intermediate dropdown menu</t>
  </si>
  <si>
    <t>Test clicking on Upper-intermediate dropdown menu</t>
  </si>
  <si>
    <t>Test clicking on Advaced dropdown menu</t>
  </si>
  <si>
    <t>Test clicking on Master dropdown menu</t>
  </si>
  <si>
    <t>Test clicking on Vocabulary dropdown menu</t>
  </si>
  <si>
    <t>Test clicking on Grammar dropdown menu</t>
  </si>
  <si>
    <t>Test clicking on Listening dropdown menu</t>
  </si>
  <si>
    <t>Test clicking on Reading dropdown menu</t>
  </si>
  <si>
    <t>Test reporting question successfully</t>
  </si>
  <si>
    <t>Test viewing Create Test page</t>
  </si>
  <si>
    <t>The Create Test page is displayed with following information:
- "Level" dropdown list
- "Test Skill" Dropdown list
- Question Limit" textbox
- "Create" button</t>
  </si>
  <si>
    <t>On Create Test page click on "Test" menu.</t>
  </si>
  <si>
    <t>[Testing-]</t>
  </si>
  <si>
    <t>On Create Test page click on "Level" dropdown list.</t>
  </si>
  <si>
    <t>System show list level of test.</t>
  </si>
  <si>
    <t>On Level dropdown click on "Beginner" dropdown menu.</t>
  </si>
  <si>
    <t>On Level dropdown click on "Upper-beginner" dropdown menu.</t>
  </si>
  <si>
    <t>On Level dropdown click on "Intermediate" dropdown menu.</t>
  </si>
  <si>
    <t>On Level dropdown click on "Upper-intermediate" dropdown menu.</t>
  </si>
  <si>
    <t>On Level dropdown click on "Advanced" dropdown menu.</t>
  </si>
  <si>
    <t>On Level dropdown click on "Master" dropdown menu.</t>
  </si>
  <si>
    <t>[Testing-1]</t>
  </si>
  <si>
    <t>On Create Test page click on "Test Skill" dropdown list.</t>
  </si>
  <si>
    <t>System show list skill of test.</t>
  </si>
  <si>
    <t>[Testing-8]</t>
  </si>
  <si>
    <t>On Test Skill dropdown click on "Vocabulary" dropdown menu.</t>
  </si>
  <si>
    <t>"Level" field is changed to Vocabulary.</t>
  </si>
  <si>
    <t>On Test Skill dropdown click on "Grammar" dropdown menu.</t>
  </si>
  <si>
    <t>"Level" field is changed to Grammar.</t>
  </si>
  <si>
    <t>On Test Skill dropdown click on "Listening" dropdown menu.</t>
  </si>
  <si>
    <t>"Level" field is changed to Listening.</t>
  </si>
  <si>
    <t>On Test Skill dropdown click on "Reading" dropdown menu.</t>
  </si>
  <si>
    <t>"Level" field is changed to Reading.</t>
  </si>
  <si>
    <t>On Create Test page click on "Question Limit" textbox.</t>
  </si>
  <si>
    <t>Border of "Question Limit" textbox is changed to "blue" color.</t>
  </si>
  <si>
    <t>System display error messange "Required at least 10!".</t>
  </si>
  <si>
    <t>On Create Test page enter number of question and click on "Create" button.</t>
  </si>
  <si>
    <t>System appear test contain question and answer checkbox of each question.</t>
  </si>
  <si>
    <t>On Create Test page point at "Create" button.</t>
  </si>
  <si>
    <t>Checked answer is user's answer and change to "gray" color.</t>
  </si>
  <si>
    <t>[Testing-15]</t>
  </si>
  <si>
    <t>On Take Test page click on answer checkbox.</t>
  </si>
  <si>
    <t>Test submitting test when timeout</t>
  </si>
  <si>
    <t>On Take Test page point at answer checkbox.</t>
  </si>
  <si>
    <t>Pointed answer is change to "gray" color.</t>
  </si>
  <si>
    <t>On Take Test page point at "Submit" button.</t>
  </si>
  <si>
    <t>"Submit" button is changed to dark" color.</t>
  </si>
  <si>
    <t>On Take Test page user doesn't click on "Submit" button and wait timeout.</t>
  </si>
  <si>
    <t>System redirect to the Result Test page with point of test.</t>
  </si>
  <si>
    <t>On Take Test page click on "Submit" button.</t>
  </si>
  <si>
    <t>[Testing-22]</t>
  </si>
  <si>
    <t>On the Result Test page click on answer checkbox.</t>
  </si>
  <si>
    <t>On the Result Test page point at "Report" button.</t>
  </si>
  <si>
    <t>On the Result Test page click on "Report" button.</t>
  </si>
  <si>
    <t>System appear Report Question popup.</t>
  </si>
  <si>
    <t>"Report" button is changed to "dark" color.</t>
  </si>
  <si>
    <t>Test user enter Confirm Password then user clear it</t>
  </si>
  <si>
    <t>Updating profile successfully and close Update Profile popup.</t>
  </si>
  <si>
    <t>Test submitting test successful when click on Submit button with guest role</t>
  </si>
  <si>
    <t>Test submitting test successful when click on Submit button with member role</t>
  </si>
  <si>
    <t>Test viewing Beginner Lesson List when click on Course Name sub menu in header</t>
  </si>
  <si>
    <t>Test viewing Upper-beginner Lesson List when click on Course Name sub menu in header</t>
  </si>
  <si>
    <t>On Courses menu click on "Beginner" menu on header.</t>
  </si>
  <si>
    <t>On Courses menu click on "Upper-beginner" menu on header.</t>
  </si>
  <si>
    <t>The Beginner Course page is displayed with the following information:
- Lesson image in each lesson
- Study button in each lesson</t>
  </si>
  <si>
    <t>The Upper-beginner Course page is displayed with the following information:
- Lesson image in each lesson
- Study button in each lesson</t>
  </si>
  <si>
    <t>Test viewing Intermediate Lesson List when click on Course Name sub menu in header</t>
  </si>
  <si>
    <t>On Courses menu click on "Intermediate" menu on header.</t>
  </si>
  <si>
    <t>The Intermediate Course page is displayed with the following information:
- Lesson image in each lesson
- Study button in each lesson</t>
  </si>
  <si>
    <t>On Courses menu click on "Upper-intermediate" menu on header.</t>
  </si>
  <si>
    <t>Test viewing Upper-intermediate Lesson List when click on Course Name sub menu in header</t>
  </si>
  <si>
    <t>The Upper-intermediate Course page is displayed with the following information:
- Lesson image in each lesson
- Study button in each lesson</t>
  </si>
  <si>
    <t>Test viewing Advanced Lesson List when click on Course Name sub menu in header</t>
  </si>
  <si>
    <t>On Courses menu click on "Advanced" menu on header.</t>
  </si>
  <si>
    <t>The Advanced Course page is displayed with the following information:
- Lesson image in each lesson
- Study button in each lesson</t>
  </si>
  <si>
    <t>Test viewing Master Lesson List when click on Course Name sub menu in header</t>
  </si>
  <si>
    <t>The Master Course page is displayed with the following information:
- Lesson image in each lesson
- Study button in each lesson</t>
  </si>
  <si>
    <t>On Courses menu click on "Master" menu on header.</t>
  </si>
  <si>
    <t xml:space="preserve">On Beginner course page click on "Study" button.
</t>
  </si>
  <si>
    <t>Test pointing at Study button in Beginner course page</t>
  </si>
  <si>
    <t>The Lesson Detail page is displayed with the following information:
- "Vocabulary" tab
- "Grammar" tab
- "Conversation" tab
- "Listening" tab
- "Practice" tab
- "Reading" tab
- "Options" dropdown list
- "Previous Lesson" hyperlink
- "Next Lesson" hyperlink
- "Search" textbox
- "Search" button
- Dictionary</t>
  </si>
  <si>
    <t xml:space="preserve">On Intermediate course page click on "Study" button.
</t>
  </si>
  <si>
    <t xml:space="preserve">On Upper-beginner course page click on "Study" button.
</t>
  </si>
  <si>
    <t>[Learning-2]</t>
  </si>
  <si>
    <t xml:space="preserve">On Upper-intermediate course page click on "Study" button.
</t>
  </si>
  <si>
    <t>[Learning-3]</t>
  </si>
  <si>
    <t xml:space="preserve">On Advanced course page click on "Study" button.
</t>
  </si>
  <si>
    <t xml:space="preserve">On Master course page click on "Study" button.
</t>
  </si>
  <si>
    <t>[Learning-5]</t>
  </si>
  <si>
    <t>On Beginner course page point at "Study" button.</t>
  </si>
  <si>
    <t>On Upper-beginner course page point at "Study" button.</t>
  </si>
  <si>
    <t>Test pointing at Study button in Upper-beginner course page</t>
  </si>
  <si>
    <t>Test pointing at Study button in Intermediate course page</t>
  </si>
  <si>
    <t>On Intermediate course page point at "Study" button.</t>
  </si>
  <si>
    <t>Test pointing at Study button in Upper-intermediate course page</t>
  </si>
  <si>
    <t>On Upper-intermediate course page point at "Study" button.</t>
  </si>
  <si>
    <t>Test pointing at Study button in Advanced course page</t>
  </si>
  <si>
    <t>On Advanced course page point at "Study" button.</t>
  </si>
  <si>
    <t>Test pointing at Study button in Master course page</t>
  </si>
  <si>
    <t>On Master course page point at "Study" button.</t>
  </si>
  <si>
    <t>[Learning-6]</t>
  </si>
  <si>
    <t>Test pointing at Report hyperlink</t>
  </si>
  <si>
    <t>Test reporting Lesson when click on Report hyperlink</t>
  </si>
  <si>
    <t>Test reporting Lesson when user doesn't enter content of report</t>
  </si>
  <si>
    <t>On Report Lesson popup click on Report button.</t>
  </si>
  <si>
    <t>Can not click on "Report" button.</t>
  </si>
  <si>
    <t>Test reporting Lesson successfully</t>
  </si>
  <si>
    <t>On Report Lesson popup enter content of report and click on Report button.</t>
  </si>
  <si>
    <t>[Learning-25]</t>
  </si>
  <si>
    <t>Test pointing at OK button</t>
  </si>
  <si>
    <t>On Reporting Successfully popup point at "OK" button.</t>
  </si>
  <si>
    <t>"OK" button is changed to "gray" color.</t>
  </si>
  <si>
    <t>[Learning-38]</t>
  </si>
  <si>
    <t>Close Reporting Successfully popup</t>
  </si>
  <si>
    <t>System display Reporting Successfully popup with message "Your report has been submitted for review. We truly apologize for this experience.".</t>
  </si>
  <si>
    <t>On Reporting Successfully popup click on "OK" button.</t>
  </si>
  <si>
    <t>Test clicking at OK button</t>
  </si>
  <si>
    <t>[Learning-29]</t>
  </si>
  <si>
    <t>On the Report Question popup enter content of report and click on "Report" button.</t>
  </si>
  <si>
    <t>[Testing-27]</t>
  </si>
  <si>
    <t>History Test</t>
  </si>
  <si>
    <t>On the Lesson Detail page click on play button on video.</t>
  </si>
  <si>
    <t>Test playing video of lesson</t>
  </si>
  <si>
    <t>Playing video successfully.</t>
  </si>
  <si>
    <t>Test registering unsuccessful with existed email</t>
  </si>
  <si>
    <t>Test registering unsuccessful with existed username</t>
  </si>
  <si>
    <t>Border of "Email" textbox is changed to "red" color and display error message "Invalid email!" in the bottom of "Email" textbox</t>
  </si>
  <si>
    <t>System display error message "Email already existed!".</t>
  </si>
  <si>
    <t>System display error message "Username already existed!".</t>
  </si>
  <si>
    <t>Enter Report List URL into URL field of Internet Browser.</t>
  </si>
  <si>
    <t>System redirect to the Login page.</t>
  </si>
  <si>
    <t>Test going to Report List URL of Editor Dashboard when user is guest</t>
  </si>
  <si>
    <t>Test going to Question List URL of Editor Dashboard when user is guest</t>
  </si>
  <si>
    <t>Test going to Lesson List URL of Editor Dashboard when user is guest</t>
  </si>
  <si>
    <t>Enter Lesson List URL into URL field of Internet Browser.</t>
  </si>
  <si>
    <t>Test going to Lesson Detail URL of Editor Dashboard when user is guest</t>
  </si>
  <si>
    <t>Enter Lesson Detail URL into URL field of Internet Browser.</t>
  </si>
  <si>
    <t>Test going to Edit Lesson URL of Editor Dashboard when user is guest</t>
  </si>
  <si>
    <t>Enter Edit Lesson URL into URL field of Internet Browser.</t>
  </si>
  <si>
    <t>Test going to Add Lesson URL of Editor Dashboard when user is guest</t>
  </si>
  <si>
    <t>Enter Add Lesson URL into URL field of Internet Browser.</t>
  </si>
  <si>
    <t>Enter Question List URL into URL field of Internet Browser.</t>
  </si>
  <si>
    <t>Test going to Question Detail URL of Editor Dashboard when user is guest</t>
  </si>
  <si>
    <t>Enter Question Detail URL into URL field of Internet Browser.</t>
  </si>
  <si>
    <t>Test going to Edit Question URL of Editor Dashboard when user is guest</t>
  </si>
  <si>
    <t>Enter Edit Question URL into URL field of Internet Browser.</t>
  </si>
  <si>
    <t>Test going to Add Question URL of Editor Dashboard when user is guest</t>
  </si>
  <si>
    <t>Enter Add Question URL into URL field of Internet Browser.</t>
  </si>
  <si>
    <t>Test going to Report List URL of Editor Dashboard when user is Member</t>
  </si>
  <si>
    <t>Test going to Lesson List URL of Editor Dashboard when user is Member</t>
  </si>
  <si>
    <t>Test going to Lesson Detail URL of Editor Dashboard when user is Member</t>
  </si>
  <si>
    <t>Test going to Edit Lesson URL of Editor Dashboard when user is Member</t>
  </si>
  <si>
    <t>Test going to Add Lesson URL of Editor Dashboard when user is Member</t>
  </si>
  <si>
    <t>Test going to Question List URL of Editor Dashboard when user is Member</t>
  </si>
  <si>
    <t>Test going to Question Detail URL of Editor Dashboard when user is Member</t>
  </si>
  <si>
    <t>Test going to Edit Question URL of Editor Dashboard when user is Member</t>
  </si>
  <si>
    <t>Test going to Add Question URL of Editor Dashboard when user is Member</t>
  </si>
  <si>
    <t xml:space="preserve">Test searching successful when enter keywords into Search textbox </t>
  </si>
  <si>
    <t>View Registering New Account Successful page</t>
  </si>
  <si>
    <t>Test pointing Go to User Profile button</t>
  </si>
  <si>
    <t>Test pointing Go to homepage hyperlink</t>
  </si>
  <si>
    <t>Test clicking on Go to Profile button</t>
  </si>
  <si>
    <t>Test clicking on Go to homepage hyperlink</t>
  </si>
  <si>
    <t>[Account Management-43]</t>
  </si>
  <si>
    <t>On the Registering New Account Successful page point at "Go to User Profile" button</t>
  </si>
  <si>
    <t>"Go to User Profile" button is changed to "dark" color.</t>
  </si>
  <si>
    <t>On the Registering New Account Successful page point at "Go to homepage" hyperlink</t>
  </si>
  <si>
    <t>"Go to homepage" button is changed to "orange" color.</t>
  </si>
  <si>
    <t>On the Registering New Account Successful pageclick on "Go to User Profile" button</t>
  </si>
  <si>
    <t>On the Registering New Account Successful page click on "Go to homepage" hyperlink</t>
  </si>
  <si>
    <t>The User Profile page is displayed.</t>
  </si>
  <si>
    <t>The Registering successful page is displayed with the following the information:
- "Go to User Profile" button.
- "Go to homepage" hyperlink.</t>
  </si>
  <si>
    <t>Test clicking on Test History button</t>
  </si>
  <si>
    <t>On the Profile page click on "Test History" button.</t>
  </si>
  <si>
    <t>On the Profile page click on "Statistics" button.</t>
  </si>
  <si>
    <t>On the Profile page click on "Information" button.</t>
  </si>
  <si>
    <t>Test pointing at Test History button</t>
  </si>
  <si>
    <t>On the Profile page point at "Test History" button.</t>
  </si>
  <si>
    <t>"Test History" button is changed is "gray" color.</t>
  </si>
  <si>
    <t>On header click on "Veazy" logo.</t>
  </si>
  <si>
    <t>On header click on "Courses" menu.</t>
  </si>
  <si>
    <t>In list of Courses click on "Beginner" menu in list of coourse.</t>
  </si>
  <si>
    <t>In list of Courses click on "Upper-beginner" menu in list of coourse.</t>
  </si>
  <si>
    <t>In list of Courses click on "Intermediate" menu  in list of coourse.</t>
  </si>
  <si>
    <t>In list of Courses click on "Upper-intermediate" menu in list of coourse.</t>
  </si>
  <si>
    <t>In list of Courses click on "Master" menu in list of coourse.</t>
  </si>
  <si>
    <t>On header click on "Test" menu.</t>
  </si>
  <si>
    <t>On header click on "Login" hyperlink.</t>
  </si>
  <si>
    <t>On header click on "Account Name" hyperlink.</t>
  </si>
  <si>
    <t>On header point at "Home" menu.</t>
  </si>
  <si>
    <t>On header point at "Courses" menu.</t>
  </si>
  <si>
    <t>On header point at "Test" menu.</t>
  </si>
  <si>
    <t>On header point at "Dictionary" menu.</t>
  </si>
  <si>
    <t>On header point at "Login" hyperlink.</t>
  </si>
  <si>
    <t>On header point at "Account Name" dropdown list.</t>
  </si>
  <si>
    <t>In list of Courses point at "Beginner" menu.</t>
  </si>
  <si>
    <t>In list of Courses point at "Upper-beginner" menu.</t>
  </si>
  <si>
    <t>In list of Courses point at "Intermediate" menu.</t>
  </si>
  <si>
    <t>In list of Courses point at "Upper-intermediate" menu.</t>
  </si>
  <si>
    <t>In list of Courses point at "Advanced" menu.</t>
  </si>
  <si>
    <t>In list of Courses point at "Master" menu.</t>
  </si>
  <si>
    <t>In list of account's options point at "Show Profile" dropdown menu.</t>
  </si>
  <si>
    <t>In list of account's options point at "Logout" dropdown menu.</t>
  </si>
  <si>
    <t>On the homepage point at "Sign Up" button.</t>
  </si>
  <si>
    <t>On the homepage click on "Sign Up" button.</t>
  </si>
  <si>
    <t>On the login page click on "Click here to register." hyperlink.</t>
  </si>
  <si>
    <t>On the login page click on "Back to homepage" hyperlink.</t>
  </si>
  <si>
    <t>On the login page click on "Username" textbox.</t>
  </si>
  <si>
    <t>On the login page click on "Password" textbox.</t>
  </si>
  <si>
    <t>On the login page point at "Forgot your password!" hyperlink.</t>
  </si>
  <si>
    <t>On the login page point at "Click here to register." hyperlink.</t>
  </si>
  <si>
    <t>On the login page point at "Go to homepage" hyperlink.</t>
  </si>
  <si>
    <t>The Admin Dashboard page is displayed with following information:
- Dashboard tab
- User tab
- Logout
- Change Language</t>
  </si>
  <si>
    <t>On the login page click on "Register account" hyperlink.</t>
  </si>
  <si>
    <t>On the register page click on "Username" textbox.</t>
  </si>
  <si>
    <t>On the register page click on "Password" textbox .</t>
  </si>
  <si>
    <t>On the register page click on "Confirm Password" textbox.</t>
  </si>
  <si>
    <t>On the register page click on "Email" textbox.</t>
  </si>
  <si>
    <t>On the register page point at "Go to homepage" hyperlink.</t>
  </si>
  <si>
    <t>On the register page point at "Back to login page" hyperlink.</t>
  </si>
  <si>
    <t>On the register page click on "Back to login page" hyperlink.</t>
  </si>
  <si>
    <t>On the register page cllick on "Back to homepage" hyperlink.</t>
  </si>
  <si>
    <t>On the Register page user doesn't enter confirm password</t>
  </si>
  <si>
    <t>On the Register page enter 
"        @gmail.com" in "Email" textbox</t>
  </si>
  <si>
    <t>On the Register page enter existed email</t>
  </si>
  <si>
    <t>On the Register page enter existed username</t>
  </si>
  <si>
    <t>In list of action point at "Update Profile" dropdown menu .</t>
  </si>
  <si>
    <t>Click on "Update Profile" dropdown menu .</t>
  </si>
  <si>
    <t>In list of action point at "Change Password" dropdown menu .</t>
  </si>
  <si>
    <t>On Test History List page point at "&lt;&lt;" button.</t>
  </si>
  <si>
    <t>On Test History List page point at "&lt;" button.</t>
  </si>
  <si>
    <t>On Test History List page point at Number of page button.</t>
  </si>
  <si>
    <t>On Test History List page point at "&gt;&gt;" button.</t>
  </si>
  <si>
    <t>On Test History List page point at "&gt;" button.</t>
  </si>
  <si>
    <t>On Test History List page click on "&lt;&lt;" button.</t>
  </si>
  <si>
    <t>On Test History List page click on "&lt;" button.</t>
  </si>
  <si>
    <t>On Test History List page click on "&gt;&gt;" button.</t>
  </si>
  <si>
    <t>On Test History List page click on Number of page button.</t>
  </si>
  <si>
    <t>On Test History List page click on "&gt;" button.</t>
  </si>
  <si>
    <t>[Account Management-63]</t>
  </si>
  <si>
    <t>On Test History List page point at "Actions" dropdown list.</t>
  </si>
  <si>
    <t>[Account Management-120]</t>
  </si>
  <si>
    <t>Test pointing at See Result dropdown menu</t>
  </si>
  <si>
    <t>In list of action point at "See Result" dropdown menu.</t>
  </si>
  <si>
    <t>Test pointing at Retake dropdown menu</t>
  </si>
  <si>
    <t>In list of action point at "Retake" dropdown menu.</t>
  </si>
  <si>
    <t>On Test History List page click on "Actions" dropdown list.</t>
  </si>
  <si>
    <t>System show list of actions with see result and retake.</t>
  </si>
  <si>
    <t>Test clicking on See Result dropdown menu</t>
  </si>
  <si>
    <t>Test clicking on Retake dropdown menu</t>
  </si>
  <si>
    <t>In list of action click on "See Result" dropdown menu.</t>
  </si>
  <si>
    <t>In list of action click on "Retake" dropdown menu.</t>
  </si>
  <si>
    <t>System displayed the Result Test page.</t>
  </si>
  <si>
    <t>System displayed the Take Test page.</t>
  </si>
  <si>
    <t>"See Result" dropdown menu is changed is "gray" color.</t>
  </si>
  <si>
    <t>"Retake" dropdown menu is changed is "gray" color.</t>
  </si>
  <si>
    <t>[Account Management-19]</t>
  </si>
  <si>
    <t>[Account Management-52]</t>
  </si>
  <si>
    <t>Test entering 0 into Question Limit textbox.</t>
  </si>
  <si>
    <t>On Create Test page enter less than 0 in "Question Limit" textbox.</t>
  </si>
  <si>
    <t>On Create Test page enter less than 10 in "Question Limit" textbox.</t>
  </si>
  <si>
    <t>Test entering Question Limit less than 10</t>
  </si>
  <si>
    <t>Test entering 1 into Question Limit textbox.</t>
  </si>
  <si>
    <t>On Create Test page enter less than 1 in "Question Limit" textbox.</t>
  </si>
  <si>
    <t>Test entering from 2 to 9 into Question Limit textbox.</t>
  </si>
  <si>
    <t>On Create Test page enter from 2 to 9 in "Question Limit" textbox.</t>
  </si>
  <si>
    <t>[Lesson Management-47]</t>
  </si>
  <si>
    <t>[Lesson Management-54]</t>
  </si>
  <si>
    <t>On the Lesson List page click on "Level" dropdown list.</t>
  </si>
  <si>
    <t>System show list level of question.</t>
  </si>
  <si>
    <t>Test pointing at Filter button</t>
  </si>
  <si>
    <t>"Filter" button is change to "dark" color.</t>
  </si>
  <si>
    <t>On the Lesson List page point at "Filter" button.</t>
  </si>
  <si>
    <t>[Lesson Management-116]</t>
  </si>
  <si>
    <t>Test pointing at Beginner dropdown menu</t>
  </si>
  <si>
    <t>In list of level point at "Beginner" dropdown menu.</t>
  </si>
  <si>
    <t>"Beginner" dropdown menu is change to "blue" color.</t>
  </si>
  <si>
    <t>Test pointing at Upper-beginner dropdown menu</t>
  </si>
  <si>
    <t>In list of level point at "Upper-beginner" dropdown menu.</t>
  </si>
  <si>
    <t>"Upper-beginner" dropdown menu is change to "blue" color.</t>
  </si>
  <si>
    <t>Test pointing at Intermediate dropdown menu</t>
  </si>
  <si>
    <t>In list of level point at "Intermediate" dropdown menu.</t>
  </si>
  <si>
    <t>"Intermediate" dropdown menu is change to "blue" color.</t>
  </si>
  <si>
    <t>Test pointing at Upper-intermediate dropdown menu</t>
  </si>
  <si>
    <t>In list of level point at "Upper-intermediate" dropdown menu.</t>
  </si>
  <si>
    <t>"Upper-intermediate" dropdown menu is change to "blue" color.</t>
  </si>
  <si>
    <t>Test pointing at Advanced dropdown menu</t>
  </si>
  <si>
    <t>In list of level point at "Advanced" dropdown menu.</t>
  </si>
  <si>
    <t>"Advanced" dropdown menu is change to "blue" color.</t>
  </si>
  <si>
    <t>Test pointing at Master dropdown menu</t>
  </si>
  <si>
    <t>In list of level point at "Master" dropdown menu.</t>
  </si>
  <si>
    <t>"Master" dropdown menu is change to "blue" color.</t>
  </si>
  <si>
    <t>Test clicking on Advanced dropdown menu</t>
  </si>
  <si>
    <t>In list of level click on "Master" dropdown menu.</t>
  </si>
  <si>
    <t>In list of level click on "Advanced" dropdown menu.</t>
  </si>
  <si>
    <t>In list of level click on "Upper-intermediate" dropdown menu.</t>
  </si>
  <si>
    <t>In list of level click on "Intermediate" dropdown menu.</t>
  </si>
  <si>
    <t>In list of level click on "Upper-beginner" dropdown menu.</t>
  </si>
  <si>
    <t>In list of level click on "Beginner" dropdown menu.</t>
  </si>
  <si>
    <t>"Level" field is change to "Beginner".</t>
  </si>
  <si>
    <t>"Level" field is change to "Upper-beginner".</t>
  </si>
  <si>
    <t>"Level" field is change to "Intermediate".</t>
  </si>
  <si>
    <t>"Level" field is change to "Upper-intermediate".</t>
  </si>
  <si>
    <t>"Level" field is change to "Advanced".</t>
  </si>
  <si>
    <t>"Level" field is change to "Master".</t>
  </si>
  <si>
    <t>Test filtering successful when click on Filter button</t>
  </si>
  <si>
    <t>On the Lesson List page choose Beginner level and click on "Filter" button.</t>
  </si>
  <si>
    <t>On the Lesson List page choose All level and click on "Filter" button.</t>
  </si>
  <si>
    <t>System show all question in question list.</t>
  </si>
  <si>
    <t>System show all beginner question in question list.</t>
  </si>
  <si>
    <t>On the Lesson List page choose Upper-beginner level and click on "Filter" button.</t>
  </si>
  <si>
    <t>System show all upper-beginner question in question list.</t>
  </si>
  <si>
    <t>On the Lesson List page choose Intermediate level and click on "Filter" button.</t>
  </si>
  <si>
    <t>System show all intermediate question in question list.</t>
  </si>
  <si>
    <t>On the Lesson List page choose Upper-intermediate level and click on "Filter" button.</t>
  </si>
  <si>
    <t>System show all upper-intermediate question in question list.</t>
  </si>
  <si>
    <t>On the Lesson List page choose Advanced level and click on "Filter" button.</t>
  </si>
  <si>
    <t>System show all advanced question in question list.</t>
  </si>
  <si>
    <t>On the Lesson List page choose Master level and click on "Filter" button.</t>
  </si>
  <si>
    <t>System show all master question in question list.</t>
  </si>
  <si>
    <t>[Question Management-8]</t>
  </si>
  <si>
    <t>Test pointing at "Question Title" hyperlink</t>
  </si>
  <si>
    <t>Test viewing Question Detail page when click on "Question Title" hyperlink</t>
  </si>
  <si>
    <t>On Question List page point at "Question Title" hyperlink.</t>
  </si>
  <si>
    <t>"Question Title" hyperlink is changed to "orange" color.</t>
  </si>
  <si>
    <t>On Question List page click on "Question Title" hyperlink.</t>
  </si>
  <si>
    <t>[Question Management-43]</t>
  </si>
  <si>
    <t>[Question Management-54]</t>
  </si>
  <si>
    <t>Filtering Question</t>
  </si>
  <si>
    <t>Filtering Lesson</t>
  </si>
  <si>
    <t>Test clicking on Type dropdown list</t>
  </si>
  <si>
    <t>1.4</t>
  </si>
  <si>
    <t>On the Question List page click on "Level" dropdown list.</t>
  </si>
  <si>
    <t>On the Question List page click on "Type" dropdown list.</t>
  </si>
  <si>
    <t>System show list type of question.</t>
  </si>
  <si>
    <t>Test pointing at Single dropdown menu</t>
  </si>
  <si>
    <t>In list type of question dropdown point at "Single" dropdown menu.</t>
  </si>
  <si>
    <t>"Single" dropdown menu is changed to "blue" color.</t>
  </si>
  <si>
    <t>Test pointing at Group dropdown menu</t>
  </si>
  <si>
    <t>In list type of question dropdown point at "Group" dropdown menu.</t>
  </si>
  <si>
    <t>"Group" dropdown menu is changed to "blue" color.</t>
  </si>
  <si>
    <t>Test clicking on Single dropdown menu</t>
  </si>
  <si>
    <t>Test clicking on Group dropdown menu</t>
  </si>
  <si>
    <t>In list type of question dropdown click on "Single" dropdown menu.</t>
  </si>
  <si>
    <t>In list type of question dropdown click on "Group" dropdown menu.</t>
  </si>
  <si>
    <t>"Type" field is changed to "Single".</t>
  </si>
  <si>
    <t>"Type" field is changed to "Group".</t>
  </si>
  <si>
    <t>[Question Management-131]</t>
  </si>
  <si>
    <t>In list type of question dropdown click on "All Types" dropdown menu.</t>
  </si>
  <si>
    <t>In list type of question dropdown point at "All Types" dropdown menu.</t>
  </si>
  <si>
    <t>Test pointing at All Levels dropdown menu</t>
  </si>
  <si>
    <t>In list of level point at "All Levels" dropdown menu.</t>
  </si>
  <si>
    <t>"All Levels" dropdown menu is change to "blue" color.</t>
  </si>
  <si>
    <t>Test clicking on All Levels dropdown menu</t>
  </si>
  <si>
    <t>In list of level click on "All Levels" dropdown menu.</t>
  </si>
  <si>
    <t>"Level" field is change to "All Levels".</t>
  </si>
  <si>
    <t>"All Types" dropdown menu is changed to "blue" color.</t>
  </si>
  <si>
    <t>Test pointing at All Types dropdown menu</t>
  </si>
  <si>
    <t>Test clicking on All Types dropdown menu</t>
  </si>
  <si>
    <t>"Type" field is changed to "All Types".</t>
  </si>
  <si>
    <t>[Question Management-137]</t>
  </si>
  <si>
    <t>Test clicking on Skill dropdown list</t>
  </si>
  <si>
    <t>System show list skill of question.</t>
  </si>
  <si>
    <t>On the Question List page click on "Skill" dropdown list.</t>
  </si>
  <si>
    <t>Test pointing at All Skills dropdown menu</t>
  </si>
  <si>
    <t>In list of level point at "All Skills" dropdown menu.</t>
  </si>
  <si>
    <t>"All Skills" dropdown menu is change to "blue" color.</t>
  </si>
  <si>
    <t>[Question Management-152]</t>
  </si>
  <si>
    <t>Test pointing at Vocabulary dropdown menu</t>
  </si>
  <si>
    <t>In list of level point at "Vocabulary" dropdown menu.</t>
  </si>
  <si>
    <t>"Vocabulary" dropdown menu is change to "blue" color.</t>
  </si>
  <si>
    <t>Test pointing at Grammar dropdown menu</t>
  </si>
  <si>
    <t>In list of level point at "Grammar" dropdown menu.</t>
  </si>
  <si>
    <t>"Grammar" dropdown menu is change to "blue" color.</t>
  </si>
  <si>
    <t>Test pointing at Listening dropdown menu</t>
  </si>
  <si>
    <t>In list of level point at "Listening" dropdown menu.</t>
  </si>
  <si>
    <t>"Listening" dropdown menu is change to "blue" color.</t>
  </si>
  <si>
    <t>Test pointing at Reading dropdown menu</t>
  </si>
  <si>
    <t>In list of level point at "Reading" dropdown menu.</t>
  </si>
  <si>
    <t>"Reading" dropdown menu is change to "blue" color.</t>
  </si>
  <si>
    <t>Test clicking on All Skills dropdown menu</t>
  </si>
  <si>
    <t>In list of level click on "All Skills" dropdown menu.</t>
  </si>
  <si>
    <t>In list of level click on "Vocabulary" dropdown menu.</t>
  </si>
  <si>
    <t>In list of level click on "Grammar" dropdown menu.</t>
  </si>
  <si>
    <t>In list of level click on "Listening" dropdown menu.</t>
  </si>
  <si>
    <t>In list of level click on "Reading" dropdown menu.</t>
  </si>
  <si>
    <t>"Skill" field is change to "All Skills".</t>
  </si>
  <si>
    <t>"Skill" field is change to "Vocabulary".</t>
  </si>
  <si>
    <t>"Skill" field is change to "Grammar".</t>
  </si>
  <si>
    <t>"Skill" field is change to "Listening".</t>
  </si>
  <si>
    <t>"Skill" field is change to "Reading".</t>
  </si>
  <si>
    <t>The Edit Question page is displayed with the following information:
- Question Type field
- Level dropdown list
- Test Skill dropdown list
- Question textarea
- Answer textbox
- Answer checkbox
- X button
- + button
- Time Allowed textbox with Clock icon
- Update button
- Back to Detail button</t>
  </si>
  <si>
    <t>"Test History" tab is displayed with the following information:
- List Test History
- Report dropdown list with See Result and Retake Test.</t>
  </si>
  <si>
    <t>On the Question List page point at "Filter" button.</t>
  </si>
  <si>
    <t>System show all lesson in lesson list.</t>
  </si>
  <si>
    <t>System show all beginner lesson in lesson list.</t>
  </si>
  <si>
    <t>System show all upper-beginner lesson in lesson list.</t>
  </si>
  <si>
    <t>System show all intermediate lesson in lesson list.</t>
  </si>
  <si>
    <t>System show all upper-intermediate lesson in lesson list.</t>
  </si>
  <si>
    <t>System show all advanced lesson in lesson list.</t>
  </si>
  <si>
    <t>System show all master lesson in lesson list.</t>
  </si>
  <si>
    <t>On the Question List page choose Single and click on "Filter" button.</t>
  </si>
  <si>
    <t>System show all single question in question list.</t>
  </si>
  <si>
    <t>On the Question List page choose Group and click on "Filter" button.</t>
  </si>
  <si>
    <t>System show all group question in question list.</t>
  </si>
  <si>
    <t>On the Question List page choose Beginner level and click on "Filter" button.</t>
  </si>
  <si>
    <t>On the Question List page choose Upper-beginner level and click on "Filter" button.</t>
  </si>
  <si>
    <t>On the Question List page choose Intermediate level and click on "Filter" button.</t>
  </si>
  <si>
    <t>On the Question List page choose Upper-intermediate level and click on "Filter" button.</t>
  </si>
  <si>
    <t>On the Question List page choose Advanced level and click on "Filter" button.</t>
  </si>
  <si>
    <t>On the Question List page choose Master level and click on "Filter" button.</t>
  </si>
  <si>
    <t>On the Question List page choose All Levels and click on "Filter" button.</t>
  </si>
  <si>
    <t>On the Question List page choose All Types and click on "Filter" button.</t>
  </si>
  <si>
    <t>On the Question List page choose All Skills and click on "Filter" button.</t>
  </si>
  <si>
    <t>On the Question List page choose Vocabulary skill and click on "Filter" button.</t>
  </si>
  <si>
    <t>System show all vocabulary question in question list.</t>
  </si>
  <si>
    <t>On the Question List page choose Grammar skill and click on "Filter" button.</t>
  </si>
  <si>
    <t>System show all grammar question in question list.</t>
  </si>
  <si>
    <t>On the Question List page choose Listening skill and click on "Filter" button.</t>
  </si>
  <si>
    <t>On the Question List page choose Reading skill and click on "Filter" button.</t>
  </si>
  <si>
    <t>System show all listening question in question list.</t>
  </si>
  <si>
    <t>System show all reading question in question list.</t>
  </si>
  <si>
    <t xml:space="preserve">The Admin Dashboard page is displayed with following information:
- </t>
  </si>
  <si>
    <t>Test logging into Admin Dashboard page successful using Admin account</t>
  </si>
  <si>
    <t>Test pointing at Dashboard menu</t>
  </si>
  <si>
    <t>Test clicking on Dashboard menu</t>
  </si>
  <si>
    <t>Test clicking on User menu</t>
  </si>
  <si>
    <t>On the Admin Dashboard point at Veazy logo.</t>
  </si>
  <si>
    <t>On the Admin Dashboard point at Dashboard menu.</t>
  </si>
  <si>
    <t>On the Admin Dashboard point at User menu.</t>
  </si>
  <si>
    <t>On the Admin Dashboard point at Logout menu.</t>
  </si>
  <si>
    <t>On the Admin Dashboard point at Change Language menu.</t>
  </si>
  <si>
    <t>"Veazy" logo is lighted.</t>
  </si>
  <si>
    <t>"Tasks" menu is lighted.</t>
  </si>
  <si>
    <t>"Lessons" menu is lighted.</t>
  </si>
  <si>
    <t>"Lesson List" sub menu is lighted.</t>
  </si>
  <si>
    <t>"Add Lesson" sub menu is lighted.</t>
  </si>
  <si>
    <t>"Questions" menu is lighted.</t>
  </si>
  <si>
    <t>"Question List" sub menu is lighted.</t>
  </si>
  <si>
    <t>"Add Question" sub menu is lighted.</t>
  </si>
  <si>
    <t>"Logout" menu is lighted.</t>
  </si>
  <si>
    <t>"Change Language" menu is lighted.</t>
  </si>
  <si>
    <t>"Dashboard" menu is lighted.</t>
  </si>
  <si>
    <t>[Admin Dashboard-]</t>
  </si>
  <si>
    <t>On the Admin Dashboard click on Dashboard menu.</t>
  </si>
  <si>
    <t>On the Admin Dashboard click on Change Language menu.</t>
  </si>
  <si>
    <t>On the Admin Dashboard click on Logout menu.</t>
  </si>
  <si>
    <t>On the Admin User click on User menu.</t>
  </si>
  <si>
    <t>The User Management page is displayed with the following information:
- List Member
- Role droopdown list
- Status dropdown list
- Filter button</t>
  </si>
  <si>
    <t>[Admin Dashboard-9]</t>
  </si>
  <si>
    <t>User Management</t>
  </si>
  <si>
    <t>Test clicking on Role dropdown list</t>
  </si>
  <si>
    <t>Test clicking on Status dropdown list</t>
  </si>
  <si>
    <t>Test viewing User Management page</t>
  </si>
  <si>
    <t>Test reporting Question when user doesn't enter content of report</t>
  </si>
  <si>
    <t>On Report Question popup click on Report button.</t>
  </si>
  <si>
    <t>Test pointing at User Management menu</t>
  </si>
  <si>
    <t>"User Management" menu is lighted.</t>
  </si>
  <si>
    <t>The Admin Dashboard page is displayed with system statistic.</t>
  </si>
  <si>
    <t>On Admin dashboard page click on "User Management" menu.</t>
  </si>
  <si>
    <t>The User Management page is displayed.</t>
  </si>
  <si>
    <t>On the User Management page click on Role dropdown list.</t>
  </si>
  <si>
    <t>System show list role of member.</t>
  </si>
  <si>
    <t>[Member Management-]</t>
  </si>
  <si>
    <t>On the User Management page click on Status dropdown list.</t>
  </si>
  <si>
    <t>System show list status of member.</t>
  </si>
  <si>
    <t>Test clicking on Username textbox</t>
  </si>
  <si>
    <t>On the User Management page click on "Username" textbox.</t>
  </si>
  <si>
    <t>Border of "Username" textbox is changed to "blue" color.</t>
  </si>
  <si>
    <t>Test pointing on User dropdown menu</t>
  </si>
  <si>
    <t>In Role dropdown list point at "User" dropdown menu.</t>
  </si>
  <si>
    <t>"User" dropdown menu is changed to "blue" color.</t>
  </si>
  <si>
    <t>[Member Management-1]</t>
  </si>
  <si>
    <t>Test pointing on Content Editor dropdown menu</t>
  </si>
  <si>
    <t>In Role dropdown list point at " Content Editor" dropdown menu.</t>
  </si>
  <si>
    <t>Test pointing on Admin dropdown menu</t>
  </si>
  <si>
    <t>In Role dropdown list point at "Admin" dropdown menu.</t>
  </si>
  <si>
    <t>"Admin" dropdown menu is changed to "blue" color.</t>
  </si>
  <si>
    <t>"Content Editor" dropdown menu is changed to "blue" color.</t>
  </si>
  <si>
    <t>Test pointing on Active dropdown menu</t>
  </si>
  <si>
    <t>"Active" dropdown menu is changed to "blue" color.</t>
  </si>
  <si>
    <t>[Member Management-2]</t>
  </si>
  <si>
    <t>Test pointing on Banned dropdown menu</t>
  </si>
  <si>
    <t>In Status dropdown list point at "Banned" dropdown menu.</t>
  </si>
  <si>
    <t>In Status dropdown list point at "Active" dropdown menu.</t>
  </si>
  <si>
    <t>"Banned" dropdown menu is changed to "blue" color.</t>
  </si>
  <si>
    <t>Test clicking on User dropdown menu</t>
  </si>
  <si>
    <t>In Role dropdown menu click on "User" dropdown menu.</t>
  </si>
  <si>
    <t>Role field is changed to User.</t>
  </si>
  <si>
    <t>Test clicking on Content Editor dropdown menu</t>
  </si>
  <si>
    <t>In Role dropdown menu click on "Content Editor" dropdown menu.</t>
  </si>
  <si>
    <t>Role field is changed to Content Editor.</t>
  </si>
  <si>
    <t>Test clicking on Admin dropdown menu</t>
  </si>
  <si>
    <t>In Role dropdown menu click on "Admin" dropdown menu.</t>
  </si>
  <si>
    <t>Role field is changed to Admin.</t>
  </si>
  <si>
    <t>Test clicking on Active dropdown menu</t>
  </si>
  <si>
    <t>In Status dropdown menu click on "Active" dropdown menu.</t>
  </si>
  <si>
    <t>Status field is changed to Active.</t>
  </si>
  <si>
    <t>Test clicking on Banned dropdown menu</t>
  </si>
  <si>
    <t>In Status dropdown menu click on "Banned" dropdown menu.</t>
  </si>
  <si>
    <t>Status field is changed to Banned.</t>
  </si>
  <si>
    <t>Test pointing at username hyperlink</t>
  </si>
  <si>
    <t>On the User Management page point at "Username" hyperlink.</t>
  </si>
  <si>
    <t>"Username" hyperlink is changed to "orange" color.</t>
  </si>
  <si>
    <t>Test pointing at Manage dropdown list</t>
  </si>
  <si>
    <t>On the User Management page point at "Manage" dropdown list.</t>
  </si>
  <si>
    <t>"Manage" dropdown list is changed to "orange" color.</t>
  </si>
  <si>
    <t>Test pointing at Ban dropdown menu</t>
  </si>
  <si>
    <t>In Manage dropdown list point at "Ban" dropdown menu.</t>
  </si>
  <si>
    <t>"Ban" dropdown menu is changed to "gray" color.</t>
  </si>
  <si>
    <t>In Manage dropdown list point at "Assigns as Editor" dropdown menu.</t>
  </si>
  <si>
    <t>"Assigns as Editor" dropdown menu is changed to "gray" color.</t>
  </si>
  <si>
    <t>Test pointing at Assigns as editor dropdown menu</t>
  </si>
  <si>
    <t>Test clicking on Username hyperlink</t>
  </si>
  <si>
    <t>On the User Management page click on "Username" hyperlink.</t>
  </si>
  <si>
    <t>The Detail information of member popup is displayed with the following information:
- Information of member
- Assigns as editor button
- Assigns as admin button
- Ban button
- Cancel button
- X button</t>
  </si>
  <si>
    <t>Test clicking on Assigns as editor button</t>
  </si>
  <si>
    <t>On the detail information of member popup click on "Assigns as editor" button.</t>
  </si>
  <si>
    <t>On the detail information of member popup click on "Ban" button.</t>
  </si>
  <si>
    <t>Banning member successful and status of member is changed to Banned.</t>
  </si>
  <si>
    <t>Assigning editor successful and role of member is changed to Editor.</t>
  </si>
  <si>
    <t>Test clicking on Ban button when status of member is active</t>
  </si>
  <si>
    <t>Test clicking on Unban button when status of member is banned</t>
  </si>
  <si>
    <t>On the detail information of member popup click on "Un ban" button.</t>
  </si>
  <si>
    <t>Unbanning member successful and status of member is changed to Actived.</t>
  </si>
  <si>
    <t>Test clicking on Assigns as editor button when member is editor</t>
  </si>
  <si>
    <t>Display alert message that this member already an editor.</t>
  </si>
  <si>
    <t>Test clicking on Cancel button</t>
  </si>
  <si>
    <t>On the detail information of member popup click on "Cancel" button.</t>
  </si>
  <si>
    <t>Close the detail information of member popup.</t>
  </si>
  <si>
    <t>Test clicking on X button</t>
  </si>
  <si>
    <t>On the detail information of member popup click on "X" button.</t>
  </si>
  <si>
    <t>Test pointing at Ban button</t>
  </si>
  <si>
    <t>Test pointing at X button</t>
  </si>
  <si>
    <t>On the detail information of member popup point at "Cancel" button.</t>
  </si>
  <si>
    <t>On the detail information of member popup point at "Ban" button.</t>
  </si>
  <si>
    <t>"Ban" button is changed to "dark" color.</t>
  </si>
  <si>
    <t>On the detail information of member popup point at "X" button.</t>
  </si>
  <si>
    <t>On the User Management page point at "&lt;&lt;" button.</t>
  </si>
  <si>
    <t>On the User Management page point at "&lt;" button.</t>
  </si>
  <si>
    <t>On the User Management page point at Number of page button.</t>
  </si>
  <si>
    <t>On the User Management page point at "&gt;&gt;" button.</t>
  </si>
  <si>
    <t>On the User Management page point at "&gt;" button.</t>
  </si>
  <si>
    <t>On the User Management page click on "&lt;&lt;" button.</t>
  </si>
  <si>
    <t>On the User Management page click on "&lt;" button.</t>
  </si>
  <si>
    <t>On the User Management page click on Number of page button.</t>
  </si>
  <si>
    <t>On the User Management page click on "&gt;&gt;" button.</t>
  </si>
  <si>
    <t>On the User Management page click on "&gt;" button.</t>
  </si>
  <si>
    <t>Test filtering member when click on Filter button</t>
  </si>
  <si>
    <t>On the User Management page choose User role and click on "Filter" button.</t>
  </si>
  <si>
    <t>On the User Management page choose Content Editor role and click on "Filter" button.</t>
  </si>
  <si>
    <t>On the User Management page choose Admin role and click on "Filter" button.</t>
  </si>
  <si>
    <t>On the User Management page choose Active status and click on "Filter" button.</t>
  </si>
  <si>
    <t>On the User Management page choose Banned status and click on "Filter" button.</t>
  </si>
  <si>
    <t>On the User Management page enter username and click on "Filter" button.</t>
  </si>
  <si>
    <t>On the User Management page user doesn't enter username and click on "Filter" button.</t>
  </si>
  <si>
    <t>System display list all member who have User role.</t>
  </si>
  <si>
    <t>System display list all member who have Content Editor role.</t>
  </si>
  <si>
    <t>System display list all member who have Admin role.</t>
  </si>
  <si>
    <t>System display list all active member.</t>
  </si>
  <si>
    <t>System display list all banned member.</t>
  </si>
  <si>
    <t>System display member who have content entered text.</t>
  </si>
  <si>
    <t>System display all member.</t>
  </si>
  <si>
    <t>[Account Management-65]</t>
  </si>
  <si>
    <t>[Account Management-82]</t>
  </si>
  <si>
    <t>Test clicking on "Lesson Title" hyperlink</t>
  </si>
  <si>
    <t>Test clicking on "Question Title" hyperlink</t>
  </si>
  <si>
    <t>On the Editor Dashboard page click on "Lesson Title" hyperlink.</t>
  </si>
  <si>
    <t>On the Editor Dashboard page click on "Question title" hyperlink.</t>
  </si>
  <si>
    <t>System redirect to the Lesson Detail page.</t>
  </si>
  <si>
    <t>System redirect to the Question Detail page.</t>
  </si>
  <si>
    <t>[Member Management-15]</t>
  </si>
  <si>
    <t>[Member Management-18]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</si>
</sst>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MS PGothic"/>
    </font>
    <font>
      <sz val="10"/>
      <name val="Tahoma"/>
      <family val="2"/>
    </font>
    <font>
      <b/>
      <sz val="20"/>
      <color rgb="FF000000"/>
      <name val="Tahoma"/>
      <family val="2"/>
    </font>
    <font>
      <sz val="11"/>
      <name val="MS PGothic"/>
      <family val="2"/>
    </font>
    <font>
      <b/>
      <sz val="22"/>
      <color rgb="FFFF0000"/>
      <name val="Tahoma"/>
      <family val="2"/>
    </font>
    <font>
      <b/>
      <sz val="26"/>
      <color rgb="FFFF0000"/>
      <name val="Tahoma"/>
      <family val="2"/>
    </font>
    <font>
      <b/>
      <sz val="10"/>
      <name val="Tahoma"/>
      <family val="2"/>
    </font>
    <font>
      <b/>
      <sz val="10"/>
      <color rgb="FF993300"/>
      <name val="Tahoma"/>
      <family val="2"/>
    </font>
    <font>
      <b/>
      <sz val="10"/>
      <color rgb="FF000000"/>
      <name val="Tahoma"/>
      <family val="2"/>
    </font>
    <font>
      <b/>
      <sz val="10"/>
      <color rgb="FFFF0000"/>
      <name val="Tahoma"/>
      <family val="2"/>
    </font>
    <font>
      <i/>
      <sz val="10"/>
      <name val="Tahoma"/>
      <family val="2"/>
    </font>
    <font>
      <i/>
      <sz val="10"/>
      <color rgb="FF008000"/>
      <name val="Tahoma"/>
      <family val="2"/>
    </font>
    <font>
      <b/>
      <sz val="10"/>
      <color rgb="FFFFFFFF"/>
      <name val="Tahoma"/>
      <family val="2"/>
    </font>
    <font>
      <u/>
      <sz val="10"/>
      <color rgb="FF0000FF"/>
      <name val="Tahoma"/>
      <family val="2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b/>
      <sz val="10"/>
      <color rgb="FF0000FF"/>
      <name val="Tahoma"/>
      <family val="2"/>
    </font>
    <font>
      <b/>
      <u/>
      <sz val="9"/>
      <color rgb="FF0000FF"/>
      <name val="Tahoma"/>
      <family val="2"/>
    </font>
    <font>
      <sz val="10"/>
      <color rgb="FFFF0000"/>
      <name val="Tahoma"/>
      <family val="2"/>
    </font>
    <font>
      <u/>
      <sz val="11"/>
      <color theme="10"/>
      <name val="MS PGothic"/>
      <family val="2"/>
    </font>
    <font>
      <b/>
      <sz val="10"/>
      <color rgb="FFFFFFFF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  <font>
      <u/>
      <sz val="10"/>
      <color rgb="FF0000FF"/>
      <name val="Tahoma"/>
      <family val="2"/>
    </font>
    <font>
      <sz val="11"/>
      <color rgb="FF000000"/>
      <name val="MS PGothic"/>
      <family val="2"/>
    </font>
    <font>
      <sz val="11"/>
      <color rgb="FF444444"/>
      <name val="Maru Gothic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BEE395"/>
        <bgColor rgb="FFCCFFFF"/>
      </patternFill>
    </fill>
    <fill>
      <patternFill patternType="solid">
        <fgColor rgb="FFBEE39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C0E395"/>
        <bgColor rgb="FFFFFFFF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98">
    <xf numFmtId="0" fontId="0" fillId="0" borderId="0" xfId="0" applyFont="1" applyAlignment="1"/>
    <xf numFmtId="0" fontId="1" fillId="2" borderId="0" xfId="0" applyFont="1" applyFill="1" applyBorder="1"/>
    <xf numFmtId="1" fontId="1" fillId="2" borderId="0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0" xfId="0" applyFont="1" applyFill="1" applyBorder="1"/>
    <xf numFmtId="15" fontId="1" fillId="2" borderId="0" xfId="0" applyNumberFormat="1" applyFont="1" applyFill="1" applyBorder="1"/>
    <xf numFmtId="0" fontId="7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5" fontId="10" fillId="0" borderId="5" xfId="0" applyNumberFormat="1" applyFont="1" applyBorder="1" applyAlignment="1">
      <alignment horizontal="left" vertical="top"/>
    </xf>
    <xf numFmtId="0" fontId="11" fillId="2" borderId="3" xfId="0" applyFont="1" applyFill="1" applyBorder="1" applyAlignment="1">
      <alignment vertical="top"/>
    </xf>
    <xf numFmtId="0" fontId="7" fillId="2" borderId="0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7" fillId="2" borderId="0" xfId="0" applyFont="1" applyFill="1" applyBorder="1"/>
    <xf numFmtId="0" fontId="11" fillId="2" borderId="0" xfId="0" applyFont="1" applyFill="1" applyBorder="1"/>
    <xf numFmtId="0" fontId="1" fillId="2" borderId="6" xfId="0" applyFont="1" applyFill="1" applyBorder="1"/>
    <xf numFmtId="0" fontId="12" fillId="3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left"/>
    </xf>
    <xf numFmtId="0" fontId="12" fillId="3" borderId="8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wrapText="1"/>
    </xf>
    <xf numFmtId="0" fontId="12" fillId="3" borderId="9" xfId="0" applyFont="1" applyFill="1" applyBorder="1" applyAlignment="1">
      <alignment horizontal="center"/>
    </xf>
    <xf numFmtId="1" fontId="7" fillId="2" borderId="0" xfId="0" applyNumberFormat="1" applyFont="1" applyFill="1" applyBorder="1"/>
    <xf numFmtId="0" fontId="12" fillId="3" borderId="1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3" xfId="0" applyFont="1" applyBorder="1"/>
    <xf numFmtId="0" fontId="6" fillId="2" borderId="0" xfId="0" applyFont="1" applyFill="1" applyBorder="1" applyAlignment="1">
      <alignment horizontal="center"/>
    </xf>
    <xf numFmtId="1" fontId="12" fillId="4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vertical="center"/>
    </xf>
    <xf numFmtId="15" fontId="14" fillId="0" borderId="2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2" fillId="3" borderId="25" xfId="0" applyFont="1" applyFill="1" applyBorder="1"/>
    <xf numFmtId="0" fontId="7" fillId="0" borderId="0" xfId="0" applyFont="1" applyAlignment="1">
      <alignment horizontal="left"/>
    </xf>
    <xf numFmtId="0" fontId="15" fillId="3" borderId="25" xfId="0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left" vertical="center"/>
    </xf>
    <xf numFmtId="0" fontId="15" fillId="3" borderId="26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49" fontId="1" fillId="2" borderId="14" xfId="0" applyNumberFormat="1" applyFont="1" applyFill="1" applyBorder="1" applyAlignment="1">
      <alignment horizontal="left" vertical="center"/>
    </xf>
    <xf numFmtId="15" fontId="12" fillId="3" borderId="11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/>
    </xf>
    <xf numFmtId="10" fontId="1" fillId="2" borderId="0" xfId="0" applyNumberFormat="1" applyFont="1" applyFill="1" applyBorder="1" applyAlignment="1">
      <alignment horizontal="center"/>
    </xf>
    <xf numFmtId="9" fontId="1" fillId="2" borderId="0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left" vertical="center"/>
    </xf>
    <xf numFmtId="2" fontId="16" fillId="2" borderId="0" xfId="0" applyNumberFormat="1" applyFont="1" applyFill="1" applyBorder="1" applyAlignment="1">
      <alignment horizontal="right" wrapText="1"/>
    </xf>
    <xf numFmtId="0" fontId="14" fillId="2" borderId="0" xfId="0" applyFont="1" applyFill="1" applyBorder="1" applyAlignment="1">
      <alignment horizontal="center" wrapText="1"/>
    </xf>
    <xf numFmtId="0" fontId="12" fillId="3" borderId="8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left" vertical="center"/>
    </xf>
    <xf numFmtId="0" fontId="12" fillId="3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15" fontId="14" fillId="0" borderId="5" xfId="0" applyNumberFormat="1" applyFont="1" applyBorder="1" applyAlignment="1">
      <alignment horizontal="center" vertical="top"/>
    </xf>
    <xf numFmtId="49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5" fontId="1" fillId="0" borderId="14" xfId="0" applyNumberFormat="1" applyFont="1" applyBorder="1" applyAlignment="1">
      <alignment vertical="top"/>
    </xf>
    <xf numFmtId="0" fontId="11" fillId="0" borderId="27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15" fontId="1" fillId="0" borderId="5" xfId="0" applyNumberFormat="1" applyFont="1" applyBorder="1" applyAlignment="1">
      <alignment vertical="top"/>
    </xf>
    <xf numFmtId="49" fontId="1" fillId="0" borderId="14" xfId="0" applyNumberFormat="1" applyFont="1" applyBorder="1" applyAlignment="1">
      <alignment vertical="top"/>
    </xf>
    <xf numFmtId="15" fontId="1" fillId="0" borderId="28" xfId="0" applyNumberFormat="1" applyFont="1" applyBorder="1" applyAlignment="1">
      <alignment vertical="top"/>
    </xf>
    <xf numFmtId="49" fontId="1" fillId="0" borderId="25" xfId="0" applyNumberFormat="1" applyFont="1" applyBorder="1" applyAlignment="1">
      <alignment vertical="top"/>
    </xf>
    <xf numFmtId="0" fontId="1" fillId="0" borderId="25" xfId="0" applyFont="1" applyBorder="1" applyAlignment="1">
      <alignment vertical="top"/>
    </xf>
    <xf numFmtId="0" fontId="1" fillId="0" borderId="29" xfId="0" applyFont="1" applyBorder="1" applyAlignment="1">
      <alignment vertical="top"/>
    </xf>
    <xf numFmtId="0" fontId="17" fillId="2" borderId="30" xfId="0" applyFont="1" applyFill="1" applyBorder="1"/>
    <xf numFmtId="0" fontId="14" fillId="2" borderId="30" xfId="0" applyFont="1" applyFill="1" applyBorder="1" applyAlignment="1">
      <alignment wrapText="1"/>
    </xf>
    <xf numFmtId="0" fontId="1" fillId="2" borderId="3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18" fillId="2" borderId="0" xfId="0" applyFont="1" applyFill="1" applyBorder="1" applyAlignment="1">
      <alignment wrapText="1"/>
    </xf>
    <xf numFmtId="0" fontId="14" fillId="2" borderId="0" xfId="0" applyFont="1" applyFill="1" applyBorder="1"/>
    <xf numFmtId="0" fontId="6" fillId="2" borderId="31" xfId="0" applyFont="1" applyFill="1" applyBorder="1" applyAlignment="1">
      <alignment horizontal="left" wrapText="1"/>
    </xf>
    <xf numFmtId="0" fontId="6" fillId="2" borderId="33" xfId="0" applyFont="1" applyFill="1" applyBorder="1" applyAlignment="1">
      <alignment horizontal="left" wrapText="1"/>
    </xf>
    <xf numFmtId="0" fontId="8" fillId="2" borderId="0" xfId="0" applyFont="1" applyFill="1" applyBorder="1"/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18" fillId="2" borderId="0" xfId="0" applyFont="1" applyFill="1" applyBorder="1" applyAlignment="1">
      <alignment horizontal="center" wrapText="1"/>
    </xf>
    <xf numFmtId="0" fontId="14" fillId="2" borderId="35" xfId="0" applyFont="1" applyFill="1" applyBorder="1" applyAlignment="1">
      <alignment horizontal="center" vertical="center"/>
    </xf>
    <xf numFmtId="0" fontId="14" fillId="2" borderId="36" xfId="0" applyFont="1" applyFill="1" applyBorder="1" applyAlignment="1">
      <alignment horizontal="center" vertical="center"/>
    </xf>
    <xf numFmtId="0" fontId="14" fillId="2" borderId="37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8" fillId="2" borderId="0" xfId="0" applyFont="1" applyFill="1" applyBorder="1" applyAlignment="1">
      <alignment vertical="top" wrapText="1"/>
    </xf>
    <xf numFmtId="0" fontId="14" fillId="2" borderId="2" xfId="0" applyFont="1" applyFill="1" applyBorder="1" applyAlignment="1">
      <alignment horizontal="left" vertical="top" wrapText="1"/>
    </xf>
    <xf numFmtId="0" fontId="18" fillId="2" borderId="0" xfId="0" applyFont="1" applyFill="1" applyBorder="1" applyAlignment="1">
      <alignment vertical="top" wrapText="1"/>
    </xf>
    <xf numFmtId="0" fontId="18" fillId="2" borderId="0" xfId="0" applyFont="1" applyFill="1" applyBorder="1"/>
    <xf numFmtId="0" fontId="1" fillId="2" borderId="2" xfId="0" applyFont="1" applyFill="1" applyBorder="1"/>
    <xf numFmtId="0" fontId="8" fillId="2" borderId="1" xfId="0" applyFont="1" applyFill="1" applyBorder="1" applyAlignment="1">
      <alignment horizontal="center" vertical="center" wrapText="1"/>
    </xf>
    <xf numFmtId="0" fontId="19" fillId="0" borderId="0" xfId="1" quotePrefix="1"/>
    <xf numFmtId="0" fontId="20" fillId="3" borderId="2" xfId="0" applyFont="1" applyFill="1" applyBorder="1" applyAlignment="1">
      <alignment horizontal="center" vertical="center" wrapText="1"/>
    </xf>
    <xf numFmtId="0" fontId="20" fillId="3" borderId="15" xfId="0" applyFont="1" applyFill="1" applyBorder="1" applyAlignment="1">
      <alignment horizontal="center" vertical="center" wrapText="1"/>
    </xf>
    <xf numFmtId="0" fontId="22" fillId="2" borderId="2" xfId="0" applyFont="1" applyFill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/>
    </xf>
    <xf numFmtId="0" fontId="22" fillId="2" borderId="2" xfId="0" applyFont="1" applyFill="1" applyBorder="1" applyAlignment="1">
      <alignment horizontal="left" vertical="top" wrapText="1"/>
    </xf>
    <xf numFmtId="0" fontId="22" fillId="2" borderId="2" xfId="0" applyFont="1" applyFill="1" applyBorder="1"/>
    <xf numFmtId="0" fontId="24" fillId="2" borderId="2" xfId="0" applyFont="1" applyFill="1" applyBorder="1" applyAlignment="1">
      <alignment vertical="top" wrapText="1"/>
    </xf>
    <xf numFmtId="0" fontId="25" fillId="0" borderId="0" xfId="0" applyFont="1" applyAlignment="1"/>
    <xf numFmtId="49" fontId="22" fillId="2" borderId="14" xfId="0" applyNumberFormat="1" applyFont="1" applyFill="1" applyBorder="1" applyAlignment="1">
      <alignment horizontal="left" vertical="center"/>
    </xf>
    <xf numFmtId="0" fontId="19" fillId="0" borderId="0" xfId="1" quotePrefix="1" applyAlignment="1"/>
    <xf numFmtId="0" fontId="19" fillId="2" borderId="14" xfId="1" applyFill="1" applyBorder="1" applyAlignment="1">
      <alignment horizontal="left" vertical="center"/>
    </xf>
    <xf numFmtId="0" fontId="19" fillId="2" borderId="14" xfId="1" quotePrefix="1" applyFill="1" applyBorder="1" applyAlignment="1">
      <alignment horizontal="left" vertical="center"/>
    </xf>
    <xf numFmtId="0" fontId="24" fillId="2" borderId="14" xfId="0" applyFont="1" applyFill="1" applyBorder="1" applyAlignment="1">
      <alignment horizontal="left" vertical="center"/>
    </xf>
    <xf numFmtId="49" fontId="22" fillId="0" borderId="14" xfId="0" applyNumberFormat="1" applyFont="1" applyBorder="1" applyAlignment="1">
      <alignment horizontal="center" vertical="center"/>
    </xf>
    <xf numFmtId="0" fontId="22" fillId="0" borderId="14" xfId="0" applyFont="1" applyBorder="1" applyAlignment="1">
      <alignment vertical="top"/>
    </xf>
    <xf numFmtId="0" fontId="22" fillId="0" borderId="14" xfId="0" applyFont="1" applyBorder="1" applyAlignment="1">
      <alignment horizontal="center" vertical="top"/>
    </xf>
    <xf numFmtId="0" fontId="22" fillId="0" borderId="14" xfId="0" applyFont="1" applyBorder="1" applyAlignment="1">
      <alignment horizontal="center" vertical="center"/>
    </xf>
    <xf numFmtId="0" fontId="1" fillId="2" borderId="40" xfId="0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left" vertical="center"/>
    </xf>
    <xf numFmtId="0" fontId="21" fillId="5" borderId="4" xfId="0" applyFont="1" applyFill="1" applyBorder="1" applyAlignment="1">
      <alignment horizontal="left" vertical="center"/>
    </xf>
    <xf numFmtId="0" fontId="21" fillId="5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vertical="top" wrapText="1"/>
    </xf>
    <xf numFmtId="0" fontId="22" fillId="7" borderId="2" xfId="0" applyFont="1" applyFill="1" applyBorder="1" applyAlignment="1">
      <alignment vertical="top" wrapText="1"/>
    </xf>
    <xf numFmtId="0" fontId="21" fillId="7" borderId="2" xfId="0" applyFont="1" applyFill="1" applyBorder="1" applyAlignment="1">
      <alignment horizontal="left" vertical="top" wrapText="1"/>
    </xf>
    <xf numFmtId="0" fontId="22" fillId="7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2" fillId="0" borderId="2" xfId="0" applyFont="1" applyFill="1" applyBorder="1" applyAlignment="1">
      <alignment horizontal="left" vertical="top" wrapText="1"/>
    </xf>
    <xf numFmtId="0" fontId="23" fillId="0" borderId="0" xfId="0" applyFont="1" applyAlignment="1">
      <alignment vertical="top" wrapText="1"/>
    </xf>
    <xf numFmtId="0" fontId="23" fillId="0" borderId="2" xfId="0" applyFont="1" applyBorder="1" applyAlignment="1">
      <alignment vertical="top" wrapText="1"/>
    </xf>
    <xf numFmtId="15" fontId="23" fillId="0" borderId="2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2" fillId="6" borderId="2" xfId="0" applyFont="1" applyFill="1" applyBorder="1" applyAlignment="1">
      <alignment vertical="top" wrapText="1"/>
    </xf>
    <xf numFmtId="0" fontId="22" fillId="8" borderId="2" xfId="0" applyFont="1" applyFill="1" applyBorder="1" applyAlignment="1">
      <alignment vertical="top" wrapText="1"/>
    </xf>
    <xf numFmtId="0" fontId="14" fillId="2" borderId="30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left" wrapText="1"/>
    </xf>
    <xf numFmtId="0" fontId="20" fillId="3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7" borderId="1" xfId="0" applyFont="1" applyFill="1" applyBorder="1" applyAlignment="1">
      <alignment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vertical="top" wrapText="1"/>
    </xf>
    <xf numFmtId="0" fontId="26" fillId="0" borderId="0" xfId="0" applyFont="1" applyAlignment="1"/>
    <xf numFmtId="0" fontId="2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1" fontId="1" fillId="2" borderId="28" xfId="0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left"/>
    </xf>
    <xf numFmtId="0" fontId="7" fillId="2" borderId="15" xfId="0" applyFont="1" applyFill="1" applyBorder="1" applyAlignment="1">
      <alignment horizontal="left" vertical="center"/>
    </xf>
    <xf numFmtId="0" fontId="3" fillId="0" borderId="21" xfId="0" applyFont="1" applyBorder="1"/>
    <xf numFmtId="0" fontId="1" fillId="0" borderId="17" xfId="0" applyFont="1" applyBorder="1" applyAlignment="1">
      <alignment horizontal="left" vertical="center"/>
    </xf>
    <xf numFmtId="0" fontId="3" fillId="0" borderId="19" xfId="0" applyFont="1" applyBorder="1"/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1" fontId="7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top" wrapText="1"/>
    </xf>
    <xf numFmtId="1" fontId="7" fillId="2" borderId="1" xfId="0" applyNumberFormat="1" applyFont="1" applyFill="1" applyBorder="1"/>
    <xf numFmtId="0" fontId="1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vertical="top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/>
    <xf numFmtId="0" fontId="22" fillId="2" borderId="1" xfId="0" applyFont="1" applyFill="1" applyBorder="1" applyAlignment="1">
      <alignment horizontal="left" wrapText="1"/>
    </xf>
    <xf numFmtId="0" fontId="3" fillId="0" borderId="32" xfId="0" applyFont="1" applyBorder="1"/>
    <xf numFmtId="0" fontId="1" fillId="2" borderId="22" xfId="0" applyFont="1" applyFill="1" applyBorder="1" applyAlignment="1">
      <alignment horizontal="left" wrapText="1"/>
    </xf>
    <xf numFmtId="0" fontId="3" fillId="0" borderId="34" xfId="0" applyFont="1" applyBorder="1"/>
    <xf numFmtId="0" fontId="8" fillId="2" borderId="1" xfId="0" applyFont="1" applyFill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3" fillId="0" borderId="39" xfId="0" applyFont="1" applyBorder="1"/>
    <xf numFmtId="0" fontId="6" fillId="6" borderId="1" xfId="0" applyFont="1" applyFill="1" applyBorder="1" applyAlignment="1">
      <alignment horizontal="left" vertical="top" wrapText="1"/>
    </xf>
    <xf numFmtId="0" fontId="21" fillId="6" borderId="4" xfId="0" applyFont="1" applyFill="1" applyBorder="1" applyAlignment="1">
      <alignment horizontal="left" vertical="top" wrapText="1"/>
    </xf>
    <xf numFmtId="0" fontId="21" fillId="6" borderId="3" xfId="0" applyFont="1" applyFill="1" applyBorder="1" applyAlignment="1">
      <alignment horizontal="left" vertical="top" wrapText="1"/>
    </xf>
    <xf numFmtId="0" fontId="21" fillId="6" borderId="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wrapText="1"/>
    </xf>
    <xf numFmtId="0" fontId="14" fillId="2" borderId="39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left" vertical="top" wrapText="1"/>
    </xf>
    <xf numFmtId="0" fontId="6" fillId="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E395"/>
      <color rgb="FFBEE395"/>
      <color rgb="FFC4E3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161925</xdr:rowOff>
    </xdr:from>
    <xdr:to>
      <xdr:col>1</xdr:col>
      <xdr:colOff>3105150</xdr:colOff>
      <xdr:row>1</xdr:row>
      <xdr:rowOff>781050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028950" cy="6191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1390650</xdr:colOff>
      <xdr:row>48</xdr:row>
      <xdr:rowOff>152400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190500</xdr:colOff>
      <xdr:row>11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15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17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21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12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13</xdr:row>
      <xdr:rowOff>2343150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5" sqref="F15"/>
    </sheetView>
  </sheetViews>
  <sheetFormatPr defaultColWidth="15.125" defaultRowHeight="15" customHeight="1"/>
  <cols>
    <col min="1" max="1" width="2.25" customWidth="1"/>
    <col min="2" max="2" width="41.625" customWidth="1"/>
    <col min="3" max="3" width="9.25" customWidth="1"/>
    <col min="4" max="4" width="14.5" customWidth="1"/>
    <col min="5" max="5" width="8" customWidth="1"/>
    <col min="6" max="6" width="31.125" customWidth="1"/>
    <col min="7" max="7" width="31" customWidth="1"/>
    <col min="8" max="17" width="9" customWidth="1"/>
    <col min="18" max="26" width="8" customWidth="1"/>
  </cols>
  <sheetData>
    <row r="1" spans="1:26" ht="12.75" customHeight="1">
      <c r="A1" s="3"/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5.75" customHeight="1">
      <c r="A2" s="5"/>
      <c r="B2" s="6"/>
      <c r="C2" s="160" t="s">
        <v>2</v>
      </c>
      <c r="D2" s="161"/>
      <c r="E2" s="161"/>
      <c r="F2" s="161"/>
      <c r="G2" s="162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2.75" customHeight="1">
      <c r="A3" s="3"/>
      <c r="B3" s="20"/>
      <c r="C3" s="21"/>
      <c r="D3" s="3"/>
      <c r="E3" s="3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3"/>
      <c r="B4" s="26" t="s">
        <v>1</v>
      </c>
      <c r="C4" s="163" t="s">
        <v>15</v>
      </c>
      <c r="D4" s="161"/>
      <c r="E4" s="162"/>
      <c r="F4" s="26" t="s">
        <v>4</v>
      </c>
      <c r="G4" s="36" t="s">
        <v>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3"/>
      <c r="B5" s="26" t="s">
        <v>6</v>
      </c>
      <c r="C5" s="163" t="s">
        <v>20</v>
      </c>
      <c r="D5" s="161"/>
      <c r="E5" s="162"/>
      <c r="F5" s="26" t="s">
        <v>7</v>
      </c>
      <c r="G5" s="36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164" t="s">
        <v>9</v>
      </c>
      <c r="C6" s="166" t="str">
        <f>C5&amp;"_"&amp;"System Test Cases"&amp;"_"&amp;"v1.4"</f>
        <v>Veazy_System Test Cases_v1.4</v>
      </c>
      <c r="D6" s="167"/>
      <c r="E6" s="168"/>
      <c r="F6" s="26" t="s">
        <v>10</v>
      </c>
      <c r="G6" s="48">
        <v>42577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>
      <c r="A7" s="3"/>
      <c r="B7" s="165"/>
      <c r="C7" s="169"/>
      <c r="D7" s="170"/>
      <c r="E7" s="171"/>
      <c r="F7" s="26" t="s">
        <v>29</v>
      </c>
      <c r="G7" s="49">
        <v>1.4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>
      <c r="A8" s="3"/>
      <c r="B8" s="3"/>
      <c r="C8" s="21"/>
      <c r="D8" s="3"/>
      <c r="E8" s="3"/>
      <c r="F8" s="3"/>
      <c r="G8" s="21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>
      <c r="A10" s="3"/>
      <c r="B10" s="51" t="s">
        <v>32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>
      <c r="A11" s="56"/>
      <c r="B11" s="58" t="s">
        <v>33</v>
      </c>
      <c r="C11" s="66" t="s">
        <v>29</v>
      </c>
      <c r="D11" s="66" t="s">
        <v>37</v>
      </c>
      <c r="E11" s="66" t="s">
        <v>38</v>
      </c>
      <c r="F11" s="66" t="s">
        <v>39</v>
      </c>
      <c r="G11" s="68" t="s">
        <v>40</v>
      </c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ht="21.75" customHeight="1">
      <c r="A12" s="70"/>
      <c r="B12" s="71">
        <v>42577</v>
      </c>
      <c r="C12" s="72" t="s">
        <v>30</v>
      </c>
      <c r="D12" s="73" t="s">
        <v>41</v>
      </c>
      <c r="E12" s="73" t="s">
        <v>42</v>
      </c>
      <c r="F12" s="74" t="s">
        <v>43</v>
      </c>
      <c r="G12" s="75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spans="1:26" ht="21.75" customHeight="1">
      <c r="A13" s="70"/>
      <c r="B13" s="71">
        <v>42583</v>
      </c>
      <c r="C13" s="125" t="s">
        <v>89</v>
      </c>
      <c r="D13" s="127" t="s">
        <v>91</v>
      </c>
      <c r="E13" s="128" t="s">
        <v>90</v>
      </c>
      <c r="F13" s="126" t="s">
        <v>92</v>
      </c>
      <c r="G13" s="77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spans="1:26" ht="19.5" customHeight="1">
      <c r="A14" s="70"/>
      <c r="B14" s="71">
        <v>42591</v>
      </c>
      <c r="C14" s="72" t="s">
        <v>388</v>
      </c>
      <c r="D14" s="127" t="s">
        <v>91</v>
      </c>
      <c r="E14" s="128" t="s">
        <v>90</v>
      </c>
      <c r="F14" s="126" t="s">
        <v>92</v>
      </c>
      <c r="G14" s="77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spans="1:26" ht="21.75" customHeight="1">
      <c r="A15" s="70"/>
      <c r="B15" s="71">
        <v>42597</v>
      </c>
      <c r="C15" s="72" t="s">
        <v>438</v>
      </c>
      <c r="D15" s="127" t="s">
        <v>91</v>
      </c>
      <c r="E15" s="128" t="s">
        <v>90</v>
      </c>
      <c r="F15" s="126" t="s">
        <v>92</v>
      </c>
      <c r="G15" s="77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spans="1:26" ht="19.5" customHeight="1">
      <c r="A16" s="70"/>
      <c r="B16" s="71">
        <v>42604</v>
      </c>
      <c r="C16" s="72" t="s">
        <v>1298</v>
      </c>
      <c r="D16" s="127" t="s">
        <v>91</v>
      </c>
      <c r="E16" s="128" t="s">
        <v>90</v>
      </c>
      <c r="F16" s="126" t="s">
        <v>92</v>
      </c>
      <c r="G16" s="77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spans="1:26" ht="21.75" customHeight="1">
      <c r="A17" s="70"/>
      <c r="B17" s="78"/>
      <c r="C17" s="79"/>
      <c r="D17" s="76"/>
      <c r="E17" s="76"/>
      <c r="F17" s="76"/>
      <c r="G17" s="77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spans="1:26" ht="19.5" customHeight="1">
      <c r="A18" s="70"/>
      <c r="B18" s="80"/>
      <c r="C18" s="81"/>
      <c r="D18" s="82"/>
      <c r="E18" s="82"/>
      <c r="F18" s="82"/>
      <c r="G18" s="83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spans="1:26" ht="12.7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3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3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3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3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3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3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3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3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>
      <c r="A34" s="3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>
      <c r="A35" s="3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>
      <c r="A36" s="3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>
      <c r="A37" s="3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>
      <c r="A38" s="3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>
      <c r="A39" s="3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>
      <c r="A40" s="3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>
      <c r="A41" s="3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>
      <c r="A42" s="3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>
      <c r="A43" s="3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>
      <c r="A44" s="3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>
      <c r="A45" s="3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>
      <c r="A46" s="3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>
      <c r="A47" s="3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>
      <c r="A48" s="3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>
      <c r="A49" s="3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>
      <c r="A50" s="3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>
      <c r="A51" s="3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>
      <c r="A52" s="3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>
      <c r="A53" s="3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>
      <c r="A54" s="3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>
      <c r="A55" s="3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>
      <c r="A56" s="3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>
      <c r="A57" s="3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>
      <c r="A58" s="3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>
      <c r="A59" s="3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>
      <c r="A60" s="3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>
      <c r="A61" s="3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>
      <c r="A62" s="3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>
      <c r="A63" s="3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>
      <c r="A64" s="3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>
      <c r="A65" s="3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>
      <c r="A66" s="3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>
      <c r="A67" s="3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>
      <c r="A68" s="3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>
      <c r="A69" s="3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>
      <c r="A70" s="3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>
      <c r="A71" s="3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>
      <c r="A72" s="3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>
      <c r="A73" s="3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>
      <c r="A74" s="3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>
      <c r="A75" s="3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>
      <c r="A76" s="3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>
      <c r="A77" s="3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>
      <c r="A78" s="3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>
      <c r="A79" s="3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>
      <c r="A80" s="3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>
      <c r="A81" s="3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>
      <c r="A82" s="3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>
      <c r="A83" s="3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>
      <c r="A84" s="3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>
      <c r="A85" s="3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>
      <c r="A86" s="3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>
      <c r="A87" s="3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>
      <c r="A88" s="3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>
      <c r="A89" s="3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>
      <c r="A90" s="3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>
      <c r="A91" s="3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>
      <c r="A92" s="3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>
      <c r="A93" s="3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>
      <c r="A94" s="3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>
      <c r="A95" s="3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>
      <c r="A96" s="3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>
      <c r="A97" s="3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>
      <c r="A131" s="3"/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D25" sqref="D25"/>
    </sheetView>
  </sheetViews>
  <sheetFormatPr defaultColWidth="15.125" defaultRowHeight="15" customHeight="1"/>
  <cols>
    <col min="1" max="1" width="1.375" customWidth="1"/>
    <col min="2" max="2" width="11.75" customWidth="1"/>
    <col min="3" max="3" width="26.5" customWidth="1"/>
    <col min="4" max="4" width="28.75" customWidth="1"/>
    <col min="5" max="5" width="28.125" customWidth="1"/>
    <col min="6" max="6" width="30.625" customWidth="1"/>
    <col min="7" max="16" width="9" customWidth="1"/>
    <col min="17" max="26" width="8" customWidth="1"/>
  </cols>
  <sheetData>
    <row r="1" spans="1:26" ht="25.5" customHeight="1">
      <c r="A1" s="1"/>
      <c r="B1" s="2"/>
      <c r="C1" s="10"/>
      <c r="D1" s="13" t="s">
        <v>3</v>
      </c>
      <c r="E1" s="14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2"/>
      <c r="C2" s="10"/>
      <c r="D2" s="16"/>
      <c r="E2" s="16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74" t="s">
        <v>1</v>
      </c>
      <c r="C3" s="161"/>
      <c r="D3" s="175" t="s">
        <v>11</v>
      </c>
      <c r="E3" s="161"/>
      <c r="F3" s="16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74" t="s">
        <v>6</v>
      </c>
      <c r="C4" s="161"/>
      <c r="D4" s="175" t="s">
        <v>20</v>
      </c>
      <c r="E4" s="161"/>
      <c r="F4" s="16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84.75" customHeight="1">
      <c r="A5" s="29"/>
      <c r="B5" s="172" t="s">
        <v>21</v>
      </c>
      <c r="C5" s="162"/>
      <c r="D5" s="173" t="s">
        <v>22</v>
      </c>
      <c r="E5" s="161"/>
      <c r="F5" s="162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 ht="12.75" customHeight="1">
      <c r="A6" s="1"/>
      <c r="B6" s="3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33"/>
      <c r="B7" s="34"/>
      <c r="C7" s="35"/>
      <c r="D7" s="35"/>
      <c r="E7" s="35"/>
      <c r="F7" s="35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21" customHeight="1">
      <c r="A8" s="37"/>
      <c r="B8" s="38" t="s">
        <v>13</v>
      </c>
      <c r="C8" s="40" t="s">
        <v>24</v>
      </c>
      <c r="D8" s="40" t="s">
        <v>25</v>
      </c>
      <c r="E8" s="41" t="s">
        <v>26</v>
      </c>
      <c r="F8" s="42" t="s">
        <v>27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4.25" customHeight="1">
      <c r="A9" s="1"/>
      <c r="B9" s="47">
        <v>1</v>
      </c>
      <c r="C9" s="119" t="s">
        <v>65</v>
      </c>
      <c r="D9" s="121" t="s">
        <v>81</v>
      </c>
      <c r="E9" s="124"/>
      <c r="F9" s="5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47">
        <v>2</v>
      </c>
      <c r="C10" s="53" t="s">
        <v>28</v>
      </c>
      <c r="D10" s="111" t="s">
        <v>63</v>
      </c>
      <c r="E10" s="46"/>
      <c r="F10" s="5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47">
        <v>3</v>
      </c>
      <c r="C11" s="120" t="s">
        <v>66</v>
      </c>
      <c r="D11" s="122" t="s">
        <v>82</v>
      </c>
      <c r="E11" s="46"/>
      <c r="F11" s="5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47">
        <v>4</v>
      </c>
      <c r="C12" s="120" t="s">
        <v>68</v>
      </c>
      <c r="D12" s="122" t="s">
        <v>83</v>
      </c>
      <c r="E12" s="46"/>
      <c r="F12" s="5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47">
        <v>5</v>
      </c>
      <c r="C13" s="120" t="s">
        <v>70</v>
      </c>
      <c r="D13" s="123" t="s">
        <v>84</v>
      </c>
      <c r="E13" s="59"/>
      <c r="F13" s="5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47">
        <v>6</v>
      </c>
      <c r="C14" s="120" t="s">
        <v>72</v>
      </c>
      <c r="D14" s="123" t="s">
        <v>85</v>
      </c>
      <c r="E14" s="59"/>
      <c r="F14" s="5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47">
        <v>7</v>
      </c>
      <c r="C15" s="120" t="s">
        <v>74</v>
      </c>
      <c r="D15" s="123" t="s">
        <v>86</v>
      </c>
      <c r="E15" s="59"/>
      <c r="F15" s="5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47">
        <v>8</v>
      </c>
      <c r="C16" s="120" t="s">
        <v>80</v>
      </c>
      <c r="D16" s="123" t="s">
        <v>87</v>
      </c>
      <c r="E16" s="59"/>
      <c r="F16" s="5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47">
        <v>9</v>
      </c>
      <c r="C17" s="120" t="s">
        <v>79</v>
      </c>
      <c r="D17" s="123" t="s">
        <v>88</v>
      </c>
      <c r="E17" s="59"/>
      <c r="F17" s="5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47"/>
      <c r="C18" s="57"/>
      <c r="D18" s="59"/>
      <c r="E18" s="59"/>
      <c r="F18" s="55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59"/>
      <c r="C19" s="63"/>
      <c r="D19" s="67"/>
      <c r="E19" s="67"/>
      <c r="F19" s="6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0"/>
      <c r="D20" s="10"/>
      <c r="E20" s="10"/>
      <c r="F20" s="10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0"/>
      <c r="D21" s="10"/>
      <c r="E21" s="10"/>
      <c r="F21" s="1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0"/>
      <c r="D22" s="10"/>
      <c r="E22" s="10"/>
      <c r="F22" s="1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0"/>
      <c r="D23" s="10"/>
      <c r="E23" s="10"/>
      <c r="F23" s="1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0"/>
      <c r="D24" s="10"/>
      <c r="E24" s="10"/>
      <c r="F24" s="1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0"/>
      <c r="D25" s="10"/>
      <c r="E25" s="10"/>
      <c r="F25" s="1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0"/>
      <c r="D26" s="10"/>
      <c r="E26" s="10"/>
      <c r="F26" s="1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0"/>
      <c r="D27" s="10"/>
      <c r="E27" s="10"/>
      <c r="F27" s="10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0"/>
      <c r="D28" s="10"/>
      <c r="E28" s="10"/>
      <c r="F28" s="10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0"/>
      <c r="D29" s="10"/>
      <c r="E29" s="10"/>
      <c r="F29" s="1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0"/>
      <c r="D30" s="10"/>
      <c r="E30" s="10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0"/>
      <c r="D31" s="10"/>
      <c r="E31" s="10"/>
      <c r="F31" s="1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0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0"/>
      <c r="D33" s="10"/>
      <c r="E33" s="10"/>
      <c r="F33" s="1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0"/>
      <c r="D34" s="10"/>
      <c r="E34" s="10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0"/>
      <c r="D35" s="10"/>
      <c r="E35" s="10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0"/>
      <c r="D36" s="10"/>
      <c r="E36" s="10"/>
      <c r="F36" s="1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0"/>
      <c r="D37" s="10"/>
      <c r="E37" s="10"/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0"/>
      <c r="D38" s="10"/>
      <c r="E38" s="10"/>
      <c r="F38" s="10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0"/>
      <c r="D39" s="10"/>
      <c r="E39" s="10"/>
      <c r="F39" s="10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0"/>
      <c r="D40" s="10"/>
      <c r="E40" s="10"/>
      <c r="F40" s="10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0"/>
      <c r="D41" s="10"/>
      <c r="E41" s="10"/>
      <c r="F41" s="10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0"/>
      <c r="D42" s="10"/>
      <c r="E42" s="10"/>
      <c r="F42" s="10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0"/>
      <c r="D43" s="10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0"/>
      <c r="D44" s="10"/>
      <c r="E44" s="10"/>
      <c r="F44" s="10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0"/>
      <c r="D45" s="10"/>
      <c r="E45" s="10"/>
      <c r="F45" s="10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0"/>
      <c r="D46" s="10"/>
      <c r="E46" s="10"/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0"/>
      <c r="D47" s="10"/>
      <c r="E47" s="10"/>
      <c r="F47" s="10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0"/>
      <c r="D48" s="10"/>
      <c r="E48" s="10"/>
      <c r="F48" s="10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0"/>
      <c r="D49" s="10"/>
      <c r="E49" s="10"/>
      <c r="F49" s="10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0"/>
      <c r="D50" s="10"/>
      <c r="E50" s="10"/>
      <c r="F50" s="10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0"/>
      <c r="D51" s="10"/>
      <c r="E51" s="10"/>
      <c r="F51" s="1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0"/>
      <c r="D52" s="10"/>
      <c r="E52" s="10"/>
      <c r="F52" s="10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0"/>
      <c r="D53" s="10"/>
      <c r="E53" s="10"/>
      <c r="F53" s="1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0"/>
      <c r="D54" s="10"/>
      <c r="E54" s="10"/>
      <c r="F54" s="10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0"/>
      <c r="D55" s="10"/>
      <c r="E55" s="10"/>
      <c r="F55" s="10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0"/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0"/>
      <c r="D57" s="10"/>
      <c r="E57" s="10"/>
      <c r="F57" s="10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0"/>
      <c r="D58" s="10"/>
      <c r="E58" s="10"/>
      <c r="F58" s="10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0"/>
      <c r="D59" s="10"/>
      <c r="E59" s="10"/>
      <c r="F59" s="10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0"/>
      <c r="D60" s="10"/>
      <c r="E60" s="10"/>
      <c r="F60" s="10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0"/>
      <c r="D61" s="10"/>
      <c r="E61" s="10"/>
      <c r="F61" s="10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0"/>
      <c r="D62" s="10"/>
      <c r="E62" s="10"/>
      <c r="F62" s="10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0"/>
      <c r="D63" s="10"/>
      <c r="E63" s="10"/>
      <c r="F63" s="10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0"/>
      <c r="D64" s="10"/>
      <c r="E64" s="10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0"/>
      <c r="D65" s="10"/>
      <c r="E65" s="10"/>
      <c r="F65" s="10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0"/>
      <c r="D66" s="10"/>
      <c r="E66" s="10"/>
      <c r="F66" s="10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0"/>
      <c r="D67" s="10"/>
      <c r="E67" s="10"/>
      <c r="F67" s="10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0"/>
      <c r="D68" s="10"/>
      <c r="E68" s="10"/>
      <c r="F68" s="10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0"/>
      <c r="D69" s="10"/>
      <c r="E69" s="10"/>
      <c r="F69" s="10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0"/>
      <c r="D70" s="10"/>
      <c r="E70" s="10"/>
      <c r="F70" s="10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0"/>
      <c r="D71" s="10"/>
      <c r="E71" s="10"/>
      <c r="F71" s="10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0"/>
      <c r="D72" s="10"/>
      <c r="E72" s="10"/>
      <c r="F72" s="10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0"/>
      <c r="D73" s="10"/>
      <c r="E73" s="10"/>
      <c r="F73" s="10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0"/>
      <c r="D74" s="10"/>
      <c r="E74" s="10"/>
      <c r="F74" s="10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0"/>
      <c r="D75" s="10"/>
      <c r="E75" s="10"/>
      <c r="F75" s="10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0"/>
      <c r="D76" s="10"/>
      <c r="E76" s="10"/>
      <c r="F76" s="1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0"/>
      <c r="D77" s="10"/>
      <c r="E77" s="10"/>
      <c r="F77" s="10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0"/>
      <c r="D78" s="10"/>
      <c r="E78" s="10"/>
      <c r="F78" s="10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0"/>
      <c r="D79" s="10"/>
      <c r="E79" s="10"/>
      <c r="F79" s="10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0"/>
      <c r="D80" s="10"/>
      <c r="E80" s="10"/>
      <c r="F80" s="10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0"/>
      <c r="D81" s="10"/>
      <c r="E81" s="10"/>
      <c r="F81" s="10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0"/>
      <c r="D82" s="10"/>
      <c r="E82" s="10"/>
      <c r="F82" s="1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0"/>
      <c r="D83" s="10"/>
      <c r="E83" s="10"/>
      <c r="F83" s="10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0"/>
      <c r="D84" s="10"/>
      <c r="E84" s="10"/>
      <c r="F84" s="10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0"/>
      <c r="D85" s="10"/>
      <c r="E85" s="10"/>
      <c r="F85" s="1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0"/>
      <c r="D86" s="10"/>
      <c r="E86" s="10"/>
      <c r="F86" s="10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0"/>
      <c r="D87" s="10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0"/>
      <c r="D88" s="10"/>
      <c r="E88" s="10"/>
      <c r="F88" s="10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0"/>
      <c r="D89" s="10"/>
      <c r="E89" s="10"/>
      <c r="F89" s="10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0"/>
      <c r="D90" s="10"/>
      <c r="E90" s="10"/>
      <c r="F90" s="10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0"/>
      <c r="D91" s="10"/>
      <c r="E91" s="10"/>
      <c r="F91" s="10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0"/>
      <c r="D92" s="10"/>
      <c r="E92" s="10"/>
      <c r="F92" s="10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0"/>
      <c r="D93" s="10"/>
      <c r="E93" s="10"/>
      <c r="F93" s="10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0"/>
      <c r="D94" s="10"/>
      <c r="E94" s="10"/>
      <c r="F94" s="10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0"/>
      <c r="D95" s="10"/>
      <c r="E95" s="10"/>
      <c r="F95" s="10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0"/>
      <c r="D96" s="10"/>
      <c r="E96" s="10"/>
      <c r="F96" s="10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0"/>
      <c r="D97" s="10"/>
      <c r="E97" s="10"/>
      <c r="F97" s="10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0"/>
      <c r="D98" s="10"/>
      <c r="E98" s="10"/>
      <c r="F98" s="10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0"/>
      <c r="D99" s="10"/>
      <c r="E99" s="10"/>
      <c r="F99" s="10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0"/>
      <c r="D100" s="10"/>
      <c r="E100" s="10"/>
      <c r="F100" s="10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0"/>
      <c r="D101" s="10"/>
      <c r="E101" s="10"/>
      <c r="F101" s="10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0"/>
      <c r="D102" s="10"/>
      <c r="E102" s="10"/>
      <c r="F102" s="10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0"/>
      <c r="D103" s="10"/>
      <c r="E103" s="10"/>
      <c r="F103" s="10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0"/>
      <c r="D104" s="10"/>
      <c r="E104" s="10"/>
      <c r="F104" s="10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0"/>
      <c r="D105" s="10"/>
      <c r="E105" s="10"/>
      <c r="F105" s="10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0"/>
      <c r="D106" s="10"/>
      <c r="E106" s="10"/>
      <c r="F106" s="10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0"/>
      <c r="D107" s="10"/>
      <c r="E107" s="10"/>
      <c r="F107" s="10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0"/>
      <c r="D108" s="10"/>
      <c r="E108" s="10"/>
      <c r="F108" s="10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0"/>
      <c r="D109" s="10"/>
      <c r="E109" s="10"/>
      <c r="F109" s="10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0"/>
      <c r="D110" s="10"/>
      <c r="E110" s="10"/>
      <c r="F110" s="10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0"/>
      <c r="D111" s="10"/>
      <c r="E111" s="10"/>
      <c r="F111" s="10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0"/>
      <c r="D112" s="10"/>
      <c r="E112" s="10"/>
      <c r="F112" s="10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0"/>
      <c r="D113" s="10"/>
      <c r="E113" s="10"/>
      <c r="F113" s="10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0"/>
      <c r="D114" s="10"/>
      <c r="E114" s="10"/>
      <c r="F114" s="10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0"/>
      <c r="D115" s="10"/>
      <c r="E115" s="10"/>
      <c r="F115" s="10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0"/>
      <c r="D116" s="10"/>
      <c r="E116" s="10"/>
      <c r="F116" s="10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0"/>
      <c r="D117" s="10"/>
      <c r="E117" s="10"/>
      <c r="F117" s="10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0"/>
      <c r="D118" s="10"/>
      <c r="E118" s="10"/>
      <c r="F118" s="10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0"/>
      <c r="D119" s="10"/>
      <c r="E119" s="10"/>
      <c r="F119" s="10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0"/>
      <c r="D120" s="10"/>
      <c r="E120" s="10"/>
      <c r="F120" s="10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0"/>
      <c r="D121" s="10"/>
      <c r="E121" s="10"/>
      <c r="F121" s="10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0"/>
      <c r="D122" s="10"/>
      <c r="E122" s="10"/>
      <c r="F122" s="10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0"/>
      <c r="D123" s="10"/>
      <c r="E123" s="10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0"/>
      <c r="D124" s="10"/>
      <c r="E124" s="10"/>
      <c r="F124" s="10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0"/>
      <c r="D125" s="10"/>
      <c r="E125" s="10"/>
      <c r="F125" s="10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0"/>
      <c r="D126" s="10"/>
      <c r="E126" s="10"/>
      <c r="F126" s="10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0"/>
      <c r="D127" s="10"/>
      <c r="E127" s="10"/>
      <c r="F127" s="10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0"/>
      <c r="D128" s="10"/>
      <c r="E128" s="10"/>
      <c r="F128" s="10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0"/>
      <c r="D129" s="10"/>
      <c r="E129" s="10"/>
      <c r="F129" s="10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0"/>
      <c r="D130" s="10"/>
      <c r="E130" s="10"/>
      <c r="F130" s="10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0"/>
      <c r="D131" s="10"/>
      <c r="E131" s="10"/>
      <c r="F131" s="10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0"/>
      <c r="D132" s="10"/>
      <c r="E132" s="10"/>
      <c r="F132" s="10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0"/>
      <c r="D133" s="10"/>
      <c r="E133" s="10"/>
      <c r="F133" s="10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0"/>
      <c r="D134" s="10"/>
      <c r="E134" s="10"/>
      <c r="F134" s="10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0"/>
      <c r="D135" s="10"/>
      <c r="E135" s="10"/>
      <c r="F135" s="10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0"/>
      <c r="D136" s="10"/>
      <c r="E136" s="10"/>
      <c r="F136" s="10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0"/>
      <c r="D137" s="10"/>
      <c r="E137" s="10"/>
      <c r="F137" s="10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0"/>
      <c r="D138" s="10"/>
      <c r="E138" s="10"/>
      <c r="F138" s="10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0"/>
      <c r="D139" s="10"/>
      <c r="E139" s="10"/>
      <c r="F139" s="10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0"/>
      <c r="D140" s="10"/>
      <c r="E140" s="10"/>
      <c r="F140" s="10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0"/>
      <c r="D141" s="10"/>
      <c r="E141" s="10"/>
      <c r="F141" s="10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0"/>
      <c r="D142" s="10"/>
      <c r="E142" s="10"/>
      <c r="F142" s="10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0"/>
      <c r="D143" s="10"/>
      <c r="E143" s="10"/>
      <c r="F143" s="10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0"/>
      <c r="D144" s="10"/>
      <c r="E144" s="10"/>
      <c r="F144" s="10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0"/>
      <c r="D145" s="10"/>
      <c r="E145" s="10"/>
      <c r="F145" s="10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0"/>
      <c r="D146" s="10"/>
      <c r="E146" s="10"/>
      <c r="F146" s="10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0"/>
      <c r="D147" s="10"/>
      <c r="E147" s="10"/>
      <c r="F147" s="10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0"/>
      <c r="D148" s="10"/>
      <c r="E148" s="10"/>
      <c r="F148" s="10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0"/>
      <c r="D149" s="10"/>
      <c r="E149" s="10"/>
      <c r="F149" s="10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0"/>
      <c r="D150" s="10"/>
      <c r="E150" s="10"/>
      <c r="F150" s="10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0"/>
      <c r="D151" s="10"/>
      <c r="E151" s="10"/>
      <c r="F151" s="10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0"/>
      <c r="D152" s="10"/>
      <c r="E152" s="10"/>
      <c r="F152" s="10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0"/>
      <c r="D153" s="10"/>
      <c r="E153" s="10"/>
      <c r="F153" s="10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0"/>
      <c r="D154" s="10"/>
      <c r="E154" s="10"/>
      <c r="F154" s="10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0"/>
      <c r="D155" s="10"/>
      <c r="E155" s="10"/>
      <c r="F155" s="10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0"/>
      <c r="D156" s="10"/>
      <c r="E156" s="10"/>
      <c r="F156" s="10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0"/>
      <c r="D157" s="10"/>
      <c r="E157" s="10"/>
      <c r="F157" s="10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0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0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0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0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0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0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0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0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0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0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0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0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0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0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0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0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0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0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0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0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0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0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0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0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0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0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0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0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0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0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0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0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0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0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0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0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0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0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0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0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0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0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0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0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0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0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0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0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0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0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0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0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0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0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0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0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0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0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0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0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0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0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0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0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0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0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0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0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0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0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0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0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0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0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0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0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0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0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0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0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0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0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0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0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0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0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0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0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0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0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0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0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0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0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0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0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0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0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0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0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0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0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0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0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0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0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0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0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0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0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0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0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0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0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0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0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0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0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0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0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0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0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0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0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0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0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0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0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0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0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0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0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0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0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0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0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0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0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0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0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0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0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0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0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0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0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0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0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0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0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0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0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0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0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0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0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0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0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0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0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0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0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0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0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0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0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0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0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0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0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0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0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0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0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0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0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0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0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0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0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0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0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0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0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0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0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0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0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0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0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0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0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0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0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0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0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0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0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0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0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0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0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0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0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0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0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0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0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0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0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0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0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0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0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0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0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0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0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0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0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0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0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0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0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0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0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0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0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0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0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0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0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0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0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0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0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0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0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0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0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0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0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0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0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0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0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0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0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0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0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0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0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0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0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0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0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0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0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0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0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0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0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0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0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0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0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0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0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0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0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0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0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0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0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0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0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0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0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0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0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0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0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0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0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0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0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0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0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0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0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0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0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0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0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0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0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0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0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0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0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0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0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0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0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0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0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0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0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0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0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0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0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0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0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0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0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0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0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0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0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0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0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0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0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0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0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0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0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0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0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0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0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0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0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0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0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0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0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0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0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0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0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0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0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0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0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0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0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0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0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0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0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0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0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0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0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0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0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0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0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0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0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0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0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0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0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0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0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0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0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0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0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0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0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0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0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0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0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0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0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0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0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0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0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0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0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0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0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0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0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0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0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0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0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0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0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0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0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0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0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0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0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0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0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0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0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0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0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0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0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0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0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0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0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0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0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0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0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0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0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0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0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0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0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0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0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0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0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0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0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0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0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0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0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0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0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0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0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0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0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0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0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0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0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0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0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0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0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0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0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0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0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0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0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0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0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0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0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0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0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0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0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0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0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0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0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0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0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0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0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0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0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0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0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0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0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0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0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0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0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0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0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0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0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0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0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0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0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0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0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0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0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0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0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0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0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0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0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0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0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0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0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0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0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0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0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0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0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0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0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0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0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0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0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0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0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0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0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0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0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0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0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0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0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0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0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0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0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0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0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0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0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0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0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0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0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0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0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0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0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0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0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0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0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0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0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0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0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0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0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0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0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0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0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0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0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0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0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0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0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0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0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0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0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0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0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0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0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0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0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0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0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0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0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0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0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0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0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0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0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0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0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0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0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0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0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0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0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0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0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0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0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0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0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0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0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0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0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0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0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0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0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0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0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0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0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0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0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0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0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0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0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0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0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0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0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0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0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0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0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0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0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0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0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0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0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0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0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0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0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0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0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0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0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0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0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0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0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0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0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0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0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0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0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0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0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0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0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0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0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0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0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0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0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0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0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0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0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0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0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0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0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0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0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0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0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0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0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0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0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0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0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0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0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0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0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0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0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0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0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0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0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0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0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0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0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0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0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0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0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0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0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0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0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0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0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0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0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0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0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0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0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0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0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0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0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0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0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0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0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0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0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0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0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0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0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0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0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0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0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0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0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0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0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0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0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0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0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0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0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0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0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0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0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0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0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0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0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0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0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0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0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0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0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0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0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0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0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0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0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0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0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0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0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0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0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0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0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0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0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0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0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0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0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0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0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0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0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0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0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0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0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0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0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0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0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0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0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0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0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0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0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0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0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0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0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0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0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0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0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0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0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0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0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0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0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0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0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0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0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0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0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0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0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0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0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0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0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0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0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0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0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0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0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0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0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0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0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0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0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0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0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0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0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0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0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0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0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0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0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0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0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0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0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0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0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0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0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0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0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0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">
    <mergeCell ref="B5:C5"/>
    <mergeCell ref="D5:F5"/>
    <mergeCell ref="B3:C3"/>
    <mergeCell ref="D3:F3"/>
    <mergeCell ref="B4:C4"/>
    <mergeCell ref="D4:F4"/>
  </mergeCells>
  <hyperlinks>
    <hyperlink ref="D10" location="'Account Management'!A1" display="'Account Management'!A1"/>
    <hyperlink ref="D9" location="'Displaying Homepage'!A1" display="'Displaying Homepage'!A1"/>
    <hyperlink ref="D11" location="Testing!A1" display="Testing!A1"/>
    <hyperlink ref="D12" location="Learning!A1" display="Learning!A1"/>
    <hyperlink ref="D13" location="'Displaying Editor Dashboard'!A1" display="'Displaying Editor Dashboard'!A1"/>
    <hyperlink ref="D14" location="'Lesson Management'!A1" display="'Lesson Management'!A1"/>
    <hyperlink ref="D15" location="'Question Management'!A1" display="'Question Management'!A1"/>
    <hyperlink ref="D16" location="'Displaying Admin Dashboard'!A1" display="'Displaying Admin Dashboard'!A1"/>
    <hyperlink ref="D17" location="'Member Management'!A1" display="'Member Management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H27" sqref="H27"/>
    </sheetView>
  </sheetViews>
  <sheetFormatPr defaultColWidth="15.125" defaultRowHeight="15" customHeight="1"/>
  <cols>
    <col min="1" max="1" width="9" customWidth="1"/>
    <col min="2" max="2" width="13.5" customWidth="1"/>
    <col min="3" max="3" width="23.25" customWidth="1"/>
    <col min="4" max="6" width="9" customWidth="1"/>
    <col min="7" max="7" width="9.875" customWidth="1"/>
    <col min="8" max="9" width="33.125" customWidth="1"/>
    <col min="10" max="18" width="9" customWidth="1"/>
    <col min="19" max="26" width="8" customWidth="1"/>
  </cols>
  <sheetData>
    <row r="1" spans="1:26" ht="25.5" customHeight="1">
      <c r="A1" s="1"/>
      <c r="B1" s="179" t="s">
        <v>0</v>
      </c>
      <c r="C1" s="180"/>
      <c r="D1" s="180"/>
      <c r="E1" s="180"/>
      <c r="F1" s="180"/>
      <c r="G1" s="180"/>
      <c r="H1" s="18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/>
      <c r="B2" s="7"/>
      <c r="C2" s="1"/>
      <c r="D2" s="1"/>
      <c r="E2" s="1"/>
      <c r="F2" s="1"/>
      <c r="G2" s="1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" customHeight="1">
      <c r="A3" s="1"/>
      <c r="B3" s="9" t="s">
        <v>1</v>
      </c>
      <c r="C3" s="176" t="str">
        <f>Cover!C4</f>
        <v>Vietnamese Study System for Japanses</v>
      </c>
      <c r="D3" s="162"/>
      <c r="E3" s="177" t="s">
        <v>4</v>
      </c>
      <c r="F3" s="162"/>
      <c r="G3" s="11" t="s">
        <v>5</v>
      </c>
      <c r="H3" s="1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" customHeight="1">
      <c r="A4" s="1"/>
      <c r="B4" s="9" t="s">
        <v>6</v>
      </c>
      <c r="C4" s="176" t="str">
        <f>Cover!C5</f>
        <v>Veazy</v>
      </c>
      <c r="D4" s="162"/>
      <c r="E4" s="177" t="s">
        <v>7</v>
      </c>
      <c r="F4" s="162"/>
      <c r="G4" s="11" t="s">
        <v>8</v>
      </c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>
      <c r="A5" s="1"/>
      <c r="B5" s="15" t="s">
        <v>9</v>
      </c>
      <c r="C5" s="176" t="str">
        <f>C4&amp;"_"&amp;"System Test Cases"&amp;"_"&amp;"v1.4"</f>
        <v>Veazy_System Test Cases_v1.4</v>
      </c>
      <c r="D5" s="162"/>
      <c r="E5" s="177" t="s">
        <v>10</v>
      </c>
      <c r="F5" s="162"/>
      <c r="G5" s="18">
        <v>42577</v>
      </c>
      <c r="H5" s="1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75" customHeight="1">
      <c r="A6" s="7"/>
      <c r="B6" s="15" t="s">
        <v>12</v>
      </c>
      <c r="C6" s="178"/>
      <c r="D6" s="161"/>
      <c r="E6" s="161"/>
      <c r="F6" s="161"/>
      <c r="G6" s="161"/>
      <c r="H6" s="16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7"/>
      <c r="B7" s="22"/>
      <c r="C7" s="23"/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22"/>
      <c r="C8" s="23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4"/>
      <c r="B10" s="25" t="s">
        <v>13</v>
      </c>
      <c r="C10" s="27" t="s">
        <v>14</v>
      </c>
      <c r="D10" s="28" t="s">
        <v>16</v>
      </c>
      <c r="E10" s="27" t="s">
        <v>17</v>
      </c>
      <c r="F10" s="27" t="s">
        <v>18</v>
      </c>
      <c r="G10" s="30" t="s">
        <v>19</v>
      </c>
      <c r="H10" s="32" t="s">
        <v>23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4"/>
      <c r="B11" s="39">
        <v>1</v>
      </c>
      <c r="C11" s="111" t="s">
        <v>81</v>
      </c>
      <c r="D11" s="43">
        <f>'Displaying Homepage'!A6</f>
        <v>30</v>
      </c>
      <c r="E11" s="43">
        <f>'Displaying Homepage'!B6</f>
        <v>0</v>
      </c>
      <c r="F11" s="43">
        <f>'Displaying Homepage'!C6</f>
        <v>0</v>
      </c>
      <c r="G11" s="44">
        <f>'Displaying Homepage'!D6</f>
        <v>0</v>
      </c>
      <c r="H11" s="45">
        <f>'Displaying Homepage'!E6</f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4"/>
      <c r="B12" s="39">
        <v>2</v>
      </c>
      <c r="C12" s="123" t="s">
        <v>63</v>
      </c>
      <c r="D12" s="43">
        <f>'Account Management'!A6</f>
        <v>119</v>
      </c>
      <c r="E12" s="43">
        <f>'Account Management'!B6</f>
        <v>0</v>
      </c>
      <c r="F12" s="43">
        <f>'Account Management'!C6</f>
        <v>2</v>
      </c>
      <c r="G12" s="44">
        <f>'Account Management'!D6</f>
        <v>0</v>
      </c>
      <c r="H12" s="45">
        <f>'Account Management'!E6</f>
        <v>121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4"/>
      <c r="B13" s="39">
        <v>3</v>
      </c>
      <c r="C13" s="122" t="s">
        <v>82</v>
      </c>
      <c r="D13" s="43">
        <f>Testing!A6</f>
        <v>32</v>
      </c>
      <c r="E13" s="43">
        <f>Testing!B6</f>
        <v>0</v>
      </c>
      <c r="F13" s="43">
        <f>Testing!C6</f>
        <v>0</v>
      </c>
      <c r="G13" s="44">
        <f>Testing!D6</f>
        <v>0</v>
      </c>
      <c r="H13" s="45">
        <f>Testing!E6</f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4"/>
      <c r="B14" s="39">
        <v>4</v>
      </c>
      <c r="C14" s="122" t="s">
        <v>83</v>
      </c>
      <c r="D14" s="43">
        <f>Learning!A6</f>
        <v>39</v>
      </c>
      <c r="E14" s="43">
        <f>Learning!B6</f>
        <v>0</v>
      </c>
      <c r="F14" s="43">
        <f>Learning!C6</f>
        <v>2</v>
      </c>
      <c r="G14" s="44">
        <f>Learning!D6</f>
        <v>0</v>
      </c>
      <c r="H14" s="45">
        <f>Learning!E6</f>
        <v>41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4"/>
      <c r="B15" s="39">
        <v>5</v>
      </c>
      <c r="C15" s="123" t="s">
        <v>84</v>
      </c>
      <c r="D15" s="43">
        <f>'Displaying Editor Dashboard'!A6</f>
        <v>46</v>
      </c>
      <c r="E15" s="43">
        <f>'Displaying Editor Dashboard'!B6</f>
        <v>0</v>
      </c>
      <c r="F15" s="43">
        <f>'Displaying Editor Dashboard'!C6</f>
        <v>1</v>
      </c>
      <c r="G15" s="44">
        <f>'Displaying Editor Dashboard'!D6</f>
        <v>0</v>
      </c>
      <c r="H15" s="45">
        <f>'Displaying Editor Dashboard'!E6</f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4"/>
      <c r="B16" s="39">
        <v>6</v>
      </c>
      <c r="C16" s="123" t="s">
        <v>85</v>
      </c>
      <c r="D16" s="43">
        <f>'Lesson Management'!A6</f>
        <v>131</v>
      </c>
      <c r="E16" s="43">
        <f>'Lesson Management'!B6</f>
        <v>0</v>
      </c>
      <c r="F16" s="43">
        <f>'Lesson Management'!C6</f>
        <v>4</v>
      </c>
      <c r="G16" s="44">
        <f>'Lesson Management'!D6</f>
        <v>0</v>
      </c>
      <c r="H16" s="45">
        <f>'Lesson Management'!E6</f>
        <v>135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29">
        <v>7</v>
      </c>
      <c r="C17" s="123" t="s">
        <v>86</v>
      </c>
      <c r="D17" s="43">
        <f>'Question Management'!A6</f>
        <v>170</v>
      </c>
      <c r="E17" s="43">
        <f>'Question Management'!B6</f>
        <v>0</v>
      </c>
      <c r="F17" s="43">
        <f>'Question Management'!C6</f>
        <v>2</v>
      </c>
      <c r="G17" s="44">
        <f>'Question Management'!D6</f>
        <v>0</v>
      </c>
      <c r="H17" s="45">
        <f>'Question Management'!E6</f>
        <v>172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29">
        <v>8</v>
      </c>
      <c r="C18" s="123" t="s">
        <v>87</v>
      </c>
      <c r="D18" s="43">
        <f>'Displaying Admin Dashboard'!A6</f>
        <v>10</v>
      </c>
      <c r="E18" s="43">
        <f>'Displaying Admin Dashboard'!B6</f>
        <v>0</v>
      </c>
      <c r="F18" s="43">
        <f>'Displaying Admin Dashboard'!C6</f>
        <v>1</v>
      </c>
      <c r="G18" s="44">
        <f>'Displaying Admin Dashboard'!D6</f>
        <v>0</v>
      </c>
      <c r="H18" s="45">
        <f>'Displaying Admin Dashboard'!E6</f>
        <v>11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29">
        <v>9</v>
      </c>
      <c r="C19" s="123" t="s">
        <v>88</v>
      </c>
      <c r="D19" s="43">
        <f>'Member Management'!A6</f>
        <v>53</v>
      </c>
      <c r="E19" s="43">
        <f>'Member Management'!B6</f>
        <v>0</v>
      </c>
      <c r="F19" s="43">
        <f>'Member Management'!C6</f>
        <v>1</v>
      </c>
      <c r="G19" s="44">
        <f>'Member Management'!D6</f>
        <v>0</v>
      </c>
      <c r="H19" s="45">
        <f>'Member Management'!E6</f>
        <v>54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30"/>
      <c r="C20" s="50" t="s">
        <v>31</v>
      </c>
      <c r="D20" s="52">
        <f>SUM(D9:D19)</f>
        <v>630</v>
      </c>
      <c r="E20" s="52">
        <f>SUM(E9:E19)</f>
        <v>0</v>
      </c>
      <c r="F20" s="52">
        <f>SUM(F9:F19)</f>
        <v>13</v>
      </c>
      <c r="G20" s="52">
        <f>SUM(G9:G19)</f>
        <v>0</v>
      </c>
      <c r="H20" s="54">
        <f>SUM(H9:H19)</f>
        <v>643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60"/>
      <c r="C21" s="1"/>
      <c r="D21" s="61"/>
      <c r="E21" s="62"/>
      <c r="F21" s="62"/>
      <c r="G21" s="62"/>
      <c r="H21" s="6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20" t="s">
        <v>34</v>
      </c>
      <c r="D22" s="1"/>
      <c r="E22" s="64">
        <f>(D20+E20)*100/(H20-G20)</f>
        <v>97.978227060653182</v>
      </c>
      <c r="F22" s="1" t="s">
        <v>35</v>
      </c>
      <c r="G22" s="1"/>
      <c r="H22" s="6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20" t="s">
        <v>36</v>
      </c>
      <c r="D23" s="1"/>
      <c r="E23" s="64">
        <f>D20*100/(H20-G20)</f>
        <v>97.978227060653182</v>
      </c>
      <c r="F23" s="1" t="s">
        <v>35</v>
      </c>
      <c r="G23" s="1"/>
      <c r="H23" s="6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customHeight="1">
      <c r="B999" s="1"/>
      <c r="C999" s="1"/>
      <c r="D999" s="1"/>
      <c r="E999" s="1"/>
      <c r="F999" s="1"/>
      <c r="G999" s="1"/>
      <c r="H999" s="1"/>
    </row>
    <row r="1000" spans="1:26" ht="15" customHeight="1">
      <c r="B1000" s="1"/>
      <c r="C1000" s="1"/>
      <c r="D1000" s="1"/>
      <c r="E1000" s="1"/>
      <c r="F1000" s="1"/>
      <c r="G1000" s="1"/>
      <c r="H1000" s="1"/>
    </row>
    <row r="1001" spans="1:26" ht="15" customHeight="1">
      <c r="B1001" s="1"/>
      <c r="C1001" s="1"/>
      <c r="D1001" s="1"/>
      <c r="E1001" s="1"/>
      <c r="F1001" s="1"/>
      <c r="G1001" s="1"/>
      <c r="H1001" s="1"/>
    </row>
    <row r="1002" spans="1:26" ht="15" customHeight="1">
      <c r="B1002" s="1"/>
      <c r="C1002" s="1"/>
      <c r="D1002" s="1"/>
      <c r="E1002" s="1"/>
      <c r="F1002" s="1"/>
      <c r="G1002" s="1"/>
      <c r="H1002" s="1"/>
    </row>
    <row r="1003" spans="1:26" ht="15" customHeight="1">
      <c r="B1003" s="1"/>
      <c r="C1003" s="1"/>
      <c r="D1003" s="1"/>
      <c r="E1003" s="1"/>
      <c r="F1003" s="1"/>
      <c r="G1003" s="1"/>
      <c r="H1003" s="1"/>
    </row>
  </sheetData>
  <mergeCells count="8">
    <mergeCell ref="C5:D5"/>
    <mergeCell ref="E5:F5"/>
    <mergeCell ref="C6:H6"/>
    <mergeCell ref="B1:H1"/>
    <mergeCell ref="C3:D3"/>
    <mergeCell ref="E3:F3"/>
    <mergeCell ref="C4:D4"/>
    <mergeCell ref="E4:F4"/>
  </mergeCells>
  <hyperlinks>
    <hyperlink ref="C11" location="'Displaying Homepage'!A1" display="'Displaying Homepage'!A1"/>
    <hyperlink ref="C12" location="'Account Management'!A1" display="'Account Management'!A1"/>
    <hyperlink ref="C13" location="Testing!A1" display="Testing!A1"/>
    <hyperlink ref="C14" location="Learning!A1" display="Learning!A1"/>
    <hyperlink ref="C15" location="'Displaying Editor Dashboard'!A1" display="'Displaying Editor Dashboard'!A1"/>
    <hyperlink ref="C16" location="'Lesson Management'!A1" display="'Lesson Management'!A1"/>
    <hyperlink ref="C17" location="'Question Management'!A1" display="'Question Management'!A1"/>
    <hyperlink ref="C18" location="'Displaying Admin Dashboard'!A1" display="'Displaying Admin Dashboard'!A1"/>
    <hyperlink ref="C19" location="'Member Management'!A1" display="'Member Management'!A1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0"/>
  <sheetViews>
    <sheetView workbookViewId="0">
      <selection activeCell="E6" sqref="E6:F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20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65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64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COUNTIF(F10:F1246,"Pass")</f>
        <v>30</v>
      </c>
      <c r="B6" s="99">
        <f>COUNTIF(F10:F964,"Fail")</f>
        <v>0</v>
      </c>
      <c r="C6" s="99">
        <f>E6-D6-B6-A6</f>
        <v>0</v>
      </c>
      <c r="D6" s="100">
        <f>COUNTIF(F$10:F$964,"N/A")</f>
        <v>0</v>
      </c>
      <c r="E6" s="186">
        <f>COUNTA(A10:A1244)</f>
        <v>30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119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6.75" customHeight="1">
      <c r="A10" s="114" t="str">
        <f t="shared" ref="A10:A11" si="0">IF(OR(B10&lt;&gt;"",D10&lt;&gt;""),"["&amp;TEXT($B$2,"##")&amp;"-"&amp;TEXT(ROW()-10,"##")&amp;"]","")</f>
        <v>[Displaying Homepage-]</v>
      </c>
      <c r="B10" s="114" t="s">
        <v>94</v>
      </c>
      <c r="C10" s="104" t="s">
        <v>439</v>
      </c>
      <c r="D10" s="106" t="s">
        <v>440</v>
      </c>
      <c r="E10" s="10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7.25" customHeight="1">
      <c r="A11" s="114" t="str">
        <f t="shared" si="0"/>
        <v>[Displaying Homepage-1]</v>
      </c>
      <c r="B11" s="104" t="s">
        <v>194</v>
      </c>
      <c r="C11" s="104" t="s">
        <v>1146</v>
      </c>
      <c r="D11" s="106" t="s">
        <v>441</v>
      </c>
      <c r="E11" s="104" t="s">
        <v>318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4.75" customHeight="1">
      <c r="A12" s="114" t="str">
        <f t="shared" ref="A12" si="1">IF(OR(B12&lt;&gt;"",D12&lt;&gt;""),"["&amp;TEXT($B$2,"##")&amp;"-"&amp;TEXT(ROW()-10,"##")&amp;"]","")</f>
        <v>[Displaying Homepage-2]</v>
      </c>
      <c r="B12" s="104" t="s">
        <v>195</v>
      </c>
      <c r="C12" s="104" t="s">
        <v>1146</v>
      </c>
      <c r="D12" s="106" t="s">
        <v>442</v>
      </c>
      <c r="E12" s="104" t="s">
        <v>318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8.25" customHeight="1">
      <c r="A13" s="114" t="str">
        <f t="shared" ref="A13" si="2">IF(OR(B13&lt;&gt;"",D13&lt;&gt;""),"["&amp;TEXT($B$2,"##")&amp;"-"&amp;TEXT(ROW()-10,"##")&amp;"]","")</f>
        <v>[Displaying Homepage-3]</v>
      </c>
      <c r="B13" s="104" t="s">
        <v>96</v>
      </c>
      <c r="C13" s="104" t="s">
        <v>1146</v>
      </c>
      <c r="D13" s="106" t="s">
        <v>443</v>
      </c>
      <c r="E13" s="104" t="s">
        <v>318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.75" customHeight="1">
      <c r="A14" s="114" t="str">
        <f t="shared" ref="A14" si="3">IF(OR(B14&lt;&gt;"",D14&lt;&gt;""),"["&amp;TEXT($B$2,"##")&amp;"-"&amp;TEXT(ROW()-10,"##")&amp;"]","")</f>
        <v>[Displaying Homepage-4]</v>
      </c>
      <c r="B14" s="104" t="s">
        <v>97</v>
      </c>
      <c r="C14" s="104" t="s">
        <v>1147</v>
      </c>
      <c r="D14" s="106" t="s">
        <v>444</v>
      </c>
      <c r="E14" s="104" t="s">
        <v>318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0.75" customHeight="1">
      <c r="A15" s="114" t="str">
        <f t="shared" ref="A15:A36" si="4">IF(OR(B15&lt;&gt;"",D15&lt;&gt;""),"["&amp;TEXT($B$2,"##")&amp;"-"&amp;TEXT(ROW()-10,"##")&amp;"]","")</f>
        <v>[Displaying Homepage-5]</v>
      </c>
      <c r="B15" s="104" t="s">
        <v>162</v>
      </c>
      <c r="C15" s="104" t="s">
        <v>1148</v>
      </c>
      <c r="D15" s="106" t="s">
        <v>445</v>
      </c>
      <c r="E15" s="104" t="s">
        <v>325</v>
      </c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7.25" customHeight="1">
      <c r="A16" s="114" t="str">
        <f t="shared" si="4"/>
        <v>[Displaying Homepage-6]</v>
      </c>
      <c r="B16" s="104" t="s">
        <v>163</v>
      </c>
      <c r="C16" s="104" t="s">
        <v>1149</v>
      </c>
      <c r="D16" s="106" t="s">
        <v>446</v>
      </c>
      <c r="E16" s="104" t="s">
        <v>325</v>
      </c>
      <c r="F16" s="114" t="s">
        <v>16</v>
      </c>
      <c r="G16" s="115">
        <v>42584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1" customHeight="1">
      <c r="A17" s="114" t="str">
        <f t="shared" si="4"/>
        <v>[Displaying Homepage-7]</v>
      </c>
      <c r="B17" s="104" t="s">
        <v>164</v>
      </c>
      <c r="C17" s="104" t="s">
        <v>1150</v>
      </c>
      <c r="D17" s="106" t="s">
        <v>447</v>
      </c>
      <c r="E17" s="104" t="s">
        <v>325</v>
      </c>
      <c r="F17" s="114" t="s">
        <v>16</v>
      </c>
      <c r="G17" s="115">
        <v>42584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9.5" customHeight="1">
      <c r="A18" s="114" t="str">
        <f t="shared" si="4"/>
        <v>[Displaying Homepage-8]</v>
      </c>
      <c r="B18" s="104" t="s">
        <v>165</v>
      </c>
      <c r="C18" s="104" t="s">
        <v>1151</v>
      </c>
      <c r="D18" s="106" t="s">
        <v>448</v>
      </c>
      <c r="E18" s="104" t="s">
        <v>325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8.5" customHeight="1">
      <c r="A19" s="114" t="str">
        <f t="shared" si="4"/>
        <v>[Displaying Homepage-9]</v>
      </c>
      <c r="B19" s="104" t="s">
        <v>166</v>
      </c>
      <c r="C19" s="104" t="s">
        <v>450</v>
      </c>
      <c r="D19" s="106" t="s">
        <v>449</v>
      </c>
      <c r="E19" s="104" t="s">
        <v>325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4.25" customHeight="1">
      <c r="A20" s="114" t="str">
        <f t="shared" si="4"/>
        <v>[Displaying Homepage-10]</v>
      </c>
      <c r="B20" s="104" t="s">
        <v>167</v>
      </c>
      <c r="C20" s="104" t="s">
        <v>1152</v>
      </c>
      <c r="D20" s="106" t="s">
        <v>451</v>
      </c>
      <c r="E20" s="104" t="s">
        <v>325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2.75" customHeight="1">
      <c r="A21" s="114" t="str">
        <f t="shared" si="4"/>
        <v>[Displaying Homepage-11]</v>
      </c>
      <c r="B21" s="104" t="s">
        <v>98</v>
      </c>
      <c r="C21" s="104" t="s">
        <v>1153</v>
      </c>
      <c r="D21" s="144" t="s">
        <v>977</v>
      </c>
      <c r="E21" s="104" t="s">
        <v>318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8.5" customHeight="1">
      <c r="A22" s="114" t="str">
        <f t="shared" si="4"/>
        <v>[Displaying Homepage-12]</v>
      </c>
      <c r="B22" s="104" t="s">
        <v>99</v>
      </c>
      <c r="C22" s="104" t="s">
        <v>1154</v>
      </c>
      <c r="D22" s="144" t="s">
        <v>452</v>
      </c>
      <c r="E22" s="104" t="s">
        <v>318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.75" customHeight="1">
      <c r="A23" s="114" t="str">
        <f t="shared" si="4"/>
        <v>[Displaying Homepage-13]</v>
      </c>
      <c r="B23" s="104" t="s">
        <v>307</v>
      </c>
      <c r="C23" s="104" t="s">
        <v>1155</v>
      </c>
      <c r="D23" s="144" t="s">
        <v>453</v>
      </c>
      <c r="E23" s="104" t="s">
        <v>318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3.25" customHeight="1">
      <c r="A24" s="114" t="str">
        <f t="shared" si="4"/>
        <v>[Displaying Homepage-14]</v>
      </c>
      <c r="B24" s="104" t="s">
        <v>302</v>
      </c>
      <c r="C24" s="104" t="s">
        <v>1156</v>
      </c>
      <c r="D24" s="144" t="s">
        <v>454</v>
      </c>
      <c r="E24" s="104" t="s">
        <v>318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4"/>
        <v>[Displaying Homepage-15]</v>
      </c>
      <c r="B25" s="104" t="s">
        <v>303</v>
      </c>
      <c r="C25" s="104" t="s">
        <v>1157</v>
      </c>
      <c r="D25" s="144" t="s">
        <v>455</v>
      </c>
      <c r="E25" s="104" t="s">
        <v>318</v>
      </c>
      <c r="F25" s="114" t="s">
        <v>16</v>
      </c>
      <c r="G25" s="115">
        <v>42584</v>
      </c>
      <c r="H25" s="104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5.5" customHeight="1">
      <c r="A26" s="114" t="str">
        <f t="shared" si="4"/>
        <v>[Displaying Homepage-16]</v>
      </c>
      <c r="B26" s="104" t="s">
        <v>389</v>
      </c>
      <c r="C26" s="104" t="s">
        <v>1162</v>
      </c>
      <c r="D26" s="144" t="s">
        <v>456</v>
      </c>
      <c r="E26" s="104" t="s">
        <v>325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4" customHeight="1">
      <c r="A27" s="114" t="str">
        <f t="shared" si="4"/>
        <v>[Displaying Homepage-17]</v>
      </c>
      <c r="B27" s="104" t="s">
        <v>390</v>
      </c>
      <c r="C27" s="104" t="s">
        <v>1163</v>
      </c>
      <c r="D27" s="144" t="s">
        <v>457</v>
      </c>
      <c r="E27" s="104" t="s">
        <v>325</v>
      </c>
      <c r="F27" s="114" t="s">
        <v>16</v>
      </c>
      <c r="G27" s="115">
        <v>42584</v>
      </c>
      <c r="H27" s="104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52.5" customHeight="1">
      <c r="A28" s="114" t="str">
        <f t="shared" si="4"/>
        <v>[Displaying Homepage-18]</v>
      </c>
      <c r="B28" s="104" t="s">
        <v>391</v>
      </c>
      <c r="C28" s="104" t="s">
        <v>1164</v>
      </c>
      <c r="D28" s="144" t="s">
        <v>458</v>
      </c>
      <c r="E28" s="104" t="s">
        <v>325</v>
      </c>
      <c r="F28" s="114" t="s">
        <v>16</v>
      </c>
      <c r="G28" s="115">
        <v>42584</v>
      </c>
      <c r="H28" s="109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3" customHeight="1">
      <c r="A29" s="114" t="str">
        <f t="shared" si="4"/>
        <v>[Displaying Homepage-19]</v>
      </c>
      <c r="B29" s="104" t="s">
        <v>392</v>
      </c>
      <c r="C29" s="104" t="s">
        <v>1165</v>
      </c>
      <c r="D29" s="144" t="s">
        <v>459</v>
      </c>
      <c r="E29" s="104" t="s">
        <v>325</v>
      </c>
      <c r="F29" s="114" t="s">
        <v>16</v>
      </c>
      <c r="G29" s="115">
        <v>42584</v>
      </c>
      <c r="H29" s="104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2.5" customHeight="1">
      <c r="A30" s="114" t="str">
        <f t="shared" si="4"/>
        <v>[Displaying Homepage-20]</v>
      </c>
      <c r="B30" s="104" t="s">
        <v>393</v>
      </c>
      <c r="C30" s="104" t="s">
        <v>1166</v>
      </c>
      <c r="D30" s="144" t="s">
        <v>460</v>
      </c>
      <c r="E30" s="104" t="s">
        <v>325</v>
      </c>
      <c r="F30" s="114" t="s">
        <v>16</v>
      </c>
      <c r="G30" s="115">
        <v>42584</v>
      </c>
      <c r="H30" s="10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2" customHeight="1">
      <c r="A31" s="114" t="str">
        <f t="shared" si="4"/>
        <v>[Displaying Homepage-21]</v>
      </c>
      <c r="B31" s="104" t="s">
        <v>394</v>
      </c>
      <c r="C31" s="104" t="s">
        <v>1167</v>
      </c>
      <c r="D31" s="144" t="s">
        <v>461</v>
      </c>
      <c r="E31" s="104" t="s">
        <v>325</v>
      </c>
      <c r="F31" s="114" t="s">
        <v>16</v>
      </c>
      <c r="G31" s="115">
        <v>42584</v>
      </c>
      <c r="H31" s="104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3.25" customHeight="1">
      <c r="A32" s="114" t="str">
        <f t="shared" si="4"/>
        <v>[Displaying Homepage-22]</v>
      </c>
      <c r="B32" s="104" t="s">
        <v>304</v>
      </c>
      <c r="C32" s="104" t="s">
        <v>1158</v>
      </c>
      <c r="D32" s="144" t="s">
        <v>462</v>
      </c>
      <c r="E32" s="104" t="s">
        <v>318</v>
      </c>
      <c r="F32" s="114" t="s">
        <v>16</v>
      </c>
      <c r="G32" s="115">
        <v>42584</v>
      </c>
      <c r="H32" s="10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72.75" customHeight="1">
      <c r="A33" s="114" t="str">
        <f t="shared" si="4"/>
        <v>[Displaying Homepage-23]</v>
      </c>
      <c r="B33" s="104" t="s">
        <v>305</v>
      </c>
      <c r="C33" s="104" t="s">
        <v>1159</v>
      </c>
      <c r="D33" s="144" t="s">
        <v>463</v>
      </c>
      <c r="E33" s="104" t="s">
        <v>318</v>
      </c>
      <c r="F33" s="114" t="s">
        <v>16</v>
      </c>
      <c r="G33" s="115">
        <v>42584</v>
      </c>
      <c r="H33" s="104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6" customHeight="1">
      <c r="A34" s="114" t="str">
        <f t="shared" si="4"/>
        <v>[Displaying Homepage-24]</v>
      </c>
      <c r="B34" s="104" t="s">
        <v>306</v>
      </c>
      <c r="C34" s="104" t="s">
        <v>1160</v>
      </c>
      <c r="D34" s="144" t="s">
        <v>464</v>
      </c>
      <c r="E34" s="104" t="s">
        <v>318</v>
      </c>
      <c r="F34" s="114" t="s">
        <v>16</v>
      </c>
      <c r="G34" s="115">
        <v>42584</v>
      </c>
      <c r="H34" s="104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6.75" customHeight="1">
      <c r="A35" s="114" t="str">
        <f t="shared" si="4"/>
        <v>[Displaying Homepage-25]</v>
      </c>
      <c r="B35" s="104" t="s">
        <v>308</v>
      </c>
      <c r="C35" s="104" t="s">
        <v>1161</v>
      </c>
      <c r="D35" s="144" t="s">
        <v>465</v>
      </c>
      <c r="E35" s="104" t="s">
        <v>318</v>
      </c>
      <c r="F35" s="114" t="s">
        <v>16</v>
      </c>
      <c r="G35" s="115">
        <v>42584</v>
      </c>
      <c r="H35" s="10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73.5" customHeight="1">
      <c r="A36" s="114" t="str">
        <f t="shared" si="4"/>
        <v>[Displaying Homepage-26]</v>
      </c>
      <c r="B36" s="104" t="s">
        <v>309</v>
      </c>
      <c r="C36" s="104" t="s">
        <v>1168</v>
      </c>
      <c r="D36" s="144" t="s">
        <v>466</v>
      </c>
      <c r="E36" s="104" t="s">
        <v>326</v>
      </c>
      <c r="F36" s="114" t="s">
        <v>16</v>
      </c>
      <c r="G36" s="115">
        <v>42584</v>
      </c>
      <c r="H36" s="104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7.5" customHeight="1">
      <c r="A37" s="114" t="str">
        <f t="shared" ref="A37:A39" si="5">IF(OR(B37&lt;&gt;"",D37&lt;&gt;""),"["&amp;TEXT($B$2,"##")&amp;"-"&amp;TEXT(ROW()-10,"##")&amp;"]","")</f>
        <v>[Displaying Homepage-27]</v>
      </c>
      <c r="B37" s="104" t="s">
        <v>310</v>
      </c>
      <c r="C37" s="104" t="s">
        <v>1169</v>
      </c>
      <c r="D37" s="144" t="s">
        <v>467</v>
      </c>
      <c r="E37" s="104" t="s">
        <v>326</v>
      </c>
      <c r="F37" s="114" t="s">
        <v>16</v>
      </c>
      <c r="G37" s="115">
        <v>42584</v>
      </c>
      <c r="H37" s="10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67.5" customHeight="1">
      <c r="A38" s="114" t="str">
        <f t="shared" si="5"/>
        <v>[Displaying Homepage-28]</v>
      </c>
      <c r="B38" s="104" t="s">
        <v>469</v>
      </c>
      <c r="C38" s="104" t="s">
        <v>1170</v>
      </c>
      <c r="D38" s="144" t="s">
        <v>468</v>
      </c>
      <c r="E38" s="104" t="s">
        <v>318</v>
      </c>
      <c r="F38" s="114" t="s">
        <v>16</v>
      </c>
      <c r="G38" s="115">
        <v>42584</v>
      </c>
      <c r="H38" s="10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3.75" customHeight="1">
      <c r="A39" s="114" t="str">
        <f t="shared" si="5"/>
        <v>[Displaying Homepage-29]</v>
      </c>
      <c r="B39" s="104" t="s">
        <v>322</v>
      </c>
      <c r="C39" s="104" t="s">
        <v>1171</v>
      </c>
      <c r="D39" s="104" t="s">
        <v>470</v>
      </c>
      <c r="E39" s="104" t="s">
        <v>318</v>
      </c>
      <c r="F39" s="114" t="s">
        <v>16</v>
      </c>
      <c r="G39" s="115">
        <v>42584</v>
      </c>
      <c r="H39" s="104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customHeight="1">
      <c r="A970" s="1"/>
      <c r="B970" s="1"/>
      <c r="C970" s="1"/>
      <c r="D970" s="1"/>
      <c r="E970" s="1"/>
      <c r="F970" s="1"/>
      <c r="G970" s="1"/>
      <c r="H970" s="1"/>
    </row>
    <row r="971" spans="1:26" ht="15" customHeight="1">
      <c r="A971" s="1"/>
      <c r="B971" s="1"/>
      <c r="C971" s="1"/>
      <c r="D971" s="1"/>
      <c r="E971" s="1"/>
      <c r="F971" s="1"/>
      <c r="G971" s="1"/>
      <c r="H971" s="1"/>
    </row>
    <row r="972" spans="1:26" ht="15" customHeight="1">
      <c r="A972" s="1"/>
      <c r="B972" s="1"/>
      <c r="C972" s="1"/>
      <c r="D972" s="1"/>
      <c r="E972" s="1"/>
      <c r="F972" s="1"/>
      <c r="G972" s="1"/>
      <c r="H972" s="1"/>
    </row>
    <row r="973" spans="1:26" ht="15" customHeight="1">
      <c r="A973" s="1"/>
      <c r="B973" s="1"/>
      <c r="C973" s="1"/>
      <c r="D973" s="1"/>
      <c r="E973" s="1"/>
      <c r="F973" s="1"/>
      <c r="G973" s="1"/>
      <c r="H973" s="1"/>
    </row>
    <row r="974" spans="1:26" ht="15" customHeight="1">
      <c r="A974" s="1"/>
      <c r="B974" s="1"/>
      <c r="C974" s="1"/>
      <c r="D974" s="1"/>
      <c r="E974" s="1"/>
      <c r="F974" s="1"/>
      <c r="G974" s="1"/>
      <c r="H974" s="1"/>
    </row>
    <row r="975" spans="1:26" ht="15" customHeight="1">
      <c r="A975" s="1"/>
      <c r="B975" s="1"/>
      <c r="C975" s="1"/>
      <c r="D975" s="1"/>
      <c r="E975" s="1"/>
      <c r="F975" s="1"/>
      <c r="G975" s="1"/>
      <c r="H975" s="1"/>
    </row>
    <row r="976" spans="1:26" ht="15" customHeight="1">
      <c r="A976" s="1"/>
      <c r="B976" s="1"/>
      <c r="C976" s="1"/>
      <c r="D976" s="1"/>
      <c r="E976" s="1"/>
      <c r="F976" s="1"/>
      <c r="G976" s="1"/>
      <c r="H976" s="1"/>
    </row>
    <row r="977" spans="1:8" ht="15" customHeight="1">
      <c r="A977" s="1"/>
      <c r="B977" s="1"/>
      <c r="C977" s="1"/>
      <c r="D977" s="1"/>
      <c r="E977" s="1"/>
      <c r="F977" s="1"/>
      <c r="G977" s="1"/>
      <c r="H977" s="1"/>
    </row>
    <row r="978" spans="1:8" ht="15" customHeight="1">
      <c r="A978" s="1"/>
      <c r="B978" s="1"/>
      <c r="C978" s="1"/>
      <c r="D978" s="1"/>
      <c r="E978" s="1"/>
      <c r="F978" s="1"/>
      <c r="G978" s="1"/>
      <c r="H978" s="1"/>
    </row>
    <row r="979" spans="1:8" ht="15" customHeight="1">
      <c r="A979" s="1"/>
      <c r="B979" s="1"/>
      <c r="C979" s="1"/>
      <c r="D979" s="1"/>
      <c r="E979" s="1"/>
      <c r="F979" s="1"/>
      <c r="G979" s="1"/>
      <c r="H979" s="1"/>
    </row>
    <row r="980" spans="1:8" ht="15" customHeight="1">
      <c r="A980" s="1"/>
      <c r="B980" s="1"/>
      <c r="C980" s="1"/>
      <c r="D980" s="1"/>
      <c r="E980" s="1"/>
      <c r="F980" s="1"/>
      <c r="G980" s="1"/>
      <c r="H980" s="1"/>
    </row>
  </sheetData>
  <mergeCells count="5">
    <mergeCell ref="B2:F2"/>
    <mergeCell ref="B3:F3"/>
    <mergeCell ref="B4:F4"/>
    <mergeCell ref="E5:F5"/>
    <mergeCell ref="E6:F6"/>
  </mergeCells>
  <conditionalFormatting sqref="F1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13">
    <cfRule type="colorScale" priority="9">
      <colorScale>
        <cfvo type="min"/>
        <cfvo type="max"/>
        <color rgb="FF57BB8A"/>
        <color rgb="FFFFFFFF"/>
      </colorScale>
    </cfRule>
  </conditionalFormatting>
  <conditionalFormatting sqref="F14">
    <cfRule type="colorScale" priority="8">
      <colorScale>
        <cfvo type="min"/>
        <cfvo type="max"/>
        <color rgb="FF57BB8A"/>
        <color rgb="FFFFFFFF"/>
      </colorScale>
    </cfRule>
  </conditionalFormatting>
  <conditionalFormatting sqref="F15">
    <cfRule type="colorScale" priority="7">
      <colorScale>
        <cfvo type="min"/>
        <cfvo type="max"/>
        <color rgb="FF57BB8A"/>
        <color rgb="FFFFFFFF"/>
      </colorScale>
    </cfRule>
  </conditionalFormatting>
  <conditionalFormatting sqref="F16">
    <cfRule type="colorScale" priority="6">
      <colorScale>
        <cfvo type="min"/>
        <cfvo type="max"/>
        <color rgb="FF57BB8A"/>
        <color rgb="FFFFFFFF"/>
      </colorScale>
    </cfRule>
  </conditionalFormatting>
  <conditionalFormatting sqref="F17">
    <cfRule type="colorScale" priority="5">
      <colorScale>
        <cfvo type="min"/>
        <cfvo type="max"/>
        <color rgb="FF57BB8A"/>
        <color rgb="FFFFFFFF"/>
      </colorScale>
    </cfRule>
  </conditionalFormatting>
  <conditionalFormatting sqref="F18">
    <cfRule type="colorScale" priority="4">
      <colorScale>
        <cfvo type="min"/>
        <cfvo type="max"/>
        <color rgb="FF57BB8A"/>
        <color rgb="FFFFFFFF"/>
      </colorScale>
    </cfRule>
  </conditionalFormatting>
  <conditionalFormatting sqref="F19">
    <cfRule type="colorScale" priority="3">
      <colorScale>
        <cfvo type="min"/>
        <cfvo type="max"/>
        <color rgb="FF57BB8A"/>
        <color rgb="FFFFFFFF"/>
      </colorScale>
    </cfRule>
  </conditionalFormatting>
  <conditionalFormatting sqref="F20">
    <cfRule type="colorScale" priority="2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9:F101 F7:F39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65"/>
  <sheetViews>
    <sheetView workbookViewId="0">
      <selection activeCell="E6" sqref="E6:F6"/>
    </sheetView>
  </sheetViews>
  <sheetFormatPr defaultColWidth="15.125" defaultRowHeight="15" customHeight="1"/>
  <cols>
    <col min="1" max="1" width="23.75" customWidth="1"/>
    <col min="2" max="2" width="18.375" customWidth="1"/>
    <col min="3" max="3" width="23.125" customWidth="1"/>
    <col min="4" max="4" width="27.25" customWidth="1"/>
    <col min="5" max="5" width="21.37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94" t="s">
        <v>28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94" t="s">
        <v>47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95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98">
        <f>COUNTIF(F10:F1260,"Pass")</f>
        <v>119</v>
      </c>
      <c r="B6" s="99">
        <f>COUNTIF(F10:F978,"Fail")</f>
        <v>0</v>
      </c>
      <c r="C6" s="99">
        <f>E6-D6-B6-A6</f>
        <v>2</v>
      </c>
      <c r="D6" s="100">
        <f>COUNTIF(F$10:F$978,"N/A")</f>
        <v>0</v>
      </c>
      <c r="E6" s="186">
        <f>COUNTA(A10:A1258)</f>
        <v>121</v>
      </c>
      <c r="F6" s="195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1"/>
      <c r="B9" s="131" t="s">
        <v>59</v>
      </c>
      <c r="C9" s="132"/>
      <c r="D9" s="132"/>
      <c r="E9" s="132"/>
      <c r="F9" s="132"/>
      <c r="G9" s="132"/>
      <c r="H9" s="13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 t="shared" ref="A10:A18" si="0">IF(OR(B10&lt;&gt;"",D10&lt;&gt;""),"["&amp;TEXT($B$2,"##")&amp;"-"&amp;TEXT(ROW()-10,"##")&amp;"]","")</f>
        <v>[Account Management-]</v>
      </c>
      <c r="B10" s="114" t="s">
        <v>93</v>
      </c>
      <c r="C10" s="104" t="s">
        <v>1154</v>
      </c>
      <c r="D10" s="106" t="s">
        <v>452</v>
      </c>
      <c r="E10" s="114"/>
      <c r="F10" s="114" t="s">
        <v>16</v>
      </c>
      <c r="G10" s="115">
        <v>42577</v>
      </c>
      <c r="H10" s="114"/>
      <c r="I10" s="10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3.75" customHeight="1">
      <c r="A11" s="114" t="str">
        <f t="shared" si="0"/>
        <v>[Account Management-1]</v>
      </c>
      <c r="B11" s="104" t="s">
        <v>101</v>
      </c>
      <c r="C11" s="104" t="s">
        <v>1172</v>
      </c>
      <c r="D11" s="106" t="s">
        <v>471</v>
      </c>
      <c r="E11" s="104" t="s">
        <v>327</v>
      </c>
      <c r="F11" s="114" t="s">
        <v>16</v>
      </c>
      <c r="G11" s="115">
        <v>42577</v>
      </c>
      <c r="H11" s="114"/>
      <c r="I11" s="10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4" customHeight="1">
      <c r="A12" s="114" t="str">
        <f t="shared" si="0"/>
        <v>[Account Management-2]</v>
      </c>
      <c r="B12" s="104" t="s">
        <v>102</v>
      </c>
      <c r="C12" s="104" t="s">
        <v>1173</v>
      </c>
      <c r="D12" s="144" t="s">
        <v>472</v>
      </c>
      <c r="E12" s="104" t="s">
        <v>327</v>
      </c>
      <c r="F12" s="114" t="s">
        <v>16</v>
      </c>
      <c r="G12" s="115">
        <v>42577</v>
      </c>
      <c r="H12" s="114"/>
      <c r="I12" s="10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9.75" customHeight="1">
      <c r="A13" s="114" t="str">
        <f t="shared" si="0"/>
        <v>[Account Management-3]</v>
      </c>
      <c r="B13" s="104" t="s">
        <v>103</v>
      </c>
      <c r="C13" s="104" t="s">
        <v>1174</v>
      </c>
      <c r="D13" s="106" t="s">
        <v>473</v>
      </c>
      <c r="E13" s="104" t="s">
        <v>327</v>
      </c>
      <c r="F13" s="114" t="s">
        <v>16</v>
      </c>
      <c r="G13" s="115">
        <v>42577</v>
      </c>
      <c r="H13" s="118"/>
      <c r="I13" s="10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1.5" customHeight="1">
      <c r="A14" s="114" t="str">
        <f t="shared" si="0"/>
        <v>[Account Management-4]</v>
      </c>
      <c r="B14" s="104" t="s">
        <v>104</v>
      </c>
      <c r="C14" s="104" t="s">
        <v>1175</v>
      </c>
      <c r="D14" s="106" t="s">
        <v>474</v>
      </c>
      <c r="E14" s="104" t="s">
        <v>327</v>
      </c>
      <c r="F14" s="114" t="s">
        <v>16</v>
      </c>
      <c r="G14" s="115">
        <v>42577</v>
      </c>
      <c r="H14" s="118"/>
      <c r="I14" s="10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8.25" customHeight="1">
      <c r="A15" s="114" t="str">
        <f t="shared" si="0"/>
        <v>[Account Management-5]</v>
      </c>
      <c r="B15" s="104" t="s">
        <v>276</v>
      </c>
      <c r="C15" s="104" t="s">
        <v>1176</v>
      </c>
      <c r="D15" s="106" t="s">
        <v>475</v>
      </c>
      <c r="E15" s="104" t="s">
        <v>327</v>
      </c>
      <c r="F15" s="114" t="s">
        <v>16</v>
      </c>
      <c r="G15" s="115">
        <v>42577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[Account Management-6]</v>
      </c>
      <c r="B16" s="104" t="s">
        <v>477</v>
      </c>
      <c r="C16" s="104" t="s">
        <v>1177</v>
      </c>
      <c r="D16" s="106" t="s">
        <v>476</v>
      </c>
      <c r="E16" s="104" t="s">
        <v>327</v>
      </c>
      <c r="F16" s="114" t="s">
        <v>16</v>
      </c>
      <c r="G16" s="115">
        <v>42577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1.5" customHeight="1">
      <c r="A17" s="114" t="str">
        <f t="shared" si="0"/>
        <v>[Account Management-7]</v>
      </c>
      <c r="B17" s="104" t="s">
        <v>278</v>
      </c>
      <c r="C17" s="104" t="s">
        <v>1178</v>
      </c>
      <c r="D17" s="106" t="s">
        <v>478</v>
      </c>
      <c r="E17" s="104" t="s">
        <v>327</v>
      </c>
      <c r="F17" s="114" t="s">
        <v>16</v>
      </c>
      <c r="G17" s="115">
        <v>42577</v>
      </c>
      <c r="H17" s="118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4" customHeight="1">
      <c r="A18" s="114" t="str">
        <f t="shared" si="0"/>
        <v>[Account Management-8]</v>
      </c>
      <c r="B18" s="104" t="s">
        <v>317</v>
      </c>
      <c r="C18" s="104" t="s">
        <v>479</v>
      </c>
      <c r="D18" s="144" t="s">
        <v>472</v>
      </c>
      <c r="E18" s="104" t="s">
        <v>327</v>
      </c>
      <c r="F18" s="114" t="s">
        <v>16</v>
      </c>
      <c r="G18" s="115">
        <v>42577</v>
      </c>
      <c r="H18" s="114"/>
      <c r="I18" s="10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34" customHeight="1">
      <c r="A19" s="114" t="str">
        <f t="shared" ref="A19" si="1">IF(OR(B19&lt;&gt;"",D19&lt;&gt;""),"["&amp;TEXT($B$2,"##")&amp;"-"&amp;TEXT(ROW()-10,"##")&amp;"]","")</f>
        <v>[Account Management-9]</v>
      </c>
      <c r="B19" s="104" t="s">
        <v>323</v>
      </c>
      <c r="C19" s="104" t="s">
        <v>479</v>
      </c>
      <c r="D19" s="144" t="s">
        <v>665</v>
      </c>
      <c r="E19" s="104" t="s">
        <v>327</v>
      </c>
      <c r="F19" s="114" t="s">
        <v>16</v>
      </c>
      <c r="G19" s="115">
        <v>42577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34" customHeight="1">
      <c r="A20" s="114" t="str">
        <f t="shared" ref="A20" si="2">IF(OR(B20&lt;&gt;"",D20&lt;&gt;""),"["&amp;TEXT($B$2,"##")&amp;"-"&amp;TEXT(ROW()-10,"##")&amp;"]","")</f>
        <v>[Account Management-10]</v>
      </c>
      <c r="B20" s="104" t="s">
        <v>324</v>
      </c>
      <c r="C20" s="104" t="s">
        <v>479</v>
      </c>
      <c r="D20" s="144" t="s">
        <v>1179</v>
      </c>
      <c r="E20" s="104" t="s">
        <v>327</v>
      </c>
      <c r="F20" s="114" t="s">
        <v>50</v>
      </c>
      <c r="G20" s="115">
        <v>42577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0" customHeight="1">
      <c r="A21" s="114" t="s">
        <v>60</v>
      </c>
      <c r="B21" s="114" t="s">
        <v>137</v>
      </c>
      <c r="C21" s="104" t="s">
        <v>481</v>
      </c>
      <c r="D21" s="106" t="s">
        <v>480</v>
      </c>
      <c r="E21" s="104" t="s">
        <v>327</v>
      </c>
      <c r="F21" s="114" t="s">
        <v>16</v>
      </c>
      <c r="G21" s="115">
        <v>42577</v>
      </c>
      <c r="H21" s="114"/>
      <c r="I21" s="10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5.75" customHeight="1">
      <c r="A22" s="114" t="str">
        <f t="shared" ref="A22:A33" si="3">IF(OR(B22&lt;&gt;"",D22&lt;&gt;""),"["&amp;TEXT($B$2,"##")&amp;"-"&amp;TEXT(ROW()-10,"##")&amp;"]","")</f>
        <v>[Account Management-12]</v>
      </c>
      <c r="B22" s="104" t="s">
        <v>138</v>
      </c>
      <c r="C22" s="104" t="s">
        <v>482</v>
      </c>
      <c r="D22" s="144" t="s">
        <v>483</v>
      </c>
      <c r="E22" s="104" t="s">
        <v>327</v>
      </c>
      <c r="F22" s="114" t="s">
        <v>16</v>
      </c>
      <c r="G22" s="115">
        <v>42577</v>
      </c>
      <c r="H22" s="114"/>
      <c r="I22" s="10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1.5" customHeight="1">
      <c r="A23" s="114" t="str">
        <f t="shared" si="3"/>
        <v>[Account Management-13]</v>
      </c>
      <c r="B23" s="114" t="s">
        <v>139</v>
      </c>
      <c r="C23" s="104" t="s">
        <v>484</v>
      </c>
      <c r="D23" s="144" t="s">
        <v>483</v>
      </c>
      <c r="E23" s="114" t="s">
        <v>327</v>
      </c>
      <c r="F23" s="114" t="s">
        <v>16</v>
      </c>
      <c r="G23" s="115">
        <v>42577</v>
      </c>
      <c r="H23" s="114"/>
      <c r="I23" s="10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4.5" customHeight="1">
      <c r="A24" s="114" t="str">
        <f t="shared" si="3"/>
        <v>[Account Management-14]</v>
      </c>
      <c r="B24" s="114" t="s">
        <v>140</v>
      </c>
      <c r="C24" s="104" t="s">
        <v>485</v>
      </c>
      <c r="D24" s="144" t="s">
        <v>483</v>
      </c>
      <c r="E24" s="104" t="s">
        <v>327</v>
      </c>
      <c r="F24" s="114" t="s">
        <v>16</v>
      </c>
      <c r="G24" s="115">
        <v>42577</v>
      </c>
      <c r="H24" s="114"/>
      <c r="I24" s="10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7.75" customHeight="1">
      <c r="A25" s="114" t="str">
        <f t="shared" si="3"/>
        <v>[Account Management-15]</v>
      </c>
      <c r="B25" s="104" t="s">
        <v>343</v>
      </c>
      <c r="C25" s="104" t="s">
        <v>486</v>
      </c>
      <c r="D25" s="144" t="s">
        <v>487</v>
      </c>
      <c r="E25" s="104" t="s">
        <v>327</v>
      </c>
      <c r="F25" s="114" t="s">
        <v>16</v>
      </c>
      <c r="G25" s="115">
        <v>42577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5.25" customHeight="1">
      <c r="A26" s="114" t="str">
        <f t="shared" si="3"/>
        <v>[Account Management-16]</v>
      </c>
      <c r="B26" s="104" t="s">
        <v>344</v>
      </c>
      <c r="C26" s="104" t="s">
        <v>488</v>
      </c>
      <c r="D26" s="144" t="s">
        <v>489</v>
      </c>
      <c r="E26" s="104" t="s">
        <v>327</v>
      </c>
      <c r="F26" s="114" t="s">
        <v>16</v>
      </c>
      <c r="G26" s="115">
        <v>42577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31"/>
      <c r="B27" s="131" t="s">
        <v>61</v>
      </c>
      <c r="C27" s="132"/>
      <c r="D27" s="132"/>
      <c r="E27" s="132"/>
      <c r="F27" s="132"/>
      <c r="G27" s="132"/>
      <c r="H27" s="133"/>
      <c r="I27" s="10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9.75" customHeight="1">
      <c r="A28" s="114" t="str">
        <f t="shared" si="3"/>
        <v>[Account Management-18]</v>
      </c>
      <c r="B28" s="114" t="s">
        <v>62</v>
      </c>
      <c r="C28" s="104" t="s">
        <v>1180</v>
      </c>
      <c r="D28" s="106" t="s">
        <v>490</v>
      </c>
      <c r="E28" s="114"/>
      <c r="F28" s="114" t="s">
        <v>16</v>
      </c>
      <c r="G28" s="115">
        <v>42577</v>
      </c>
      <c r="H28" s="114"/>
      <c r="I28" s="10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9.75" customHeight="1">
      <c r="A29" s="114" t="str">
        <f t="shared" si="3"/>
        <v>[Account Management-19]</v>
      </c>
      <c r="B29" s="104" t="s">
        <v>103</v>
      </c>
      <c r="C29" s="104" t="s">
        <v>1181</v>
      </c>
      <c r="D29" s="106" t="s">
        <v>473</v>
      </c>
      <c r="E29" s="104" t="s">
        <v>1223</v>
      </c>
      <c r="F29" s="114" t="s">
        <v>16</v>
      </c>
      <c r="G29" s="115">
        <v>42577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9.75" customHeight="1">
      <c r="A30" s="114" t="str">
        <f t="shared" si="3"/>
        <v>[Account Management-20]</v>
      </c>
      <c r="B30" s="104" t="s">
        <v>104</v>
      </c>
      <c r="C30" s="104" t="s">
        <v>1182</v>
      </c>
      <c r="D30" s="106" t="s">
        <v>474</v>
      </c>
      <c r="E30" s="104" t="s">
        <v>1223</v>
      </c>
      <c r="F30" s="114" t="s">
        <v>16</v>
      </c>
      <c r="G30" s="115">
        <v>42577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3"/>
        <v>[Account Management-21]</v>
      </c>
      <c r="B31" s="104" t="s">
        <v>277</v>
      </c>
      <c r="C31" s="104" t="s">
        <v>1183</v>
      </c>
      <c r="D31" s="106" t="s">
        <v>491</v>
      </c>
      <c r="E31" s="104" t="s">
        <v>1223</v>
      </c>
      <c r="F31" s="114" t="s">
        <v>16</v>
      </c>
      <c r="G31" s="115">
        <v>42577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9.75" customHeight="1">
      <c r="A32" s="114" t="str">
        <f t="shared" si="3"/>
        <v>[Account Management-22]</v>
      </c>
      <c r="B32" s="104" t="s">
        <v>395</v>
      </c>
      <c r="C32" s="104" t="s">
        <v>1184</v>
      </c>
      <c r="D32" s="106" t="s">
        <v>492</v>
      </c>
      <c r="E32" s="104" t="s">
        <v>1223</v>
      </c>
      <c r="F32" s="114" t="s">
        <v>16</v>
      </c>
      <c r="G32" s="115">
        <v>42577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9.75" customHeight="1">
      <c r="A33" s="114" t="str">
        <f t="shared" si="3"/>
        <v>[Account Management-23]</v>
      </c>
      <c r="B33" s="104" t="s">
        <v>396</v>
      </c>
      <c r="C33" s="104" t="s">
        <v>1185</v>
      </c>
      <c r="D33" s="106" t="s">
        <v>478</v>
      </c>
      <c r="E33" s="104" t="s">
        <v>1223</v>
      </c>
      <c r="F33" s="114" t="s">
        <v>16</v>
      </c>
      <c r="G33" s="115">
        <v>42577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9.75" customHeight="1">
      <c r="A34" s="114" t="str">
        <f t="shared" ref="A34" si="4">IF(OR(B34&lt;&gt;"",D34&lt;&gt;""),"["&amp;TEXT($B$2,"##")&amp;"-"&amp;TEXT(ROW()-10,"##")&amp;"]","")</f>
        <v>[Account Management-24]</v>
      </c>
      <c r="B34" s="104" t="s">
        <v>397</v>
      </c>
      <c r="C34" s="104" t="s">
        <v>1186</v>
      </c>
      <c r="D34" s="106" t="s">
        <v>493</v>
      </c>
      <c r="E34" s="104" t="s">
        <v>1223</v>
      </c>
      <c r="F34" s="114" t="s">
        <v>16</v>
      </c>
      <c r="G34" s="115">
        <v>42577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2.5" customHeight="1">
      <c r="A35" s="114" t="str">
        <f t="shared" ref="A35:A53" si="5">IF(OR(B35&lt;&gt;"",D35&lt;&gt;""),"["&amp;TEXT($B$2,"##")&amp;"-"&amp;TEXT(ROW()-10,"##")&amp;"]","")</f>
        <v>[Account Management-25]</v>
      </c>
      <c r="B35" s="104" t="s">
        <v>398</v>
      </c>
      <c r="C35" s="104" t="s">
        <v>1187</v>
      </c>
      <c r="D35" s="106" t="s">
        <v>386</v>
      </c>
      <c r="E35" s="104" t="s">
        <v>1223</v>
      </c>
      <c r="F35" s="114" t="s">
        <v>16</v>
      </c>
      <c r="G35" s="115">
        <v>42577</v>
      </c>
      <c r="H35" s="114"/>
      <c r="I35" s="10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2.25" customHeight="1">
      <c r="A36" s="114" t="str">
        <f t="shared" si="5"/>
        <v>[Account Management-26]</v>
      </c>
      <c r="B36" s="104" t="s">
        <v>102</v>
      </c>
      <c r="C36" s="104" t="s">
        <v>1188</v>
      </c>
      <c r="D36" s="144" t="s">
        <v>472</v>
      </c>
      <c r="E36" s="104" t="s">
        <v>1223</v>
      </c>
      <c r="F36" s="114" t="s">
        <v>16</v>
      </c>
      <c r="G36" s="115">
        <v>42577</v>
      </c>
      <c r="H36" s="114"/>
      <c r="I36" s="10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3.5" customHeight="1">
      <c r="A37" s="114" t="str">
        <f t="shared" si="5"/>
        <v>[Account Management-27]</v>
      </c>
      <c r="B37" s="104" t="s">
        <v>105</v>
      </c>
      <c r="C37" s="104" t="s">
        <v>506</v>
      </c>
      <c r="D37" s="144" t="s">
        <v>494</v>
      </c>
      <c r="E37" s="104" t="s">
        <v>1223</v>
      </c>
      <c r="F37" s="114" t="s">
        <v>16</v>
      </c>
      <c r="G37" s="115">
        <v>42577</v>
      </c>
      <c r="H37" s="114"/>
      <c r="I37" s="10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95.25" customHeight="1">
      <c r="A38" s="114" t="str">
        <f t="shared" si="5"/>
        <v>[Account Management-28]</v>
      </c>
      <c r="B38" s="104" t="s">
        <v>141</v>
      </c>
      <c r="C38" s="104" t="s">
        <v>507</v>
      </c>
      <c r="D38" s="144" t="s">
        <v>494</v>
      </c>
      <c r="E38" s="104" t="s">
        <v>1223</v>
      </c>
      <c r="F38" s="114" t="s">
        <v>16</v>
      </c>
      <c r="G38" s="115">
        <v>42577</v>
      </c>
      <c r="H38" s="114"/>
      <c r="I38" s="10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>
      <c r="A39" s="114" t="str">
        <f t="shared" si="5"/>
        <v>[Account Management-29]</v>
      </c>
      <c r="B39" s="114" t="s">
        <v>142</v>
      </c>
      <c r="C39" s="104" t="s">
        <v>508</v>
      </c>
      <c r="D39" s="144" t="s">
        <v>494</v>
      </c>
      <c r="E39" s="104" t="s">
        <v>1223</v>
      </c>
      <c r="F39" s="114" t="s">
        <v>16</v>
      </c>
      <c r="G39" s="115">
        <v>42577</v>
      </c>
      <c r="H39" s="114"/>
      <c r="I39" s="10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7.75" customHeight="1">
      <c r="A40" s="114" t="str">
        <f t="shared" si="5"/>
        <v>[Account Management-30]</v>
      </c>
      <c r="B40" s="104" t="s">
        <v>143</v>
      </c>
      <c r="C40" s="104" t="s">
        <v>509</v>
      </c>
      <c r="D40" s="144" t="s">
        <v>494</v>
      </c>
      <c r="E40" s="104" t="s">
        <v>1223</v>
      </c>
      <c r="F40" s="114" t="s">
        <v>16</v>
      </c>
      <c r="G40" s="115">
        <v>42577</v>
      </c>
      <c r="H40" s="114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3" customHeight="1">
      <c r="A41" s="114" t="str">
        <f t="shared" si="5"/>
        <v>[Account Management-31]</v>
      </c>
      <c r="B41" s="114" t="s">
        <v>144</v>
      </c>
      <c r="C41" s="104" t="s">
        <v>510</v>
      </c>
      <c r="D41" s="144" t="s">
        <v>494</v>
      </c>
      <c r="E41" s="104" t="s">
        <v>1223</v>
      </c>
      <c r="F41" s="114" t="s">
        <v>16</v>
      </c>
      <c r="G41" s="115">
        <v>42577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3" customHeight="1">
      <c r="A42" s="114" t="str">
        <f t="shared" si="5"/>
        <v>[Account Management-32]</v>
      </c>
      <c r="B42" s="104" t="s">
        <v>343</v>
      </c>
      <c r="C42" s="104" t="s">
        <v>511</v>
      </c>
      <c r="D42" s="144" t="s">
        <v>495</v>
      </c>
      <c r="E42" s="104" t="s">
        <v>1223</v>
      </c>
      <c r="F42" s="114" t="s">
        <v>16</v>
      </c>
      <c r="G42" s="115">
        <v>42577</v>
      </c>
      <c r="H42" s="117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3" customHeight="1">
      <c r="A43" s="114" t="str">
        <f t="shared" si="5"/>
        <v>[Account Management-33]</v>
      </c>
      <c r="B43" s="104" t="s">
        <v>344</v>
      </c>
      <c r="C43" s="104" t="s">
        <v>512</v>
      </c>
      <c r="D43" s="144" t="s">
        <v>496</v>
      </c>
      <c r="E43" s="104" t="s">
        <v>1223</v>
      </c>
      <c r="F43" s="114" t="s">
        <v>16</v>
      </c>
      <c r="G43" s="115">
        <v>42577</v>
      </c>
      <c r="H43" s="117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3" customHeight="1">
      <c r="A44" s="114" t="str">
        <f t="shared" si="5"/>
        <v>[Account Management-34]</v>
      </c>
      <c r="B44" s="104" t="s">
        <v>345</v>
      </c>
      <c r="C44" s="104" t="s">
        <v>513</v>
      </c>
      <c r="D44" s="144" t="s">
        <v>497</v>
      </c>
      <c r="E44" s="104" t="s">
        <v>1223</v>
      </c>
      <c r="F44" s="114" t="s">
        <v>16</v>
      </c>
      <c r="G44" s="115">
        <v>42577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3" customHeight="1">
      <c r="A45" s="114" t="str">
        <f t="shared" si="5"/>
        <v>[Account Management-35]</v>
      </c>
      <c r="B45" s="104" t="s">
        <v>1023</v>
      </c>
      <c r="C45" s="104" t="s">
        <v>514</v>
      </c>
      <c r="D45" s="144" t="s">
        <v>498</v>
      </c>
      <c r="E45" s="104" t="s">
        <v>1223</v>
      </c>
      <c r="F45" s="114" t="s">
        <v>16</v>
      </c>
      <c r="G45" s="115">
        <v>42577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3.75" customHeight="1">
      <c r="A46" s="114" t="str">
        <f t="shared" si="5"/>
        <v>[Account Management-36]</v>
      </c>
      <c r="B46" s="104" t="s">
        <v>145</v>
      </c>
      <c r="C46" s="104" t="s">
        <v>515</v>
      </c>
      <c r="D46" s="144" t="s">
        <v>499</v>
      </c>
      <c r="E46" s="104" t="s">
        <v>1223</v>
      </c>
      <c r="F46" s="114" t="s">
        <v>16</v>
      </c>
      <c r="G46" s="115">
        <v>42577</v>
      </c>
      <c r="H46" s="117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7.5" customHeight="1">
      <c r="A47" s="114" t="str">
        <f t="shared" si="5"/>
        <v>[Account Management-37]</v>
      </c>
      <c r="B47" s="104" t="s">
        <v>146</v>
      </c>
      <c r="C47" s="104" t="s">
        <v>516</v>
      </c>
      <c r="D47" s="144" t="s">
        <v>500</v>
      </c>
      <c r="E47" s="104" t="s">
        <v>1223</v>
      </c>
      <c r="F47" s="114" t="s">
        <v>16</v>
      </c>
      <c r="G47" s="115">
        <v>42577</v>
      </c>
      <c r="H47" s="117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2" customHeight="1">
      <c r="A48" s="114" t="str">
        <f t="shared" si="5"/>
        <v>[Account Management-38]</v>
      </c>
      <c r="B48" s="104" t="s">
        <v>147</v>
      </c>
      <c r="C48" s="104" t="s">
        <v>517</v>
      </c>
      <c r="D48" s="144" t="s">
        <v>501</v>
      </c>
      <c r="E48" s="104" t="s">
        <v>1223</v>
      </c>
      <c r="F48" s="114" t="s">
        <v>16</v>
      </c>
      <c r="G48" s="115">
        <v>42577</v>
      </c>
      <c r="H48" s="117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7.75" customHeight="1">
      <c r="A49" s="114" t="str">
        <f t="shared" si="5"/>
        <v>[Account Management-39]</v>
      </c>
      <c r="B49" s="114" t="s">
        <v>148</v>
      </c>
      <c r="C49" s="104" t="s">
        <v>518</v>
      </c>
      <c r="D49" s="144" t="s">
        <v>502</v>
      </c>
      <c r="E49" s="104" t="s">
        <v>1223</v>
      </c>
      <c r="F49" s="114" t="s">
        <v>16</v>
      </c>
      <c r="G49" s="115">
        <v>42577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94.5" customHeight="1">
      <c r="A50" s="114" t="str">
        <f t="shared" si="5"/>
        <v>[Account Management-40]</v>
      </c>
      <c r="B50" s="114" t="s">
        <v>149</v>
      </c>
      <c r="C50" s="104" t="s">
        <v>519</v>
      </c>
      <c r="D50" s="144" t="s">
        <v>503</v>
      </c>
      <c r="E50" s="104" t="s">
        <v>1223</v>
      </c>
      <c r="F50" s="114" t="s">
        <v>16</v>
      </c>
      <c r="G50" s="115">
        <v>42577</v>
      </c>
      <c r="H50" s="117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11.75" customHeight="1">
      <c r="A51" s="114" t="str">
        <f t="shared" si="5"/>
        <v>[Account Management-41]</v>
      </c>
      <c r="B51" s="114" t="s">
        <v>107</v>
      </c>
      <c r="C51" s="104" t="s">
        <v>1189</v>
      </c>
      <c r="D51" s="144" t="s">
        <v>504</v>
      </c>
      <c r="E51" s="104" t="s">
        <v>1223</v>
      </c>
      <c r="F51" s="114" t="s">
        <v>16</v>
      </c>
      <c r="G51" s="115">
        <v>42577</v>
      </c>
      <c r="H51" s="117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6.75" customHeight="1">
      <c r="A52" s="114" t="str">
        <f t="shared" si="5"/>
        <v>[Account Management-42]</v>
      </c>
      <c r="B52" s="114" t="s">
        <v>106</v>
      </c>
      <c r="C52" s="104" t="s">
        <v>520</v>
      </c>
      <c r="D52" s="106" t="s">
        <v>1138</v>
      </c>
      <c r="E52" s="104" t="s">
        <v>1223</v>
      </c>
      <c r="F52" s="114" t="s">
        <v>16</v>
      </c>
      <c r="G52" s="115">
        <v>42577</v>
      </c>
      <c r="H52" s="117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92.25" customHeight="1">
      <c r="A53" s="114" t="str">
        <f t="shared" si="5"/>
        <v>[Account Management-43]</v>
      </c>
      <c r="B53" s="114" t="s">
        <v>116</v>
      </c>
      <c r="C53" s="104" t="s">
        <v>1190</v>
      </c>
      <c r="D53" s="144" t="s">
        <v>1093</v>
      </c>
      <c r="E53" s="104" t="s">
        <v>1223</v>
      </c>
      <c r="F53" s="114" t="s">
        <v>16</v>
      </c>
      <c r="G53" s="115">
        <v>42579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92.25" customHeight="1">
      <c r="A54" s="114" t="str">
        <f t="shared" ref="A54" si="6">IF(OR(B54&lt;&gt;"",D54&lt;&gt;""),"["&amp;TEXT($B$2,"##")&amp;"-"&amp;TEXT(ROW()-10,"##")&amp;"]","")</f>
        <v>[Account Management-44]</v>
      </c>
      <c r="B54" s="104" t="s">
        <v>1091</v>
      </c>
      <c r="C54" s="104" t="s">
        <v>1191</v>
      </c>
      <c r="D54" s="144" t="s">
        <v>1094</v>
      </c>
      <c r="E54" s="104" t="s">
        <v>1223</v>
      </c>
      <c r="F54" s="114" t="s">
        <v>16</v>
      </c>
      <c r="G54" s="115">
        <v>42579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92.25" customHeight="1">
      <c r="A55" s="114" t="str">
        <f t="shared" ref="A55" si="7">IF(OR(B55&lt;&gt;"",D55&lt;&gt;""),"["&amp;TEXT($B$2,"##")&amp;"-"&amp;TEXT(ROW()-10,"##")&amp;"]","")</f>
        <v>[Account Management-45]</v>
      </c>
      <c r="B55" s="104" t="s">
        <v>1092</v>
      </c>
      <c r="C55" s="104" t="s">
        <v>1192</v>
      </c>
      <c r="D55" s="144" t="s">
        <v>1095</v>
      </c>
      <c r="E55" s="104" t="s">
        <v>1223</v>
      </c>
      <c r="F55" s="114" t="s">
        <v>16</v>
      </c>
      <c r="G55" s="115">
        <v>42579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34"/>
      <c r="B56" s="191" t="s">
        <v>100</v>
      </c>
      <c r="C56" s="192"/>
      <c r="D56" s="192"/>
      <c r="E56" s="192"/>
      <c r="F56" s="192"/>
      <c r="G56" s="192"/>
      <c r="H56" s="193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5.75" customHeight="1">
      <c r="A57" s="114" t="str">
        <f t="shared" ref="A57:A59" si="8">IF(OR(B57&lt;&gt;"",D57&lt;&gt;""),"["&amp;TEXT($B$2,"##")&amp;"-"&amp;TEXT(ROW()-10,"##")&amp;"]","")</f>
        <v>[Account Management-47]</v>
      </c>
      <c r="B57" s="104" t="s">
        <v>319</v>
      </c>
      <c r="C57" s="104" t="s">
        <v>521</v>
      </c>
      <c r="D57" s="104" t="s">
        <v>505</v>
      </c>
      <c r="E57" s="104" t="s">
        <v>328</v>
      </c>
      <c r="F57" s="103" t="s">
        <v>16</v>
      </c>
      <c r="G57" s="115">
        <v>42584</v>
      </c>
      <c r="H57" s="103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5.75" customHeight="1">
      <c r="A58" s="114" t="str">
        <f t="shared" si="8"/>
        <v>[Account Management-48]</v>
      </c>
      <c r="B58" s="104" t="s">
        <v>320</v>
      </c>
      <c r="C58" s="104" t="s">
        <v>523</v>
      </c>
      <c r="D58" s="104" t="s">
        <v>387</v>
      </c>
      <c r="E58" s="104" t="s">
        <v>329</v>
      </c>
      <c r="F58" s="104" t="s">
        <v>16</v>
      </c>
      <c r="G58" s="115">
        <v>42584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5.75" customHeight="1">
      <c r="A59" s="114" t="str">
        <f t="shared" si="8"/>
        <v>[Account Management-49]</v>
      </c>
      <c r="B59" s="104" t="s">
        <v>321</v>
      </c>
      <c r="C59" s="104" t="s">
        <v>522</v>
      </c>
      <c r="D59" s="104" t="s">
        <v>505</v>
      </c>
      <c r="E59" s="104" t="s">
        <v>330</v>
      </c>
      <c r="F59" s="104" t="s">
        <v>16</v>
      </c>
      <c r="G59" s="115">
        <v>42584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34"/>
      <c r="B60" s="191" t="s">
        <v>108</v>
      </c>
      <c r="C60" s="192"/>
      <c r="D60" s="192"/>
      <c r="E60" s="192"/>
      <c r="F60" s="192"/>
      <c r="G60" s="192"/>
      <c r="H60" s="193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0" customHeight="1">
      <c r="A61" s="114" t="str">
        <f t="shared" ref="A61:A71" si="9">IF(OR(B61&lt;&gt;"",D61&lt;&gt;""),"["&amp;TEXT($B$2,"##")&amp;"-"&amp;TEXT(ROW()-10,"##")&amp;"]","")</f>
        <v>[Account Management-51]</v>
      </c>
      <c r="B61" s="114" t="s">
        <v>109</v>
      </c>
      <c r="C61" s="104" t="s">
        <v>525</v>
      </c>
      <c r="D61" s="104" t="s">
        <v>524</v>
      </c>
      <c r="E61" s="114"/>
      <c r="F61" s="104" t="s">
        <v>16</v>
      </c>
      <c r="G61" s="115">
        <v>42584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4" customHeight="1">
      <c r="A62" s="114" t="str">
        <f t="shared" si="9"/>
        <v>[Account Management-52]</v>
      </c>
      <c r="B62" s="114" t="s">
        <v>110</v>
      </c>
      <c r="C62" s="104" t="s">
        <v>1142</v>
      </c>
      <c r="D62" s="104" t="s">
        <v>532</v>
      </c>
      <c r="E62" s="104" t="s">
        <v>1224</v>
      </c>
      <c r="F62" s="104" t="s">
        <v>16</v>
      </c>
      <c r="G62" s="115">
        <v>42584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51.25" customHeight="1">
      <c r="A63" s="114" t="str">
        <f t="shared" si="9"/>
        <v>[Account Management-53]</v>
      </c>
      <c r="B63" s="114" t="s">
        <v>111</v>
      </c>
      <c r="C63" s="104" t="s">
        <v>1141</v>
      </c>
      <c r="D63" s="104" t="s">
        <v>533</v>
      </c>
      <c r="E63" s="104" t="s">
        <v>1224</v>
      </c>
      <c r="F63" s="104" t="s">
        <v>16</v>
      </c>
      <c r="G63" s="115">
        <v>42584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9.75" customHeight="1">
      <c r="A64" s="114" t="str">
        <f t="shared" ref="A64" si="10">IF(OR(B64&lt;&gt;"",D64&lt;&gt;""),"["&amp;TEXT($B$2,"##")&amp;"-"&amp;TEXT(ROW()-10,"##")&amp;"]","")</f>
        <v>[Account Management-54]</v>
      </c>
      <c r="B64" s="114" t="s">
        <v>281</v>
      </c>
      <c r="C64" s="104" t="s">
        <v>526</v>
      </c>
      <c r="D64" s="104" t="s">
        <v>534</v>
      </c>
      <c r="E64" s="104" t="s">
        <v>1224</v>
      </c>
      <c r="F64" s="104" t="s">
        <v>16</v>
      </c>
      <c r="G64" s="115">
        <v>42584</v>
      </c>
      <c r="H64" s="104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8.75" customHeight="1">
      <c r="A65" s="114" t="str">
        <f t="shared" ref="A65" si="11">IF(OR(B65&lt;&gt;"",D65&lt;&gt;""),"["&amp;TEXT($B$2,"##")&amp;"-"&amp;TEXT(ROW()-10,"##")&amp;"]","")</f>
        <v>[Account Management-55]</v>
      </c>
      <c r="B65" s="114" t="s">
        <v>282</v>
      </c>
      <c r="C65" s="104" t="s">
        <v>527</v>
      </c>
      <c r="D65" s="104" t="s">
        <v>535</v>
      </c>
      <c r="E65" s="104" t="s">
        <v>1224</v>
      </c>
      <c r="F65" s="104" t="s">
        <v>16</v>
      </c>
      <c r="G65" s="115">
        <v>42584</v>
      </c>
      <c r="H65" s="104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5.5" customHeight="1">
      <c r="A66" s="114" t="str">
        <f t="shared" ref="A66" si="12">IF(OR(B66&lt;&gt;"",D66&lt;&gt;""),"["&amp;TEXT($B$2,"##")&amp;"-"&amp;TEXT(ROW()-10,"##")&amp;"]","")</f>
        <v>[Account Management-56]</v>
      </c>
      <c r="B66" s="114" t="s">
        <v>283</v>
      </c>
      <c r="C66" s="104" t="s">
        <v>528</v>
      </c>
      <c r="D66" s="104" t="s">
        <v>536</v>
      </c>
      <c r="E66" s="104" t="s">
        <v>1224</v>
      </c>
      <c r="F66" s="104" t="s">
        <v>16</v>
      </c>
      <c r="G66" s="115">
        <v>42584</v>
      </c>
      <c r="H66" s="104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3.75" customHeight="1">
      <c r="A67" s="114" t="str">
        <f t="shared" ref="A67" si="13">IF(OR(B67&lt;&gt;"",D67&lt;&gt;""),"["&amp;TEXT($B$2,"##")&amp;"-"&amp;TEXT(ROW()-10,"##")&amp;"]","")</f>
        <v>[Account Management-57]</v>
      </c>
      <c r="B67" s="114" t="s">
        <v>284</v>
      </c>
      <c r="C67" s="104" t="s">
        <v>529</v>
      </c>
      <c r="D67" s="104" t="s">
        <v>537</v>
      </c>
      <c r="E67" s="104" t="s">
        <v>1224</v>
      </c>
      <c r="F67" s="104" t="s">
        <v>16</v>
      </c>
      <c r="G67" s="115">
        <v>42584</v>
      </c>
      <c r="H67" s="104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4.5" customHeight="1">
      <c r="A68" s="114" t="str">
        <f t="shared" ref="A68" si="14">IF(OR(B68&lt;&gt;"",D68&lt;&gt;""),"["&amp;TEXT($B$2,"##")&amp;"-"&amp;TEXT(ROW()-10,"##")&amp;"]","")</f>
        <v>[Account Management-58]</v>
      </c>
      <c r="B68" s="114" t="s">
        <v>285</v>
      </c>
      <c r="C68" s="104" t="s">
        <v>1193</v>
      </c>
      <c r="D68" s="104" t="s">
        <v>538</v>
      </c>
      <c r="E68" s="104" t="s">
        <v>1224</v>
      </c>
      <c r="F68" s="104" t="s">
        <v>16</v>
      </c>
      <c r="G68" s="115">
        <v>42584</v>
      </c>
      <c r="H68" s="104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7" customHeight="1">
      <c r="A69" s="114" t="str">
        <f t="shared" ref="A69" si="15">IF(OR(B69&lt;&gt;"",D69&lt;&gt;""),"["&amp;TEXT($B$2,"##")&amp;"-"&amp;TEXT(ROW()-10,"##")&amp;"]","")</f>
        <v>[Account Management-59]</v>
      </c>
      <c r="B69" s="114" t="s">
        <v>286</v>
      </c>
      <c r="C69" s="104" t="s">
        <v>1195</v>
      </c>
      <c r="D69" s="104" t="s">
        <v>539</v>
      </c>
      <c r="E69" s="104" t="s">
        <v>1224</v>
      </c>
      <c r="F69" s="104" t="s">
        <v>16</v>
      </c>
      <c r="G69" s="115">
        <v>42584</v>
      </c>
      <c r="H69" s="10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51.25" customHeight="1">
      <c r="A70" s="114" t="str">
        <f>IF(OR(B70&lt;&gt;"",D70&lt;&gt;""),"["&amp;TEXT($B$2,"##")&amp;"-"&amp;TEXT(ROW()-10,"##")&amp;"]","")</f>
        <v>[Account Management-60]</v>
      </c>
      <c r="B70" s="114" t="s">
        <v>115</v>
      </c>
      <c r="C70" s="104" t="s">
        <v>530</v>
      </c>
      <c r="D70" s="104" t="s">
        <v>540</v>
      </c>
      <c r="E70" s="104" t="s">
        <v>1224</v>
      </c>
      <c r="F70" s="104" t="s">
        <v>50</v>
      </c>
      <c r="G70" s="115">
        <v>42584</v>
      </c>
      <c r="H70" s="10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4.75" customHeight="1">
      <c r="A71" s="114" t="str">
        <f t="shared" si="9"/>
        <v>[Account Management-61]</v>
      </c>
      <c r="B71" s="114" t="s">
        <v>112</v>
      </c>
      <c r="C71" s="104" t="s">
        <v>531</v>
      </c>
      <c r="D71" s="104" t="s">
        <v>541</v>
      </c>
      <c r="E71" s="104" t="s">
        <v>1224</v>
      </c>
      <c r="F71" s="104" t="s">
        <v>16</v>
      </c>
      <c r="G71" s="115">
        <v>42584</v>
      </c>
      <c r="H71" s="104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8" customHeight="1">
      <c r="A72" s="114" t="str">
        <f t="shared" ref="A72:A73" si="16">IF(OR(B72&lt;&gt;"",D72&lt;&gt;""),"["&amp;TEXT($B$2,"##")&amp;"-"&amp;TEXT(ROW()-10,"##")&amp;"]","")</f>
        <v>[Account Management-62]</v>
      </c>
      <c r="B72" s="104" t="s">
        <v>1139</v>
      </c>
      <c r="C72" s="104" t="s">
        <v>1140</v>
      </c>
      <c r="D72" s="104" t="s">
        <v>1359</v>
      </c>
      <c r="E72" s="104" t="s">
        <v>1224</v>
      </c>
      <c r="F72" s="104" t="s">
        <v>16</v>
      </c>
      <c r="G72" s="115">
        <v>42603</v>
      </c>
      <c r="H72" s="158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97.5" customHeight="1">
      <c r="A73" s="114" t="str">
        <f t="shared" si="16"/>
        <v>[Account Management-63]</v>
      </c>
      <c r="B73" s="104" t="s">
        <v>1143</v>
      </c>
      <c r="C73" s="104" t="s">
        <v>1144</v>
      </c>
      <c r="D73" s="104" t="s">
        <v>1145</v>
      </c>
      <c r="E73" s="104" t="s">
        <v>1224</v>
      </c>
      <c r="F73" s="104" t="s">
        <v>16</v>
      </c>
      <c r="G73" s="115">
        <v>42603</v>
      </c>
      <c r="H73" s="104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>
      <c r="A74" s="145"/>
      <c r="B74" s="191" t="s">
        <v>279</v>
      </c>
      <c r="C74" s="189"/>
      <c r="D74" s="189"/>
      <c r="E74" s="189"/>
      <c r="F74" s="189"/>
      <c r="G74" s="189"/>
      <c r="H74" s="190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6.75" customHeight="1">
      <c r="A75" s="114" t="str">
        <f t="shared" ref="A75:A82" si="17">IF(OR(B75&lt;&gt;"",D75&lt;&gt;""),"["&amp;TEXT($B$2,"##")&amp;"-"&amp;TEXT(ROW()-10,"##")&amp;"]","")</f>
        <v>[Account Management-65]</v>
      </c>
      <c r="B75" s="114" t="s">
        <v>114</v>
      </c>
      <c r="C75" s="104" t="s">
        <v>542</v>
      </c>
      <c r="D75" s="104" t="s">
        <v>572</v>
      </c>
      <c r="E75" s="104" t="s">
        <v>331</v>
      </c>
      <c r="F75" s="104" t="s">
        <v>16</v>
      </c>
      <c r="G75" s="115">
        <v>42584</v>
      </c>
      <c r="H75" s="104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0.75" customHeight="1">
      <c r="A76" s="114" t="str">
        <f t="shared" ref="A76:A78" si="18">IF(OR(B76&lt;&gt;"",D76&lt;&gt;""),"["&amp;TEXT($B$2,"##")&amp;"-"&amp;TEXT(ROW()-10,"##")&amp;"]","")</f>
        <v>[Account Management-66]</v>
      </c>
      <c r="B76" s="114" t="s">
        <v>287</v>
      </c>
      <c r="C76" s="104" t="s">
        <v>543</v>
      </c>
      <c r="D76" s="104" t="s">
        <v>573</v>
      </c>
      <c r="E76" s="104" t="s">
        <v>1530</v>
      </c>
      <c r="F76" s="104" t="s">
        <v>16</v>
      </c>
      <c r="G76" s="115">
        <v>42584</v>
      </c>
      <c r="H76" s="104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6" customHeight="1">
      <c r="A77" s="114" t="str">
        <f t="shared" si="18"/>
        <v>[Account Management-67]</v>
      </c>
      <c r="B77" s="114" t="s">
        <v>288</v>
      </c>
      <c r="C77" s="104" t="s">
        <v>544</v>
      </c>
      <c r="D77" s="104" t="s">
        <v>574</v>
      </c>
      <c r="E77" s="104" t="s">
        <v>1530</v>
      </c>
      <c r="F77" s="104" t="s">
        <v>16</v>
      </c>
      <c r="G77" s="115">
        <v>42584</v>
      </c>
      <c r="H77" s="104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6.75" customHeight="1">
      <c r="A78" s="114" t="str">
        <f t="shared" si="18"/>
        <v>[Account Management-68]</v>
      </c>
      <c r="B78" s="114" t="s">
        <v>289</v>
      </c>
      <c r="C78" s="104" t="s">
        <v>545</v>
      </c>
      <c r="D78" s="104" t="s">
        <v>575</v>
      </c>
      <c r="E78" s="104" t="s">
        <v>1530</v>
      </c>
      <c r="F78" s="104" t="s">
        <v>16</v>
      </c>
      <c r="G78" s="115">
        <v>42584</v>
      </c>
      <c r="H78" s="104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6.75" customHeight="1">
      <c r="A79" s="114" t="str">
        <f t="shared" ref="A79" si="19">IF(OR(B79&lt;&gt;"",D79&lt;&gt;""),"["&amp;TEXT($B$2,"##")&amp;"-"&amp;TEXT(ROW()-10,"##")&amp;"]","")</f>
        <v>[Account Management-69]</v>
      </c>
      <c r="B79" s="114" t="s">
        <v>290</v>
      </c>
      <c r="C79" s="104" t="s">
        <v>546</v>
      </c>
      <c r="D79" s="104" t="s">
        <v>576</v>
      </c>
      <c r="E79" s="104" t="s">
        <v>1530</v>
      </c>
      <c r="F79" s="104" t="s">
        <v>16</v>
      </c>
      <c r="G79" s="115">
        <v>42584</v>
      </c>
      <c r="H79" s="104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6.75" customHeight="1">
      <c r="A80" s="114" t="str">
        <f t="shared" ref="A80" si="20">IF(OR(B80&lt;&gt;"",D80&lt;&gt;""),"["&amp;TEXT($B$2,"##")&amp;"-"&amp;TEXT(ROW()-10,"##")&amp;"]","")</f>
        <v>[Account Management-70]</v>
      </c>
      <c r="B80" s="114" t="s">
        <v>233</v>
      </c>
      <c r="C80" s="104" t="s">
        <v>547</v>
      </c>
      <c r="D80" s="104" t="s">
        <v>577</v>
      </c>
      <c r="E80" s="104" t="s">
        <v>1530</v>
      </c>
      <c r="F80" s="104" t="s">
        <v>16</v>
      </c>
      <c r="G80" s="115">
        <v>42584</v>
      </c>
      <c r="H80" s="104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6.75" customHeight="1">
      <c r="A81" s="114" t="str">
        <f t="shared" si="17"/>
        <v>[Account Management-71]</v>
      </c>
      <c r="B81" s="114" t="s">
        <v>130</v>
      </c>
      <c r="C81" s="104" t="s">
        <v>548</v>
      </c>
      <c r="D81" s="104" t="s">
        <v>578</v>
      </c>
      <c r="E81" s="104" t="s">
        <v>1530</v>
      </c>
      <c r="F81" s="104" t="s">
        <v>16</v>
      </c>
      <c r="G81" s="115">
        <v>42584</v>
      </c>
      <c r="H81" s="104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5.25" customHeight="1">
      <c r="A82" s="114" t="str">
        <f t="shared" si="17"/>
        <v>[Account Management-72]</v>
      </c>
      <c r="B82" s="114" t="s">
        <v>131</v>
      </c>
      <c r="C82" s="104" t="s">
        <v>549</v>
      </c>
      <c r="D82" s="104" t="s">
        <v>578</v>
      </c>
      <c r="E82" s="104" t="s">
        <v>1530</v>
      </c>
      <c r="F82" s="104" t="s">
        <v>16</v>
      </c>
      <c r="G82" s="115">
        <v>42584</v>
      </c>
      <c r="H82" s="104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2.25" customHeight="1">
      <c r="A83" s="114" t="str">
        <f t="shared" ref="A83" si="21">IF(OR(B83&lt;&gt;"",D83&lt;&gt;""),"["&amp;TEXT($B$2,"##")&amp;"-"&amp;TEXT(ROW()-10,"##")&amp;"]","")</f>
        <v>[Account Management-73]</v>
      </c>
      <c r="B83" s="114" t="s">
        <v>132</v>
      </c>
      <c r="C83" s="104" t="s">
        <v>550</v>
      </c>
      <c r="D83" s="104" t="s">
        <v>579</v>
      </c>
      <c r="E83" s="104" t="s">
        <v>1530</v>
      </c>
      <c r="F83" s="104" t="s">
        <v>16</v>
      </c>
      <c r="G83" s="115">
        <v>42584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8.5" customHeight="1">
      <c r="A84" s="114" t="str">
        <f t="shared" ref="A84:A86" si="22">IF(OR(B84&lt;&gt;"",D84&lt;&gt;""),"["&amp;TEXT($B$2,"##")&amp;"-"&amp;TEXT(ROW()-10,"##")&amp;"]","")</f>
        <v>[Account Management-74]</v>
      </c>
      <c r="B84" s="114" t="s">
        <v>133</v>
      </c>
      <c r="C84" s="104" t="s">
        <v>580</v>
      </c>
      <c r="D84" s="104" t="s">
        <v>581</v>
      </c>
      <c r="E84" s="104" t="s">
        <v>1530</v>
      </c>
      <c r="F84" s="104" t="s">
        <v>16</v>
      </c>
      <c r="G84" s="115">
        <v>42584</v>
      </c>
      <c r="H84" s="104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8" customHeight="1">
      <c r="A85" s="114" t="str">
        <f t="shared" si="22"/>
        <v>[Account Management-75]</v>
      </c>
      <c r="B85" s="104" t="s">
        <v>346</v>
      </c>
      <c r="C85" s="104" t="s">
        <v>551</v>
      </c>
      <c r="D85" s="104" t="s">
        <v>582</v>
      </c>
      <c r="E85" s="104" t="s">
        <v>1530</v>
      </c>
      <c r="F85" s="104" t="s">
        <v>16</v>
      </c>
      <c r="G85" s="115">
        <v>42584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1.5" customHeight="1">
      <c r="A86" s="114" t="str">
        <f t="shared" si="22"/>
        <v>[Account Management-76]</v>
      </c>
      <c r="B86" s="104" t="s">
        <v>347</v>
      </c>
      <c r="C86" s="104" t="s">
        <v>552</v>
      </c>
      <c r="D86" s="104" t="s">
        <v>583</v>
      </c>
      <c r="E86" s="104" t="s">
        <v>1530</v>
      </c>
      <c r="F86" s="104" t="s">
        <v>16</v>
      </c>
      <c r="G86" s="115">
        <v>42584</v>
      </c>
      <c r="H86" s="104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0.75" customHeight="1">
      <c r="A87" s="114" t="str">
        <f t="shared" ref="A87" si="23">IF(OR(B87&lt;&gt;"",D87&lt;&gt;""),"["&amp;TEXT($B$2,"##")&amp;"-"&amp;TEXT(ROW()-10,"##")&amp;"]","")</f>
        <v>[Account Management-77]</v>
      </c>
      <c r="B87" s="104" t="s">
        <v>348</v>
      </c>
      <c r="C87" s="104" t="s">
        <v>553</v>
      </c>
      <c r="D87" s="104" t="s">
        <v>584</v>
      </c>
      <c r="E87" s="104" t="s">
        <v>1530</v>
      </c>
      <c r="F87" s="104" t="s">
        <v>16</v>
      </c>
      <c r="G87" s="115">
        <v>42584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27.25" customHeight="1">
      <c r="A88" s="114" t="str">
        <f t="shared" ref="A88" si="24">IF(OR(B88&lt;&gt;"",D88&lt;&gt;""),"["&amp;TEXT($B$2,"##")&amp;"-"&amp;TEXT(ROW()-10,"##")&amp;"]","")</f>
        <v>[Account Management-78]</v>
      </c>
      <c r="B88" s="114" t="s">
        <v>134</v>
      </c>
      <c r="C88" s="104" t="s">
        <v>554</v>
      </c>
      <c r="D88" s="104" t="s">
        <v>585</v>
      </c>
      <c r="E88" s="104" t="s">
        <v>1530</v>
      </c>
      <c r="F88" s="104" t="s">
        <v>16</v>
      </c>
      <c r="G88" s="115">
        <v>42584</v>
      </c>
      <c r="H88" s="104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7.25" customHeight="1">
      <c r="A89" s="114" t="str">
        <f t="shared" ref="A89:A90" si="25">IF(OR(B89&lt;&gt;"",D89&lt;&gt;""),"["&amp;TEXT($B$2,"##")&amp;"-"&amp;TEXT(ROW()-10,"##")&amp;"]","")</f>
        <v>[Account Management-79]</v>
      </c>
      <c r="B89" s="114" t="s">
        <v>135</v>
      </c>
      <c r="C89" s="104" t="s">
        <v>555</v>
      </c>
      <c r="D89" s="104" t="s">
        <v>586</v>
      </c>
      <c r="E89" s="104" t="s">
        <v>1530</v>
      </c>
      <c r="F89" s="104" t="s">
        <v>16</v>
      </c>
      <c r="G89" s="115">
        <v>42584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5" customHeight="1">
      <c r="A90" s="114" t="str">
        <f t="shared" si="25"/>
        <v>[Account Management-80]</v>
      </c>
      <c r="B90" s="114" t="s">
        <v>136</v>
      </c>
      <c r="C90" s="104" t="s">
        <v>556</v>
      </c>
      <c r="D90" s="104" t="s">
        <v>587</v>
      </c>
      <c r="E90" s="104" t="s">
        <v>1530</v>
      </c>
      <c r="F90" s="104" t="s">
        <v>16</v>
      </c>
      <c r="G90" s="115">
        <v>42584</v>
      </c>
      <c r="H90" s="104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25" customHeight="1">
      <c r="A91" s="145"/>
      <c r="B91" s="191" t="s">
        <v>280</v>
      </c>
      <c r="C91" s="189"/>
      <c r="D91" s="189"/>
      <c r="E91" s="189"/>
      <c r="F91" s="189"/>
      <c r="G91" s="189"/>
      <c r="H91" s="190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>IF(OR(B92&lt;&gt;"",D92&lt;&gt;""),"["&amp;TEXT($B$2,"##")&amp;"-"&amp;TEXT(ROW()-10,"##")&amp;"]","")</f>
        <v>[Account Management-82]</v>
      </c>
      <c r="B92" s="114" t="s">
        <v>113</v>
      </c>
      <c r="C92" s="104" t="s">
        <v>1194</v>
      </c>
      <c r="D92" s="104" t="s">
        <v>588</v>
      </c>
      <c r="E92" s="104" t="s">
        <v>331</v>
      </c>
      <c r="F92" s="104" t="s">
        <v>16</v>
      </c>
      <c r="G92" s="115">
        <v>42584</v>
      </c>
      <c r="H92" s="10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4.25" customHeight="1">
      <c r="A93" s="114" t="str">
        <f t="shared" ref="A93:A104" si="26">IF(OR(B93&lt;&gt;"",D93&lt;&gt;""),"["&amp;TEXT($B$2,"##")&amp;"-"&amp;TEXT(ROW()-10,"##")&amp;"]","")</f>
        <v>[Account Management-83]</v>
      </c>
      <c r="B93" s="114" t="s">
        <v>291</v>
      </c>
      <c r="C93" s="104" t="s">
        <v>557</v>
      </c>
      <c r="D93" s="104" t="s">
        <v>589</v>
      </c>
      <c r="E93" s="104" t="s">
        <v>1531</v>
      </c>
      <c r="F93" s="104" t="s">
        <v>16</v>
      </c>
      <c r="G93" s="115">
        <v>42584</v>
      </c>
      <c r="H93" s="10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69" customHeight="1">
      <c r="A94" s="114" t="str">
        <f t="shared" si="26"/>
        <v>[Account Management-84]</v>
      </c>
      <c r="B94" s="114" t="s">
        <v>292</v>
      </c>
      <c r="C94" s="104" t="s">
        <v>558</v>
      </c>
      <c r="D94" s="104" t="s">
        <v>590</v>
      </c>
      <c r="E94" s="104" t="s">
        <v>1531</v>
      </c>
      <c r="F94" s="104" t="s">
        <v>16</v>
      </c>
      <c r="G94" s="115">
        <v>42584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69" customHeight="1">
      <c r="A95" s="114" t="str">
        <f t="shared" si="26"/>
        <v>[Account Management-85]</v>
      </c>
      <c r="B95" s="114" t="s">
        <v>293</v>
      </c>
      <c r="C95" s="104" t="s">
        <v>559</v>
      </c>
      <c r="D95" s="104" t="s">
        <v>591</v>
      </c>
      <c r="E95" s="104" t="s">
        <v>1531</v>
      </c>
      <c r="F95" s="104" t="s">
        <v>16</v>
      </c>
      <c r="G95" s="115">
        <v>42584</v>
      </c>
      <c r="H95" s="104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74.25" customHeight="1">
      <c r="A96" s="114" t="str">
        <f t="shared" si="26"/>
        <v>[Account Management-86]</v>
      </c>
      <c r="B96" s="114" t="s">
        <v>294</v>
      </c>
      <c r="C96" s="104" t="s">
        <v>560</v>
      </c>
      <c r="D96" s="104" t="s">
        <v>592</v>
      </c>
      <c r="E96" s="104" t="s">
        <v>1531</v>
      </c>
      <c r="F96" s="104" t="s">
        <v>16</v>
      </c>
      <c r="G96" s="115">
        <v>42584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16.25" customHeight="1">
      <c r="A97" s="114" t="str">
        <f t="shared" si="26"/>
        <v>[Account Management-87]</v>
      </c>
      <c r="B97" s="114" t="s">
        <v>295</v>
      </c>
      <c r="C97" s="104" t="s">
        <v>561</v>
      </c>
      <c r="D97" s="104" t="s">
        <v>593</v>
      </c>
      <c r="E97" s="104" t="s">
        <v>1531</v>
      </c>
      <c r="F97" s="104" t="s">
        <v>16</v>
      </c>
      <c r="G97" s="115">
        <v>42584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9" customHeight="1">
      <c r="A98" s="114" t="str">
        <f t="shared" si="26"/>
        <v>[Account Management-88]</v>
      </c>
      <c r="B98" s="114" t="s">
        <v>296</v>
      </c>
      <c r="C98" s="104" t="s">
        <v>562</v>
      </c>
      <c r="D98" s="104" t="s">
        <v>594</v>
      </c>
      <c r="E98" s="104" t="s">
        <v>1531</v>
      </c>
      <c r="F98" s="104" t="s">
        <v>16</v>
      </c>
      <c r="G98" s="115">
        <v>42584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69" customHeight="1">
      <c r="A99" s="114" t="str">
        <f t="shared" si="26"/>
        <v>[Account Management-89]</v>
      </c>
      <c r="B99" s="114" t="s">
        <v>298</v>
      </c>
      <c r="C99" s="104" t="s">
        <v>563</v>
      </c>
      <c r="D99" s="104" t="s">
        <v>595</v>
      </c>
      <c r="E99" s="104" t="s">
        <v>1531</v>
      </c>
      <c r="F99" s="104" t="s">
        <v>16</v>
      </c>
      <c r="G99" s="115">
        <v>42584</v>
      </c>
      <c r="H99" s="104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9" customHeight="1">
      <c r="A100" s="114" t="str">
        <f t="shared" si="26"/>
        <v>[Account Management-90]</v>
      </c>
      <c r="B100" s="114" t="s">
        <v>297</v>
      </c>
      <c r="C100" s="104" t="s">
        <v>564</v>
      </c>
      <c r="D100" s="104" t="s">
        <v>596</v>
      </c>
      <c r="E100" s="104" t="s">
        <v>1531</v>
      </c>
      <c r="F100" s="104" t="s">
        <v>16</v>
      </c>
      <c r="G100" s="115">
        <v>42584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69" customHeight="1">
      <c r="A101" s="114" t="str">
        <f t="shared" si="26"/>
        <v>[Account Management-91]</v>
      </c>
      <c r="B101" s="114" t="s">
        <v>300</v>
      </c>
      <c r="C101" s="104" t="s">
        <v>565</v>
      </c>
      <c r="D101" s="104" t="s">
        <v>597</v>
      </c>
      <c r="E101" s="104" t="s">
        <v>1531</v>
      </c>
      <c r="F101" s="104" t="s">
        <v>16</v>
      </c>
      <c r="G101" s="115">
        <v>42584</v>
      </c>
      <c r="H101" s="104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69" customHeight="1">
      <c r="A102" s="114" t="str">
        <f t="shared" si="26"/>
        <v>[Account Management-92]</v>
      </c>
      <c r="B102" s="114" t="s">
        <v>299</v>
      </c>
      <c r="C102" s="104" t="s">
        <v>566</v>
      </c>
      <c r="D102" s="104" t="s">
        <v>598</v>
      </c>
      <c r="E102" s="104" t="s">
        <v>1531</v>
      </c>
      <c r="F102" s="104" t="s">
        <v>16</v>
      </c>
      <c r="G102" s="115">
        <v>42584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69" customHeight="1">
      <c r="A103" s="114" t="str">
        <f t="shared" si="26"/>
        <v>[Account Management-93]</v>
      </c>
      <c r="B103" s="114" t="s">
        <v>301</v>
      </c>
      <c r="C103" s="104" t="s">
        <v>567</v>
      </c>
      <c r="D103" s="104" t="s">
        <v>599</v>
      </c>
      <c r="E103" s="104" t="s">
        <v>1531</v>
      </c>
      <c r="F103" s="104" t="s">
        <v>16</v>
      </c>
      <c r="G103" s="115">
        <v>42584</v>
      </c>
      <c r="H103" s="104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69" customHeight="1">
      <c r="A104" s="114" t="str">
        <f t="shared" si="26"/>
        <v>[Account Management-94]</v>
      </c>
      <c r="B104" s="114" t="s">
        <v>233</v>
      </c>
      <c r="C104" s="104" t="s">
        <v>568</v>
      </c>
      <c r="D104" s="104" t="s">
        <v>600</v>
      </c>
      <c r="E104" s="104" t="s">
        <v>1531</v>
      </c>
      <c r="F104" s="104" t="s">
        <v>16</v>
      </c>
      <c r="G104" s="115">
        <v>42584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74.25" customHeight="1">
      <c r="A105" s="114" t="str">
        <f>IF(OR(B105&lt;&gt;"",D105&lt;&gt;""),"["&amp;TEXT($B$2,"##")&amp;"-"&amp;TEXT(ROW()-10,"##")&amp;"]","")</f>
        <v>[Account Management-95]</v>
      </c>
      <c r="B105" s="114" t="s">
        <v>128</v>
      </c>
      <c r="C105" s="104" t="s">
        <v>569</v>
      </c>
      <c r="D105" s="104" t="s">
        <v>601</v>
      </c>
      <c r="E105" s="104" t="s">
        <v>1531</v>
      </c>
      <c r="F105" s="104" t="s">
        <v>16</v>
      </c>
      <c r="G105" s="115">
        <v>42584</v>
      </c>
      <c r="H105" s="104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92.25" customHeight="1">
      <c r="A106" s="114" t="str">
        <f>IF(OR(B106&lt;&gt;"",D106&lt;&gt;""),"["&amp;TEXT($B$2,"##")&amp;"-"&amp;TEXT(ROW()-10,"##")&amp;"]","")</f>
        <v>[Account Management-96]</v>
      </c>
      <c r="B106" s="114" t="s">
        <v>127</v>
      </c>
      <c r="C106" s="104" t="s">
        <v>570</v>
      </c>
      <c r="D106" s="104" t="s">
        <v>1024</v>
      </c>
      <c r="E106" s="104" t="s">
        <v>1531</v>
      </c>
      <c r="F106" s="104" t="s">
        <v>16</v>
      </c>
      <c r="G106" s="115">
        <v>42584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1.75" customHeight="1">
      <c r="A107" s="114" t="str">
        <f>IF(OR(B107&lt;&gt;"",D107&lt;&gt;""),"["&amp;TEXT($B$2,"##")&amp;"-"&amp;TEXT(ROW()-10,"##")&amp;"]","")</f>
        <v>[Account Management-97]</v>
      </c>
      <c r="B107" s="114" t="s">
        <v>129</v>
      </c>
      <c r="C107" s="104" t="s">
        <v>571</v>
      </c>
      <c r="D107" s="104" t="s">
        <v>601</v>
      </c>
      <c r="E107" s="104" t="s">
        <v>1531</v>
      </c>
      <c r="F107" s="104" t="s">
        <v>16</v>
      </c>
      <c r="G107" s="115">
        <v>42584</v>
      </c>
      <c r="H107" s="104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45"/>
      <c r="B108" s="188" t="s">
        <v>1087</v>
      </c>
      <c r="C108" s="196"/>
      <c r="D108" s="196"/>
      <c r="E108" s="196"/>
      <c r="F108" s="196"/>
      <c r="G108" s="196"/>
      <c r="H108" s="197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4.5" customHeight="1">
      <c r="A109" s="114" t="str">
        <f>IF(OR(B118&lt;&gt;"",D109&lt;&gt;""),"["&amp;TEXT($B$2,"##")&amp;"-"&amp;TEXT(ROW()-10,"##")&amp;"]","")</f>
        <v>[Account Management-99]</v>
      </c>
      <c r="B109" s="142" t="s">
        <v>208</v>
      </c>
      <c r="C109" s="104" t="s">
        <v>1196</v>
      </c>
      <c r="D109" s="144" t="s">
        <v>771</v>
      </c>
      <c r="E109" s="104" t="s">
        <v>331</v>
      </c>
      <c r="F109" s="114" t="s">
        <v>16</v>
      </c>
      <c r="G109" s="115">
        <v>42604</v>
      </c>
      <c r="H109" s="118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" customHeight="1">
      <c r="A110" s="114" t="str">
        <f t="shared" ref="A110:A132" si="27">IF(OR(B110&lt;&gt;"",D110&lt;&gt;""),"["&amp;TEXT($B$2,"##")&amp;"-"&amp;TEXT(ROW()-10,"##")&amp;"]","")</f>
        <v>[Account Management-100]</v>
      </c>
      <c r="B110" s="142" t="s">
        <v>209</v>
      </c>
      <c r="C110" s="104" t="s">
        <v>1196</v>
      </c>
      <c r="D110" s="144" t="s">
        <v>772</v>
      </c>
      <c r="E110" s="104" t="s">
        <v>331</v>
      </c>
      <c r="F110" s="114" t="s">
        <v>16</v>
      </c>
      <c r="G110" s="115">
        <v>42604</v>
      </c>
      <c r="H110" s="118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14" t="str">
        <f t="shared" si="27"/>
        <v>[Account Management-101]</v>
      </c>
      <c r="B111" s="142" t="s">
        <v>210</v>
      </c>
      <c r="C111" s="104" t="s">
        <v>1197</v>
      </c>
      <c r="D111" s="144" t="s">
        <v>773</v>
      </c>
      <c r="E111" s="104" t="s">
        <v>331</v>
      </c>
      <c r="F111" s="114" t="s">
        <v>16</v>
      </c>
      <c r="G111" s="115">
        <v>42604</v>
      </c>
      <c r="H111" s="118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14" t="str">
        <f t="shared" si="27"/>
        <v>[Account Management-102]</v>
      </c>
      <c r="B112" s="142" t="s">
        <v>211</v>
      </c>
      <c r="C112" s="104" t="s">
        <v>1197</v>
      </c>
      <c r="D112" s="144" t="s">
        <v>774</v>
      </c>
      <c r="E112" s="104" t="s">
        <v>331</v>
      </c>
      <c r="F112" s="114" t="s">
        <v>16</v>
      </c>
      <c r="G112" s="115">
        <v>42604</v>
      </c>
      <c r="H112" s="118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14" t="str">
        <f t="shared" si="27"/>
        <v>[Account Management-103]</v>
      </c>
      <c r="B113" s="141" t="s">
        <v>212</v>
      </c>
      <c r="C113" s="104" t="s">
        <v>1198</v>
      </c>
      <c r="D113" s="144" t="s">
        <v>775</v>
      </c>
      <c r="E113" s="104" t="s">
        <v>331</v>
      </c>
      <c r="F113" s="114" t="s">
        <v>16</v>
      </c>
      <c r="G113" s="115">
        <v>42604</v>
      </c>
      <c r="H113" s="118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14" t="str">
        <f t="shared" si="27"/>
        <v>[Account Management-104]</v>
      </c>
      <c r="B114" s="104" t="s">
        <v>213</v>
      </c>
      <c r="C114" s="104" t="s">
        <v>1199</v>
      </c>
      <c r="D114" s="144" t="s">
        <v>776</v>
      </c>
      <c r="E114" s="104" t="s">
        <v>331</v>
      </c>
      <c r="F114" s="114" t="s">
        <v>16</v>
      </c>
      <c r="G114" s="115">
        <v>42604</v>
      </c>
      <c r="H114" s="118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14" t="str">
        <f t="shared" si="27"/>
        <v>[Account Management-105]</v>
      </c>
      <c r="B115" s="114" t="s">
        <v>214</v>
      </c>
      <c r="C115" s="104" t="s">
        <v>1200</v>
      </c>
      <c r="D115" s="144" t="s">
        <v>777</v>
      </c>
      <c r="E115" s="104" t="s">
        <v>331</v>
      </c>
      <c r="F115" s="114" t="s">
        <v>16</v>
      </c>
      <c r="G115" s="115">
        <v>42604</v>
      </c>
      <c r="H115" s="118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14" t="str">
        <f t="shared" si="27"/>
        <v>[Account Management-106]</v>
      </c>
      <c r="B116" s="114" t="s">
        <v>215</v>
      </c>
      <c r="C116" s="104" t="s">
        <v>1199</v>
      </c>
      <c r="D116" s="144" t="s">
        <v>778</v>
      </c>
      <c r="E116" s="104" t="s">
        <v>331</v>
      </c>
      <c r="F116" s="114" t="s">
        <v>16</v>
      </c>
      <c r="G116" s="115">
        <v>42604</v>
      </c>
      <c r="H116" s="118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14" t="str">
        <f t="shared" si="27"/>
        <v>[Account Management-107]</v>
      </c>
      <c r="B117" s="114" t="s">
        <v>216</v>
      </c>
      <c r="C117" s="104" t="s">
        <v>1200</v>
      </c>
      <c r="D117" s="144" t="s">
        <v>779</v>
      </c>
      <c r="E117" s="104" t="s">
        <v>331</v>
      </c>
      <c r="F117" s="114" t="s">
        <v>16</v>
      </c>
      <c r="G117" s="115">
        <v>42604</v>
      </c>
      <c r="H117" s="118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14" t="str">
        <f t="shared" si="27"/>
        <v>[Account Management-108]</v>
      </c>
      <c r="B118" s="114" t="s">
        <v>179</v>
      </c>
      <c r="C118" s="104" t="s">
        <v>1201</v>
      </c>
      <c r="D118" s="144" t="s">
        <v>780</v>
      </c>
      <c r="E118" s="104" t="s">
        <v>331</v>
      </c>
      <c r="F118" s="114" t="s">
        <v>16</v>
      </c>
      <c r="G118" s="115">
        <v>42604</v>
      </c>
      <c r="H118" s="118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14" t="str">
        <f t="shared" si="27"/>
        <v>[Account Management-109]</v>
      </c>
      <c r="B119" s="114" t="s">
        <v>180</v>
      </c>
      <c r="C119" s="104" t="s">
        <v>1202</v>
      </c>
      <c r="D119" s="144" t="s">
        <v>781</v>
      </c>
      <c r="E119" s="104" t="s">
        <v>331</v>
      </c>
      <c r="F119" s="114" t="s">
        <v>16</v>
      </c>
      <c r="G119" s="115">
        <v>42604</v>
      </c>
      <c r="H119" s="118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14" t="str">
        <f t="shared" si="27"/>
        <v>[Account Management-110]</v>
      </c>
      <c r="B120" s="114" t="s">
        <v>181</v>
      </c>
      <c r="C120" s="104" t="s">
        <v>1201</v>
      </c>
      <c r="D120" s="144" t="s">
        <v>782</v>
      </c>
      <c r="E120" s="104" t="s">
        <v>331</v>
      </c>
      <c r="F120" s="114" t="s">
        <v>16</v>
      </c>
      <c r="G120" s="115">
        <v>42604</v>
      </c>
      <c r="H120" s="11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14" t="str">
        <f t="shared" si="27"/>
        <v>[Account Management-111]</v>
      </c>
      <c r="B121" s="114" t="s">
        <v>182</v>
      </c>
      <c r="C121" s="104" t="s">
        <v>1202</v>
      </c>
      <c r="D121" s="144" t="s">
        <v>783</v>
      </c>
      <c r="E121" s="104" t="s">
        <v>331</v>
      </c>
      <c r="F121" s="114" t="s">
        <v>16</v>
      </c>
      <c r="G121" s="115">
        <v>42604</v>
      </c>
      <c r="H121" s="11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14" t="str">
        <f t="shared" si="27"/>
        <v>[Account Management-112]</v>
      </c>
      <c r="B122" s="114" t="s">
        <v>183</v>
      </c>
      <c r="C122" s="104" t="s">
        <v>1204</v>
      </c>
      <c r="D122" s="144" t="s">
        <v>784</v>
      </c>
      <c r="E122" s="104" t="s">
        <v>331</v>
      </c>
      <c r="F122" s="114" t="s">
        <v>16</v>
      </c>
      <c r="G122" s="115">
        <v>42604</v>
      </c>
      <c r="H122" s="11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14" t="str">
        <f t="shared" si="27"/>
        <v>[Account Management-113]</v>
      </c>
      <c r="B123" s="114" t="s">
        <v>184</v>
      </c>
      <c r="C123" s="104" t="s">
        <v>1203</v>
      </c>
      <c r="D123" s="144" t="s">
        <v>785</v>
      </c>
      <c r="E123" s="104" t="s">
        <v>331</v>
      </c>
      <c r="F123" s="114" t="s">
        <v>16</v>
      </c>
      <c r="G123" s="115">
        <v>42604</v>
      </c>
      <c r="H123" s="11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14" t="str">
        <f t="shared" si="27"/>
        <v>[Account Management-114]</v>
      </c>
      <c r="B124" s="114" t="s">
        <v>185</v>
      </c>
      <c r="C124" s="104" t="s">
        <v>1205</v>
      </c>
      <c r="D124" s="144" t="s">
        <v>786</v>
      </c>
      <c r="E124" s="104" t="s">
        <v>331</v>
      </c>
      <c r="F124" s="114" t="s">
        <v>16</v>
      </c>
      <c r="G124" s="115">
        <v>42604</v>
      </c>
      <c r="H124" s="11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14" t="str">
        <f t="shared" si="27"/>
        <v>[Account Management-115]</v>
      </c>
      <c r="B125" s="114" t="s">
        <v>186</v>
      </c>
      <c r="C125" s="104" t="s">
        <v>1203</v>
      </c>
      <c r="D125" s="144" t="s">
        <v>787</v>
      </c>
      <c r="E125" s="104" t="s">
        <v>331</v>
      </c>
      <c r="F125" s="114" t="s">
        <v>16</v>
      </c>
      <c r="G125" s="115">
        <v>42604</v>
      </c>
      <c r="H125" s="114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14" t="str">
        <f t="shared" si="27"/>
        <v>[Account Management-116]</v>
      </c>
      <c r="B126" s="114" t="s">
        <v>187</v>
      </c>
      <c r="C126" s="104" t="s">
        <v>1205</v>
      </c>
      <c r="D126" s="144" t="s">
        <v>788</v>
      </c>
      <c r="E126" s="104" t="s">
        <v>331</v>
      </c>
      <c r="F126" s="114" t="s">
        <v>16</v>
      </c>
      <c r="G126" s="115">
        <v>42604</v>
      </c>
      <c r="H126" s="114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6.25" customHeight="1">
      <c r="A127" s="114" t="str">
        <f t="shared" si="27"/>
        <v>[Account Management-117]</v>
      </c>
      <c r="B127" s="104" t="s">
        <v>284</v>
      </c>
      <c r="C127" s="104" t="s">
        <v>1207</v>
      </c>
      <c r="D127" s="104" t="s">
        <v>537</v>
      </c>
      <c r="E127" s="104" t="s">
        <v>331</v>
      </c>
      <c r="F127" s="114" t="s">
        <v>16</v>
      </c>
      <c r="G127" s="115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0.5" customHeight="1">
      <c r="A128" s="114" t="str">
        <f t="shared" ref="A128:A130" si="28">IF(OR(B128&lt;&gt;"",D128&lt;&gt;""),"["&amp;TEXT($B$2,"##")&amp;"-"&amp;TEXT(ROW()-10,"##")&amp;"]","")</f>
        <v>[Account Management-118]</v>
      </c>
      <c r="B128" s="104" t="s">
        <v>1209</v>
      </c>
      <c r="C128" s="104" t="s">
        <v>1210</v>
      </c>
      <c r="D128" s="104" t="s">
        <v>1221</v>
      </c>
      <c r="E128" s="104" t="s">
        <v>1208</v>
      </c>
      <c r="F128" s="114" t="s">
        <v>16</v>
      </c>
      <c r="G128" s="115">
        <v>42604</v>
      </c>
      <c r="H128" s="104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5" customHeight="1">
      <c r="A129" s="114" t="str">
        <f t="shared" si="28"/>
        <v>[Account Management-119]</v>
      </c>
      <c r="B129" s="104" t="s">
        <v>1211</v>
      </c>
      <c r="C129" s="104" t="s">
        <v>1212</v>
      </c>
      <c r="D129" s="104" t="s">
        <v>1222</v>
      </c>
      <c r="E129" s="104" t="s">
        <v>1208</v>
      </c>
      <c r="F129" s="114" t="s">
        <v>16</v>
      </c>
      <c r="G129" s="115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9.25" customHeight="1">
      <c r="A130" s="114" t="str">
        <f t="shared" si="28"/>
        <v>[Account Management-120]</v>
      </c>
      <c r="B130" s="104" t="s">
        <v>112</v>
      </c>
      <c r="C130" s="104" t="s">
        <v>1213</v>
      </c>
      <c r="D130" s="104" t="s">
        <v>1214</v>
      </c>
      <c r="E130" s="104" t="s">
        <v>1206</v>
      </c>
      <c r="F130" s="114" t="s">
        <v>16</v>
      </c>
      <c r="G130" s="115">
        <v>42604</v>
      </c>
      <c r="H130" s="104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0" customHeight="1">
      <c r="A131" s="114" t="str">
        <f t="shared" si="27"/>
        <v>[Account Management-121]</v>
      </c>
      <c r="B131" s="104" t="s">
        <v>1215</v>
      </c>
      <c r="C131" s="104" t="s">
        <v>1217</v>
      </c>
      <c r="D131" s="104" t="s">
        <v>1219</v>
      </c>
      <c r="E131" s="104" t="s">
        <v>1208</v>
      </c>
      <c r="F131" s="114" t="s">
        <v>16</v>
      </c>
      <c r="G131" s="115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0.5" customHeight="1">
      <c r="A132" s="114" t="str">
        <f t="shared" si="27"/>
        <v>[Account Management-122]</v>
      </c>
      <c r="B132" s="104" t="s">
        <v>1216</v>
      </c>
      <c r="C132" s="104" t="s">
        <v>1218</v>
      </c>
      <c r="D132" s="104" t="s">
        <v>1220</v>
      </c>
      <c r="E132" s="104" t="s">
        <v>1208</v>
      </c>
      <c r="F132" s="114" t="s">
        <v>16</v>
      </c>
      <c r="G132" s="115">
        <v>42604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45"/>
      <c r="B133" s="188" t="s">
        <v>1125</v>
      </c>
      <c r="C133" s="189"/>
      <c r="D133" s="189"/>
      <c r="E133" s="189"/>
      <c r="F133" s="189"/>
      <c r="G133" s="189"/>
      <c r="H133" s="190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1.25" customHeight="1">
      <c r="A134" s="114" t="str">
        <f t="shared" ref="A134:A137" si="29">IF(OR(B134&lt;&gt;"",D134&lt;&gt;""),"["&amp;TEXT($B$2,"##")&amp;"-"&amp;TEXT(ROW()-10,"##")&amp;"]","")</f>
        <v>[Account Management-124]</v>
      </c>
      <c r="B134" s="104" t="s">
        <v>1126</v>
      </c>
      <c r="C134" s="104" t="s">
        <v>1131</v>
      </c>
      <c r="D134" s="104" t="s">
        <v>1132</v>
      </c>
      <c r="E134" s="104" t="s">
        <v>1130</v>
      </c>
      <c r="F134" s="104" t="s">
        <v>16</v>
      </c>
      <c r="G134" s="115">
        <v>42603</v>
      </c>
      <c r="H134" s="104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3" customHeight="1">
      <c r="A135" s="114" t="str">
        <f t="shared" si="29"/>
        <v>[Account Management-125]</v>
      </c>
      <c r="B135" s="104" t="s">
        <v>1127</v>
      </c>
      <c r="C135" s="104" t="s">
        <v>1133</v>
      </c>
      <c r="D135" s="104" t="s">
        <v>1134</v>
      </c>
      <c r="E135" s="104" t="s">
        <v>1130</v>
      </c>
      <c r="F135" s="104" t="s">
        <v>16</v>
      </c>
      <c r="G135" s="115">
        <v>42603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" customHeight="1">
      <c r="A136" s="114" t="str">
        <f t="shared" si="29"/>
        <v>[Account Management-126]</v>
      </c>
      <c r="B136" s="104" t="s">
        <v>1128</v>
      </c>
      <c r="C136" s="104" t="s">
        <v>1135</v>
      </c>
      <c r="D136" s="104" t="s">
        <v>1137</v>
      </c>
      <c r="E136" s="104" t="s">
        <v>1130</v>
      </c>
      <c r="F136" s="104" t="s">
        <v>16</v>
      </c>
      <c r="G136" s="115">
        <v>42603</v>
      </c>
      <c r="H136" s="104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0.25" customHeight="1">
      <c r="A137" s="114" t="str">
        <f t="shared" si="29"/>
        <v>[Account Management-127]</v>
      </c>
      <c r="B137" s="104" t="s">
        <v>1129</v>
      </c>
      <c r="C137" s="104" t="s">
        <v>1136</v>
      </c>
      <c r="D137" s="104" t="s">
        <v>443</v>
      </c>
      <c r="E137" s="104" t="s">
        <v>1130</v>
      </c>
      <c r="F137" s="104" t="s">
        <v>16</v>
      </c>
      <c r="G137" s="115">
        <v>42603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2.75" customHeight="1">
      <c r="A1026" s="1"/>
      <c r="B1026" s="1"/>
      <c r="C1026" s="1"/>
      <c r="D1026" s="1"/>
      <c r="E1026" s="1"/>
      <c r="F1026" s="1"/>
      <c r="G1026" s="1"/>
      <c r="H1026" s="1"/>
      <c r="I1026" s="108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2.75" customHeight="1">
      <c r="A1027" s="1"/>
      <c r="B1027" s="1"/>
      <c r="C1027" s="1"/>
      <c r="D1027" s="1"/>
      <c r="E1027" s="1"/>
      <c r="F1027" s="1"/>
      <c r="G1027" s="1"/>
      <c r="H1027" s="1"/>
      <c r="I1027" s="108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2.75" customHeight="1">
      <c r="A1028" s="1"/>
      <c r="B1028" s="1"/>
      <c r="C1028" s="1"/>
      <c r="D1028" s="1"/>
      <c r="E1028" s="1"/>
      <c r="F1028" s="1"/>
      <c r="G1028" s="1"/>
      <c r="H1028" s="1"/>
      <c r="I1028" s="108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2.75" customHeight="1">
      <c r="A1029" s="1"/>
      <c r="B1029" s="1"/>
      <c r="C1029" s="1"/>
      <c r="D1029" s="1"/>
      <c r="E1029" s="1"/>
      <c r="F1029" s="1"/>
      <c r="G1029" s="1"/>
      <c r="H1029" s="1"/>
      <c r="I1029" s="108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2.75" customHeight="1">
      <c r="A1030" s="1"/>
      <c r="B1030" s="1"/>
      <c r="C1030" s="1"/>
      <c r="D1030" s="1"/>
      <c r="E1030" s="1"/>
      <c r="F1030" s="1"/>
      <c r="G1030" s="1"/>
      <c r="H1030" s="1"/>
      <c r="I1030" s="108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2.75" customHeight="1">
      <c r="A1031" s="1"/>
      <c r="B1031" s="1"/>
      <c r="C1031" s="1"/>
      <c r="D1031" s="1"/>
      <c r="E1031" s="1"/>
      <c r="F1031" s="1"/>
      <c r="G1031" s="1"/>
      <c r="H1031" s="1"/>
      <c r="I1031" s="108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2.75" customHeight="1">
      <c r="A1032" s="1"/>
      <c r="B1032" s="1"/>
      <c r="C1032" s="1"/>
      <c r="D1032" s="1"/>
      <c r="E1032" s="1"/>
      <c r="F1032" s="1"/>
      <c r="G1032" s="1"/>
      <c r="H1032" s="1"/>
      <c r="I1032" s="108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2.75" customHeight="1">
      <c r="A1033" s="1"/>
      <c r="B1033" s="1"/>
      <c r="C1033" s="1"/>
      <c r="D1033" s="1"/>
      <c r="E1033" s="1"/>
      <c r="F1033" s="1"/>
      <c r="G1033" s="1"/>
      <c r="H1033" s="1"/>
      <c r="I1033" s="108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2.75" customHeight="1">
      <c r="A1034" s="1"/>
      <c r="B1034" s="1"/>
      <c r="C1034" s="1"/>
      <c r="D1034" s="1"/>
      <c r="E1034" s="1"/>
      <c r="F1034" s="1"/>
      <c r="G1034" s="1"/>
      <c r="H1034" s="1"/>
      <c r="I1034" s="108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2.75" customHeight="1">
      <c r="A1035" s="1"/>
      <c r="B1035" s="1"/>
      <c r="C1035" s="1"/>
      <c r="D1035" s="1"/>
      <c r="E1035" s="1"/>
      <c r="F1035" s="1"/>
      <c r="G1035" s="1"/>
      <c r="H1035" s="1"/>
      <c r="I1035" s="108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2.75" customHeight="1">
      <c r="A1036" s="1"/>
      <c r="B1036" s="1"/>
      <c r="C1036" s="1"/>
      <c r="D1036" s="1"/>
      <c r="E1036" s="1"/>
      <c r="F1036" s="1"/>
      <c r="G1036" s="1"/>
      <c r="H1036" s="1"/>
      <c r="I1036" s="108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2.75" customHeight="1">
      <c r="A1037" s="1"/>
      <c r="B1037" s="1"/>
      <c r="C1037" s="1"/>
      <c r="D1037" s="1"/>
      <c r="E1037" s="1"/>
      <c r="F1037" s="1"/>
      <c r="G1037" s="1"/>
      <c r="H1037" s="1"/>
      <c r="I1037" s="108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2.75" customHeight="1">
      <c r="A1038" s="1"/>
      <c r="B1038" s="1"/>
      <c r="C1038" s="1"/>
      <c r="D1038" s="1"/>
      <c r="E1038" s="1"/>
      <c r="F1038" s="1"/>
      <c r="G1038" s="1"/>
      <c r="H1038" s="1"/>
      <c r="I1038" s="108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2.75" customHeight="1">
      <c r="A1039" s="1"/>
      <c r="B1039" s="1"/>
      <c r="C1039" s="1"/>
      <c r="D1039" s="1"/>
      <c r="E1039" s="1"/>
      <c r="F1039" s="1"/>
      <c r="G1039" s="1"/>
      <c r="H1039" s="1"/>
      <c r="I1039" s="108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2.75" customHeight="1">
      <c r="A1040" s="1"/>
      <c r="B1040" s="1"/>
      <c r="C1040" s="1"/>
      <c r="D1040" s="1"/>
      <c r="E1040" s="1"/>
      <c r="F1040" s="1"/>
      <c r="G1040" s="1"/>
      <c r="H1040" s="1"/>
      <c r="I1040" s="108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2.75" customHeight="1">
      <c r="A1041" s="1"/>
      <c r="B1041" s="1"/>
      <c r="C1041" s="1"/>
      <c r="D1041" s="1"/>
      <c r="E1041" s="1"/>
      <c r="F1041" s="1"/>
      <c r="G1041" s="1"/>
      <c r="H1041" s="1"/>
      <c r="I1041" s="108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2.75" customHeight="1">
      <c r="A1042" s="1"/>
      <c r="B1042" s="1"/>
      <c r="C1042" s="1"/>
      <c r="D1042" s="1"/>
      <c r="E1042" s="1"/>
      <c r="F1042" s="1"/>
      <c r="G1042" s="1"/>
      <c r="H1042" s="1"/>
      <c r="I1042" s="108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2.75" customHeight="1">
      <c r="A1043" s="1"/>
      <c r="B1043" s="1"/>
      <c r="C1043" s="1"/>
      <c r="D1043" s="1"/>
      <c r="E1043" s="1"/>
      <c r="F1043" s="1"/>
      <c r="G1043" s="1"/>
      <c r="H1043" s="1"/>
      <c r="I1043" s="108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2.75" customHeight="1">
      <c r="A1044" s="1"/>
      <c r="B1044" s="1"/>
      <c r="C1044" s="1"/>
      <c r="D1044" s="1"/>
      <c r="E1044" s="1"/>
      <c r="F1044" s="1"/>
      <c r="G1044" s="1"/>
      <c r="H1044" s="1"/>
      <c r="I1044" s="108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2.75" customHeight="1">
      <c r="A1045" s="1"/>
      <c r="B1045" s="1"/>
      <c r="C1045" s="1"/>
      <c r="D1045" s="1"/>
      <c r="E1045" s="1"/>
      <c r="F1045" s="1"/>
      <c r="G1045" s="1"/>
      <c r="H1045" s="1"/>
      <c r="I1045" s="108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2.75" customHeight="1">
      <c r="A1046" s="1"/>
      <c r="B1046" s="1"/>
      <c r="C1046" s="1"/>
      <c r="D1046" s="1"/>
      <c r="E1046" s="1"/>
      <c r="F1046" s="1"/>
      <c r="G1046" s="1"/>
      <c r="H1046" s="1"/>
      <c r="I1046" s="108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2.75" customHeight="1">
      <c r="A1047" s="1"/>
      <c r="B1047" s="1"/>
      <c r="C1047" s="1"/>
      <c r="D1047" s="1"/>
      <c r="E1047" s="1"/>
      <c r="F1047" s="1"/>
      <c r="G1047" s="1"/>
      <c r="H1047" s="1"/>
      <c r="I1047" s="108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2.75" customHeight="1">
      <c r="A1048" s="1"/>
      <c r="B1048" s="1"/>
      <c r="C1048" s="1"/>
      <c r="D1048" s="1"/>
      <c r="E1048" s="1"/>
      <c r="F1048" s="1"/>
      <c r="G1048" s="1"/>
      <c r="H1048" s="1"/>
      <c r="I1048" s="108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2.75" customHeight="1">
      <c r="A1049" s="1"/>
      <c r="B1049" s="1"/>
      <c r="C1049" s="1"/>
      <c r="D1049" s="1"/>
      <c r="E1049" s="1"/>
      <c r="F1049" s="1"/>
      <c r="G1049" s="1"/>
      <c r="H1049" s="1"/>
      <c r="I1049" s="108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2.75" customHeight="1">
      <c r="A1050" s="1"/>
      <c r="B1050" s="1"/>
      <c r="C1050" s="1"/>
      <c r="D1050" s="1"/>
      <c r="E1050" s="1"/>
      <c r="F1050" s="1"/>
      <c r="G1050" s="1"/>
      <c r="H1050" s="1"/>
      <c r="I1050" s="108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2.75" customHeight="1">
      <c r="A1051" s="1"/>
      <c r="B1051" s="1"/>
      <c r="C1051" s="1"/>
      <c r="D1051" s="1"/>
      <c r="E1051" s="1"/>
      <c r="F1051" s="1"/>
      <c r="G1051" s="1"/>
      <c r="H1051" s="1"/>
      <c r="I1051" s="108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2.75" customHeight="1">
      <c r="A1052" s="1"/>
      <c r="B1052" s="1"/>
      <c r="C1052" s="1"/>
      <c r="D1052" s="1"/>
      <c r="E1052" s="1"/>
      <c r="F1052" s="1"/>
      <c r="G1052" s="1"/>
      <c r="H1052" s="1"/>
      <c r="I1052" s="108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2.75" customHeight="1">
      <c r="A1053" s="1"/>
      <c r="B1053" s="1"/>
      <c r="C1053" s="1"/>
      <c r="D1053" s="1"/>
      <c r="E1053" s="1"/>
      <c r="F1053" s="1"/>
      <c r="G1053" s="1"/>
      <c r="H1053" s="1"/>
      <c r="I1053" s="108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2.75" customHeight="1">
      <c r="A1054" s="1"/>
      <c r="B1054" s="1"/>
      <c r="C1054" s="1"/>
      <c r="D1054" s="1"/>
      <c r="E1054" s="1"/>
      <c r="F1054" s="1"/>
      <c r="G1054" s="1"/>
      <c r="H1054" s="1"/>
      <c r="I1054" s="108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2.75" customHeight="1">
      <c r="A1055" s="1"/>
      <c r="B1055" s="1"/>
      <c r="C1055" s="1"/>
      <c r="D1055" s="1"/>
      <c r="E1055" s="1"/>
      <c r="F1055" s="1"/>
      <c r="G1055" s="1"/>
      <c r="H1055" s="1"/>
      <c r="I1055" s="108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2.75" customHeight="1">
      <c r="A1056" s="1"/>
      <c r="B1056" s="1"/>
      <c r="C1056" s="1"/>
      <c r="D1056" s="1"/>
      <c r="E1056" s="1"/>
      <c r="F1056" s="1"/>
      <c r="G1056" s="1"/>
      <c r="H1056" s="1"/>
      <c r="I1056" s="108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2.75" customHeight="1">
      <c r="A1057" s="1"/>
      <c r="B1057" s="1"/>
      <c r="C1057" s="1"/>
      <c r="D1057" s="1"/>
      <c r="E1057" s="1"/>
      <c r="F1057" s="1"/>
      <c r="G1057" s="1"/>
      <c r="H1057" s="1"/>
      <c r="I1057" s="108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2.75" customHeight="1">
      <c r="A1058" s="1"/>
      <c r="B1058" s="1"/>
      <c r="C1058" s="1"/>
      <c r="D1058" s="1"/>
      <c r="E1058" s="1"/>
      <c r="F1058" s="1"/>
      <c r="G1058" s="1"/>
      <c r="H1058" s="1"/>
      <c r="I1058" s="108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2.75" customHeight="1">
      <c r="A1059" s="1"/>
      <c r="B1059" s="1"/>
      <c r="C1059" s="1"/>
      <c r="D1059" s="1"/>
      <c r="E1059" s="1"/>
      <c r="F1059" s="1"/>
      <c r="G1059" s="1"/>
      <c r="H1059" s="1"/>
      <c r="I1059" s="108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2.75" customHeight="1">
      <c r="A1060" s="1"/>
      <c r="B1060" s="1"/>
      <c r="C1060" s="1"/>
      <c r="D1060" s="1"/>
      <c r="E1060" s="1"/>
      <c r="F1060" s="1"/>
      <c r="G1060" s="1"/>
      <c r="H1060" s="1"/>
      <c r="I1060" s="108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2.75" customHeight="1">
      <c r="A1061" s="1"/>
      <c r="B1061" s="1"/>
      <c r="C1061" s="1"/>
      <c r="D1061" s="1"/>
      <c r="E1061" s="1"/>
      <c r="F1061" s="1"/>
      <c r="G1061" s="1"/>
      <c r="H1061" s="1"/>
      <c r="I1061" s="108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2.75" customHeight="1">
      <c r="A1062" s="1"/>
      <c r="B1062" s="1"/>
      <c r="C1062" s="1"/>
      <c r="D1062" s="1"/>
      <c r="E1062" s="1"/>
      <c r="F1062" s="1"/>
      <c r="G1062" s="1"/>
      <c r="H1062" s="1"/>
      <c r="I1062" s="108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2.75" customHeight="1">
      <c r="A1063" s="1"/>
      <c r="B1063" s="1"/>
      <c r="C1063" s="1"/>
      <c r="D1063" s="1"/>
      <c r="E1063" s="1"/>
      <c r="F1063" s="1"/>
      <c r="G1063" s="1"/>
      <c r="H1063" s="1"/>
      <c r="I1063" s="108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2.75" customHeight="1">
      <c r="I1064" s="108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2.75" customHeight="1">
      <c r="I1065" s="108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</sheetData>
  <mergeCells count="11">
    <mergeCell ref="B133:H133"/>
    <mergeCell ref="B56:H56"/>
    <mergeCell ref="B60:H60"/>
    <mergeCell ref="B2:F2"/>
    <mergeCell ref="B3:F3"/>
    <mergeCell ref="B4:F4"/>
    <mergeCell ref="E5:F5"/>
    <mergeCell ref="E6:F6"/>
    <mergeCell ref="B108:H108"/>
    <mergeCell ref="B74:H74"/>
    <mergeCell ref="B91:H91"/>
  </mergeCells>
  <dataValidations count="1">
    <dataValidation type="list" allowBlank="1" showInputMessage="1" showErrorMessage="1" prompt=" - " sqref="F1 F152:F184 F61:F73 F134:F137 F57:F59 F7:F26 F92:F107 F28:F55 F109:F132 F75:F9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9"/>
  <sheetViews>
    <sheetView zoomScaleNormal="100" workbookViewId="0">
      <selection activeCell="A6" sqref="A6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66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67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COUNTIF(F10:F1135,"Pass")</f>
        <v>32</v>
      </c>
      <c r="B6" s="99">
        <f>COUNTIF(F10:F953,"Fail")</f>
        <v>0</v>
      </c>
      <c r="C6" s="99">
        <f>E6-D6-B6-A6</f>
        <v>0</v>
      </c>
      <c r="D6" s="100">
        <f>COUNTIF(F$10:F$953,"N/A")</f>
        <v>0</v>
      </c>
      <c r="E6" s="186">
        <f>COUNTA(A10:A1133)</f>
        <v>32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123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1.75" customHeight="1">
      <c r="A10" s="114" t="str">
        <f t="shared" ref="A10:A17" si="0">IF(OR(B10&lt;&gt;"",D10&lt;&gt;""),"["&amp;TEXT($B$2,"##")&amp;"-"&amp;TEXT(ROW()-10,"##")&amp;"]","")</f>
        <v>[Testing-]</v>
      </c>
      <c r="B10" s="104" t="s">
        <v>976</v>
      </c>
      <c r="C10" s="144" t="s">
        <v>978</v>
      </c>
      <c r="D10" s="144" t="s">
        <v>977</v>
      </c>
      <c r="E10" s="114"/>
      <c r="F10" s="114" t="s">
        <v>16</v>
      </c>
      <c r="G10" s="115">
        <v>42584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5.75" customHeight="1">
      <c r="A11" s="114" t="str">
        <f t="shared" ref="A11" si="1">IF(OR(B11&lt;&gt;"",D11&lt;&gt;""),"["&amp;TEXT($B$2,"##")&amp;"-"&amp;TEXT(ROW()-10,"##")&amp;"]","")</f>
        <v>[Testing-1]</v>
      </c>
      <c r="B11" s="114" t="s">
        <v>120</v>
      </c>
      <c r="C11" s="144" t="s">
        <v>980</v>
      </c>
      <c r="D11" s="106" t="s">
        <v>981</v>
      </c>
      <c r="E11" s="104" t="s">
        <v>979</v>
      </c>
      <c r="F11" s="114" t="s">
        <v>16</v>
      </c>
      <c r="G11" s="115">
        <v>42584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>
      <c r="A12" s="114" t="str">
        <f t="shared" si="0"/>
        <v>[Testing-2]</v>
      </c>
      <c r="B12" s="104" t="s">
        <v>965</v>
      </c>
      <c r="C12" s="144" t="s">
        <v>982</v>
      </c>
      <c r="D12" s="106" t="s">
        <v>907</v>
      </c>
      <c r="E12" s="104" t="s">
        <v>988</v>
      </c>
      <c r="F12" s="114" t="s">
        <v>16</v>
      </c>
      <c r="G12" s="115">
        <v>42584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58.5" customHeight="1">
      <c r="A13" s="114" t="str">
        <f t="shared" si="0"/>
        <v>[Testing-3]</v>
      </c>
      <c r="B13" s="104" t="s">
        <v>966</v>
      </c>
      <c r="C13" s="144" t="s">
        <v>983</v>
      </c>
      <c r="D13" s="106" t="s">
        <v>909</v>
      </c>
      <c r="E13" s="104" t="s">
        <v>988</v>
      </c>
      <c r="F13" s="114" t="s">
        <v>16</v>
      </c>
      <c r="G13" s="115">
        <v>42584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56.25" customHeight="1">
      <c r="A14" s="114" t="str">
        <f t="shared" si="0"/>
        <v>[Testing-4]</v>
      </c>
      <c r="B14" s="104" t="s">
        <v>967</v>
      </c>
      <c r="C14" s="144" t="s">
        <v>984</v>
      </c>
      <c r="D14" s="106" t="s">
        <v>910</v>
      </c>
      <c r="E14" s="104" t="s">
        <v>988</v>
      </c>
      <c r="F14" s="114" t="s">
        <v>16</v>
      </c>
      <c r="G14" s="115">
        <v>42584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57" customHeight="1">
      <c r="A15" s="114" t="str">
        <f t="shared" si="0"/>
        <v>[Testing-5]</v>
      </c>
      <c r="B15" s="104" t="s">
        <v>968</v>
      </c>
      <c r="C15" s="144" t="s">
        <v>985</v>
      </c>
      <c r="D15" s="106" t="s">
        <v>911</v>
      </c>
      <c r="E15" s="104" t="s">
        <v>988</v>
      </c>
      <c r="F15" s="114" t="s">
        <v>16</v>
      </c>
      <c r="G15" s="115">
        <v>42584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8.5" customHeight="1">
      <c r="A16" s="114" t="str">
        <f t="shared" si="0"/>
        <v>[Testing-6]</v>
      </c>
      <c r="B16" s="104" t="s">
        <v>969</v>
      </c>
      <c r="C16" s="144" t="s">
        <v>986</v>
      </c>
      <c r="D16" s="106" t="s">
        <v>912</v>
      </c>
      <c r="E16" s="104" t="s">
        <v>988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customHeight="1">
      <c r="A17" s="114" t="str">
        <f t="shared" si="0"/>
        <v>[Testing-7]</v>
      </c>
      <c r="B17" s="104" t="s">
        <v>970</v>
      </c>
      <c r="C17" s="144" t="s">
        <v>987</v>
      </c>
      <c r="D17" s="106" t="s">
        <v>913</v>
      </c>
      <c r="E17" s="104" t="s">
        <v>988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>
      <c r="A18" s="114" t="str">
        <f t="shared" ref="A18:A29" si="2">IF(OR(B18&lt;&gt;"",D18&lt;&gt;""),"["&amp;TEXT($B$2,"##")&amp;"-"&amp;TEXT(ROW()-10,"##")&amp;"]","")</f>
        <v>[Testing-8]</v>
      </c>
      <c r="B18" s="114" t="s">
        <v>117</v>
      </c>
      <c r="C18" s="144" t="s">
        <v>989</v>
      </c>
      <c r="D18" s="106" t="s">
        <v>990</v>
      </c>
      <c r="E18" s="104" t="s">
        <v>979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57.75" customHeight="1">
      <c r="A19" s="114" t="str">
        <f t="shared" si="2"/>
        <v>[Testing-9]</v>
      </c>
      <c r="B19" s="104" t="s">
        <v>971</v>
      </c>
      <c r="C19" s="144" t="s">
        <v>992</v>
      </c>
      <c r="D19" s="106" t="s">
        <v>993</v>
      </c>
      <c r="E19" s="104" t="s">
        <v>991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 customHeight="1">
      <c r="A20" s="114" t="str">
        <f t="shared" si="2"/>
        <v>[Testing-10]</v>
      </c>
      <c r="B20" s="104" t="s">
        <v>972</v>
      </c>
      <c r="C20" s="144" t="s">
        <v>994</v>
      </c>
      <c r="D20" s="106" t="s">
        <v>995</v>
      </c>
      <c r="E20" s="104" t="s">
        <v>991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6.5" customHeight="1">
      <c r="A21" s="114" t="str">
        <f t="shared" si="2"/>
        <v>[Testing-11]</v>
      </c>
      <c r="B21" s="104" t="s">
        <v>973</v>
      </c>
      <c r="C21" s="144" t="s">
        <v>996</v>
      </c>
      <c r="D21" s="106" t="s">
        <v>997</v>
      </c>
      <c r="E21" s="104" t="s">
        <v>991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>
      <c r="A22" s="114" t="str">
        <f t="shared" si="2"/>
        <v>[Testing-12]</v>
      </c>
      <c r="B22" s="104" t="s">
        <v>974</v>
      </c>
      <c r="C22" s="144" t="s">
        <v>998</v>
      </c>
      <c r="D22" s="106" t="s">
        <v>999</v>
      </c>
      <c r="E22" s="104" t="s">
        <v>991</v>
      </c>
      <c r="F22" s="114" t="s">
        <v>16</v>
      </c>
      <c r="G22" s="115">
        <v>42584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0.5" customHeight="1">
      <c r="A23" s="114" t="str">
        <f t="shared" si="2"/>
        <v>[Testing-13]</v>
      </c>
      <c r="B23" s="114" t="s">
        <v>121</v>
      </c>
      <c r="C23" s="104" t="s">
        <v>1000</v>
      </c>
      <c r="D23" s="106" t="s">
        <v>1001</v>
      </c>
      <c r="E23" s="104" t="s">
        <v>979</v>
      </c>
      <c r="F23" s="114" t="s">
        <v>16</v>
      </c>
      <c r="G23" s="115">
        <v>42584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9.5" customHeight="1">
      <c r="A24" s="114" t="str">
        <f t="shared" si="2"/>
        <v>[Testing-14]</v>
      </c>
      <c r="B24" s="104" t="s">
        <v>1228</v>
      </c>
      <c r="C24" s="104" t="s">
        <v>1227</v>
      </c>
      <c r="D24" s="144" t="s">
        <v>1002</v>
      </c>
      <c r="E24" s="104" t="s">
        <v>979</v>
      </c>
      <c r="F24" s="114" t="s">
        <v>16</v>
      </c>
      <c r="G24" s="115">
        <v>42584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9.5" customHeight="1">
      <c r="A25" s="114" t="str">
        <f t="shared" si="2"/>
        <v>[Testing-15]</v>
      </c>
      <c r="B25" s="104" t="s">
        <v>1225</v>
      </c>
      <c r="C25" s="104" t="s">
        <v>1226</v>
      </c>
      <c r="D25" s="144" t="s">
        <v>1002</v>
      </c>
      <c r="E25" s="104" t="s">
        <v>979</v>
      </c>
      <c r="F25" s="114" t="s">
        <v>16</v>
      </c>
      <c r="G25" s="115">
        <v>42584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9.5" customHeight="1">
      <c r="A26" s="114" t="str">
        <f t="shared" si="2"/>
        <v>[Testing-16]</v>
      </c>
      <c r="B26" s="104" t="s">
        <v>1229</v>
      </c>
      <c r="C26" s="104" t="s">
        <v>1230</v>
      </c>
      <c r="D26" s="144" t="s">
        <v>1002</v>
      </c>
      <c r="E26" s="104" t="s">
        <v>979</v>
      </c>
      <c r="F26" s="114" t="s">
        <v>16</v>
      </c>
      <c r="G26" s="115">
        <v>42584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9.5" customHeight="1">
      <c r="A27" s="114" t="str">
        <f t="shared" si="2"/>
        <v>[Testing-17]</v>
      </c>
      <c r="B27" s="104" t="s">
        <v>1231</v>
      </c>
      <c r="C27" s="104" t="s">
        <v>1232</v>
      </c>
      <c r="D27" s="144" t="s">
        <v>1002</v>
      </c>
      <c r="E27" s="104" t="s">
        <v>979</v>
      </c>
      <c r="F27" s="114" t="s">
        <v>16</v>
      </c>
      <c r="G27" s="115">
        <v>42584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.75" customHeight="1">
      <c r="A28" s="114" t="str">
        <f t="shared" si="2"/>
        <v>[Testing-18]</v>
      </c>
      <c r="B28" s="114" t="s">
        <v>151</v>
      </c>
      <c r="C28" s="104" t="s">
        <v>1003</v>
      </c>
      <c r="D28" s="144" t="s">
        <v>1004</v>
      </c>
      <c r="E28" s="104" t="s">
        <v>979</v>
      </c>
      <c r="F28" s="114" t="s">
        <v>16</v>
      </c>
      <c r="G28" s="115">
        <v>42584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1.5" customHeight="1">
      <c r="A29" s="114" t="str">
        <f t="shared" si="2"/>
        <v>[Testing-19]</v>
      </c>
      <c r="B29" s="114" t="s">
        <v>231</v>
      </c>
      <c r="C29" s="104" t="s">
        <v>1005</v>
      </c>
      <c r="D29" s="144" t="s">
        <v>811</v>
      </c>
      <c r="E29" s="104" t="s">
        <v>979</v>
      </c>
      <c r="F29" s="114" t="s">
        <v>16</v>
      </c>
      <c r="G29" s="115">
        <v>42584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34"/>
      <c r="B30" s="191" t="s">
        <v>122</v>
      </c>
      <c r="C30" s="189"/>
      <c r="D30" s="189"/>
      <c r="E30" s="189"/>
      <c r="F30" s="189"/>
      <c r="G30" s="189"/>
      <c r="H30" s="190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4.5" customHeight="1">
      <c r="A31" s="114" t="str">
        <f t="shared" ref="A31:A42" si="3">IF(OR(B31&lt;&gt;"",D31&lt;&gt;""),"["&amp;TEXT($B$2,"##")&amp;"-"&amp;TEXT(ROW()-10,"##")&amp;"]","")</f>
        <v>[Testing-21]</v>
      </c>
      <c r="B31" s="114" t="s">
        <v>124</v>
      </c>
      <c r="C31" s="104" t="s">
        <v>1008</v>
      </c>
      <c r="D31" s="144" t="s">
        <v>1006</v>
      </c>
      <c r="E31" s="104" t="s">
        <v>1007</v>
      </c>
      <c r="F31" s="114" t="s">
        <v>16</v>
      </c>
      <c r="G31" s="115">
        <v>42584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5" customHeight="1">
      <c r="A32" s="114" t="str">
        <f t="shared" ref="A32" si="4">IF(OR(B32&lt;&gt;"",D32&lt;&gt;""),"["&amp;TEXT($B$2,"##")&amp;"-"&amp;TEXT(ROW()-10,"##")&amp;"]","")</f>
        <v>[Testing-22]</v>
      </c>
      <c r="B32" s="114" t="s">
        <v>273</v>
      </c>
      <c r="C32" s="104" t="s">
        <v>1010</v>
      </c>
      <c r="D32" s="144" t="s">
        <v>1011</v>
      </c>
      <c r="E32" s="104" t="s">
        <v>1007</v>
      </c>
      <c r="F32" s="114" t="s">
        <v>16</v>
      </c>
      <c r="G32" s="115">
        <v>42584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4.5" customHeight="1">
      <c r="A33" s="114" t="str">
        <f t="shared" ref="A33:A34" si="5">IF(OR(B33&lt;&gt;"",D33&lt;&gt;""),"["&amp;TEXT($B$2,"##")&amp;"-"&amp;TEXT(ROW()-10,"##")&amp;"]","")</f>
        <v>[Testing-23]</v>
      </c>
      <c r="B33" s="114" t="s">
        <v>274</v>
      </c>
      <c r="C33" s="104" t="s">
        <v>1012</v>
      </c>
      <c r="D33" s="144" t="s">
        <v>1013</v>
      </c>
      <c r="E33" s="104" t="s">
        <v>1007</v>
      </c>
      <c r="F33" s="114" t="s">
        <v>16</v>
      </c>
      <c r="G33" s="115">
        <v>42584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8.5" customHeight="1">
      <c r="A34" s="114" t="str">
        <f t="shared" si="5"/>
        <v>[Testing-24]</v>
      </c>
      <c r="B34" s="104" t="s">
        <v>1009</v>
      </c>
      <c r="C34" s="104" t="s">
        <v>1014</v>
      </c>
      <c r="D34" s="144" t="s">
        <v>1015</v>
      </c>
      <c r="E34" s="104" t="s">
        <v>1007</v>
      </c>
      <c r="F34" s="114" t="s">
        <v>16</v>
      </c>
      <c r="G34" s="115">
        <v>42584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1.5" customHeight="1">
      <c r="A35" s="114" t="str">
        <f t="shared" si="3"/>
        <v>[Testing-25]</v>
      </c>
      <c r="B35" s="104" t="s">
        <v>1025</v>
      </c>
      <c r="C35" s="104" t="s">
        <v>1016</v>
      </c>
      <c r="D35" s="144" t="s">
        <v>1015</v>
      </c>
      <c r="E35" s="104" t="s">
        <v>1007</v>
      </c>
      <c r="F35" s="114" t="s">
        <v>16</v>
      </c>
      <c r="G35" s="115">
        <v>42584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3" customHeight="1">
      <c r="A36" s="114" t="str">
        <f t="shared" ref="A36" si="6">IF(OR(B36&lt;&gt;"",D36&lt;&gt;""),"["&amp;TEXT($B$2,"##")&amp;"-"&amp;TEXT(ROW()-10,"##")&amp;"]","")</f>
        <v>[Testing-26]</v>
      </c>
      <c r="B36" s="104" t="s">
        <v>1026</v>
      </c>
      <c r="C36" s="104" t="s">
        <v>1016</v>
      </c>
      <c r="D36" s="144" t="s">
        <v>1015</v>
      </c>
      <c r="E36" s="104" t="s">
        <v>1007</v>
      </c>
      <c r="F36" s="114" t="s">
        <v>16</v>
      </c>
      <c r="G36" s="115">
        <v>42584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4"/>
      <c r="B37" s="191" t="s">
        <v>125</v>
      </c>
      <c r="C37" s="189"/>
      <c r="D37" s="189"/>
      <c r="E37" s="189"/>
      <c r="F37" s="189"/>
      <c r="G37" s="189"/>
      <c r="H37" s="190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14" t="str">
        <f t="shared" si="3"/>
        <v>[Testing-28]</v>
      </c>
      <c r="B38" s="138" t="s">
        <v>124</v>
      </c>
      <c r="C38" s="154" t="s">
        <v>1018</v>
      </c>
      <c r="D38" s="154" t="s">
        <v>902</v>
      </c>
      <c r="E38" s="104" t="s">
        <v>1017</v>
      </c>
      <c r="F38" s="114" t="s">
        <v>16</v>
      </c>
      <c r="G38" s="115">
        <v>42584</v>
      </c>
      <c r="H38" s="13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14" t="str">
        <f t="shared" si="3"/>
        <v>[Testing-29]</v>
      </c>
      <c r="B39" s="114" t="s">
        <v>275</v>
      </c>
      <c r="C39" s="154" t="s">
        <v>1019</v>
      </c>
      <c r="D39" s="144" t="s">
        <v>1022</v>
      </c>
      <c r="E39" s="104" t="s">
        <v>1017</v>
      </c>
      <c r="F39" s="114" t="s">
        <v>16</v>
      </c>
      <c r="G39" s="115">
        <v>42584</v>
      </c>
      <c r="H39" s="13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2.25" customHeight="1">
      <c r="A40" s="114" t="str">
        <f t="shared" si="3"/>
        <v>[Testing-30]</v>
      </c>
      <c r="B40" s="136" t="s">
        <v>126</v>
      </c>
      <c r="C40" s="154" t="s">
        <v>1020</v>
      </c>
      <c r="D40" s="155" t="s">
        <v>1021</v>
      </c>
      <c r="E40" s="104" t="s">
        <v>1017</v>
      </c>
      <c r="F40" s="114" t="s">
        <v>16</v>
      </c>
      <c r="G40" s="115">
        <v>42584</v>
      </c>
      <c r="H40" s="135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81" customHeight="1">
      <c r="A41" s="114" t="str">
        <f t="shared" si="3"/>
        <v>[Testing-31]</v>
      </c>
      <c r="B41" s="153" t="s">
        <v>975</v>
      </c>
      <c r="C41" s="154" t="s">
        <v>1085</v>
      </c>
      <c r="D41" s="144" t="s">
        <v>1081</v>
      </c>
      <c r="E41" s="104" t="s">
        <v>1086</v>
      </c>
      <c r="F41" s="114" t="s">
        <v>16</v>
      </c>
      <c r="G41" s="115">
        <v>42584</v>
      </c>
      <c r="H41" s="135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>
      <c r="A42" s="114" t="str">
        <f t="shared" si="3"/>
        <v>[Testing-32]</v>
      </c>
      <c r="B42" s="104" t="s">
        <v>1421</v>
      </c>
      <c r="C42" s="104" t="s">
        <v>1422</v>
      </c>
      <c r="D42" s="144" t="s">
        <v>1072</v>
      </c>
      <c r="E42" s="104" t="s">
        <v>1086</v>
      </c>
      <c r="F42" s="114" t="s">
        <v>16</v>
      </c>
      <c r="G42" s="115">
        <v>42584</v>
      </c>
      <c r="H42" s="135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61.5" customHeight="1">
      <c r="A43" s="114" t="str">
        <f t="shared" ref="A43" si="7">IF(OR(B43&lt;&gt;"",D43&lt;&gt;""),"["&amp;TEXT($B$2,"##")&amp;"-"&amp;TEXT(ROW()-10,"##")&amp;"]","")</f>
        <v>[Testing-33]</v>
      </c>
      <c r="B43" s="104" t="s">
        <v>1083</v>
      </c>
      <c r="C43" s="104" t="s">
        <v>1082</v>
      </c>
      <c r="D43" s="144" t="s">
        <v>1080</v>
      </c>
      <c r="E43" s="104" t="s">
        <v>1084</v>
      </c>
      <c r="F43" s="114" t="s">
        <v>16</v>
      </c>
      <c r="G43" s="115">
        <v>42584</v>
      </c>
      <c r="H43" s="135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customHeight="1">
      <c r="A979" s="1"/>
      <c r="B979" s="1"/>
      <c r="C979" s="1"/>
      <c r="D979" s="1"/>
      <c r="E979" s="1"/>
      <c r="F979" s="1"/>
      <c r="G979" s="1"/>
      <c r="H979" s="1"/>
    </row>
  </sheetData>
  <mergeCells count="8">
    <mergeCell ref="B30:H30"/>
    <mergeCell ref="B37:H37"/>
    <mergeCell ref="B9:H9"/>
    <mergeCell ref="B2:F2"/>
    <mergeCell ref="B3:F3"/>
    <mergeCell ref="B4:F4"/>
    <mergeCell ref="E5:F5"/>
    <mergeCell ref="E6:F6"/>
  </mergeCells>
  <conditionalFormatting sqref="F29">
    <cfRule type="colorScale" priority="76">
      <colorScale>
        <cfvo type="min"/>
        <cfvo type="max"/>
        <color rgb="FF57BB8A"/>
        <color rgb="FFFFFFFF"/>
      </colorScale>
    </cfRule>
  </conditionalFormatting>
  <conditionalFormatting sqref="F31:F33 F35">
    <cfRule type="colorScale" priority="11">
      <colorScale>
        <cfvo type="min"/>
        <cfvo type="max"/>
        <color rgb="FF57BB8A"/>
        <color rgb="FFFFFFFF"/>
      </colorScale>
    </cfRule>
  </conditionalFormatting>
  <conditionalFormatting sqref="F34">
    <cfRule type="colorScale" priority="9">
      <colorScale>
        <cfvo type="min"/>
        <cfvo type="max"/>
        <color rgb="FF57BB8A"/>
        <color rgb="FFFFFFFF"/>
      </colorScale>
    </cfRule>
  </conditionalFormatting>
  <conditionalFormatting sqref="F38:F40">
    <cfRule type="colorScale" priority="85">
      <colorScale>
        <cfvo type="min"/>
        <cfvo type="max"/>
        <color rgb="FF57BB8A"/>
        <color rgb="FFFFFFFF"/>
      </colorScale>
    </cfRule>
  </conditionalFormatting>
  <conditionalFormatting sqref="F36">
    <cfRule type="colorScale" priority="3">
      <colorScale>
        <cfvo type="min"/>
        <cfvo type="max"/>
        <color rgb="FF57BB8A"/>
        <color rgb="FFFFFFFF"/>
      </colorScale>
    </cfRule>
  </conditionalFormatting>
  <conditionalFormatting sqref="F41:F42">
    <cfRule type="colorScale" priority="2">
      <colorScale>
        <cfvo type="min"/>
        <cfvo type="max"/>
        <color rgb="FF57BB8A"/>
        <color rgb="FFFFFFFF"/>
      </colorScale>
    </cfRule>
  </conditionalFormatting>
  <conditionalFormatting sqref="F43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68:F100 F7:F8 F31:F36 F10:F29 F38:F4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A7" sqref="A7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68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69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COUNTIF(F10:F1157,"Pass")</f>
        <v>39</v>
      </c>
      <c r="B6" s="99">
        <f>COUNTIF(F10:F975,"Fail")</f>
        <v>0</v>
      </c>
      <c r="C6" s="99">
        <f>E6-D6-B6-A6</f>
        <v>2</v>
      </c>
      <c r="D6" s="100">
        <f>COUNTIF(F$10:F$975,"N/A")</f>
        <v>0</v>
      </c>
      <c r="E6" s="186">
        <f>COUNTA(A10:A1161)</f>
        <v>41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156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38.5" customHeight="1">
      <c r="A10" s="114" t="str">
        <f t="shared" ref="A10" si="0">IF(OR(B10&lt;&gt;"",D10&lt;&gt;""),"["&amp;TEXT($B$2,"##")&amp;"-"&amp;TEXT(ROW()-10,"##")&amp;"]","")</f>
        <v>[Learning-]</v>
      </c>
      <c r="B10" s="104" t="s">
        <v>1027</v>
      </c>
      <c r="C10" s="104" t="s">
        <v>1029</v>
      </c>
      <c r="D10" s="106" t="s">
        <v>1031</v>
      </c>
      <c r="E10" s="104"/>
      <c r="F10" s="114" t="s">
        <v>16</v>
      </c>
      <c r="G10" s="115">
        <v>42584</v>
      </c>
      <c r="H10" s="118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38.5" customHeight="1">
      <c r="A11" s="114" t="str">
        <f t="shared" ref="A11" si="1">IF(OR(B11&lt;&gt;"",D11&lt;&gt;""),"["&amp;TEXT($B$2,"##")&amp;"-"&amp;TEXT(ROW()-10,"##")&amp;"]","")</f>
        <v>[Learning-1]</v>
      </c>
      <c r="B11" s="104" t="s">
        <v>1028</v>
      </c>
      <c r="C11" s="104" t="s">
        <v>1030</v>
      </c>
      <c r="D11" s="106" t="s">
        <v>1032</v>
      </c>
      <c r="E11" s="104"/>
      <c r="F11" s="114" t="s">
        <v>16</v>
      </c>
      <c r="G11" s="115">
        <v>42584</v>
      </c>
      <c r="H11" s="118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8.5" customHeight="1">
      <c r="A12" s="114" t="str">
        <f t="shared" ref="A12" si="2">IF(OR(B12&lt;&gt;"",D12&lt;&gt;""),"["&amp;TEXT($B$2,"##")&amp;"-"&amp;TEXT(ROW()-10,"##")&amp;"]","")</f>
        <v>[Learning-2]</v>
      </c>
      <c r="B12" s="104" t="s">
        <v>1033</v>
      </c>
      <c r="C12" s="104" t="s">
        <v>1034</v>
      </c>
      <c r="D12" s="106" t="s">
        <v>1035</v>
      </c>
      <c r="E12" s="104"/>
      <c r="F12" s="114" t="s">
        <v>16</v>
      </c>
      <c r="G12" s="115">
        <v>42584</v>
      </c>
      <c r="H12" s="118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38.5" customHeight="1">
      <c r="A13" s="114" t="str">
        <f t="shared" ref="A13" si="3">IF(OR(B13&lt;&gt;"",D13&lt;&gt;""),"["&amp;TEXT($B$2,"##")&amp;"-"&amp;TEXT(ROW()-10,"##")&amp;"]","")</f>
        <v>[Learning-3]</v>
      </c>
      <c r="B13" s="104" t="s">
        <v>1037</v>
      </c>
      <c r="C13" s="104" t="s">
        <v>1036</v>
      </c>
      <c r="D13" s="106" t="s">
        <v>1038</v>
      </c>
      <c r="E13" s="104"/>
      <c r="F13" s="114" t="s">
        <v>16</v>
      </c>
      <c r="G13" s="115">
        <v>42584</v>
      </c>
      <c r="H13" s="118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8.5" customHeight="1">
      <c r="A14" s="114" t="str">
        <f t="shared" ref="A14" si="4">IF(OR(B14&lt;&gt;"",D14&lt;&gt;""),"["&amp;TEXT($B$2,"##")&amp;"-"&amp;TEXT(ROW()-10,"##")&amp;"]","")</f>
        <v>[Learning-4]</v>
      </c>
      <c r="B14" s="104" t="s">
        <v>1039</v>
      </c>
      <c r="C14" s="104" t="s">
        <v>1040</v>
      </c>
      <c r="D14" s="106" t="s">
        <v>1041</v>
      </c>
      <c r="E14" s="104"/>
      <c r="F14" s="114" t="s">
        <v>16</v>
      </c>
      <c r="G14" s="115">
        <v>42584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38.5" customHeight="1">
      <c r="A15" s="114" t="str">
        <f t="shared" ref="A15" si="5">IF(OR(B15&lt;&gt;"",D15&lt;&gt;""),"["&amp;TEXT($B$2,"##")&amp;"-"&amp;TEXT(ROW()-10,"##")&amp;"]","")</f>
        <v>[Learning-5]</v>
      </c>
      <c r="B15" s="104" t="s">
        <v>1042</v>
      </c>
      <c r="C15" s="104" t="s">
        <v>1044</v>
      </c>
      <c r="D15" s="106" t="s">
        <v>1043</v>
      </c>
      <c r="E15" s="104"/>
      <c r="F15" s="114" t="s">
        <v>16</v>
      </c>
      <c r="G15" s="115">
        <v>42584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7.25" customHeight="1">
      <c r="A16" s="114" t="str">
        <f t="shared" ref="A16" si="6">IF(OR(B16&lt;&gt;"",D16&lt;&gt;""),"["&amp;TEXT($B$2,"##")&amp;"-"&amp;TEXT(ROW()-10,"##")&amp;"]","")</f>
        <v>[Learning-6]</v>
      </c>
      <c r="B16" s="104" t="s">
        <v>196</v>
      </c>
      <c r="C16" s="104" t="s">
        <v>1045</v>
      </c>
      <c r="D16" s="106" t="s">
        <v>1047</v>
      </c>
      <c r="E16" s="104" t="s">
        <v>332</v>
      </c>
      <c r="F16" s="114" t="s">
        <v>16</v>
      </c>
      <c r="G16" s="115">
        <v>42584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7.25" customHeight="1">
      <c r="A17" s="114" t="str">
        <f t="shared" ref="A17" si="7">IF(OR(B17&lt;&gt;"",D17&lt;&gt;""),"["&amp;TEXT($B$2,"##")&amp;"-"&amp;TEXT(ROW()-10,"##")&amp;"]","")</f>
        <v>[Learning-7]</v>
      </c>
      <c r="B17" s="104" t="s">
        <v>196</v>
      </c>
      <c r="C17" s="104" t="s">
        <v>1049</v>
      </c>
      <c r="D17" s="106" t="s">
        <v>1047</v>
      </c>
      <c r="E17" s="104" t="s">
        <v>333</v>
      </c>
      <c r="F17" s="114" t="s">
        <v>16</v>
      </c>
      <c r="G17" s="115">
        <v>42584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7.25" customHeight="1">
      <c r="A18" s="114" t="str">
        <f t="shared" ref="A18" si="8">IF(OR(B18&lt;&gt;"",D18&lt;&gt;""),"["&amp;TEXT($B$2,"##")&amp;"-"&amp;TEXT(ROW()-10,"##")&amp;"]","")</f>
        <v>[Learning-8]</v>
      </c>
      <c r="B18" s="104" t="s">
        <v>196</v>
      </c>
      <c r="C18" s="104" t="s">
        <v>1048</v>
      </c>
      <c r="D18" s="106" t="s">
        <v>1047</v>
      </c>
      <c r="E18" s="104" t="s">
        <v>1050</v>
      </c>
      <c r="F18" s="114" t="s">
        <v>16</v>
      </c>
      <c r="G18" s="115">
        <v>42584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7.25" customHeight="1">
      <c r="A19" s="114" t="str">
        <f t="shared" ref="A19" si="9">IF(OR(B19&lt;&gt;"",D19&lt;&gt;""),"["&amp;TEXT($B$2,"##")&amp;"-"&amp;TEXT(ROW()-10,"##")&amp;"]","")</f>
        <v>[Learning-9]</v>
      </c>
      <c r="B19" s="104" t="s">
        <v>196</v>
      </c>
      <c r="C19" s="104" t="s">
        <v>1051</v>
      </c>
      <c r="D19" s="106" t="s">
        <v>1047</v>
      </c>
      <c r="E19" s="104" t="s">
        <v>1052</v>
      </c>
      <c r="F19" s="114" t="s">
        <v>16</v>
      </c>
      <c r="G19" s="115">
        <v>42584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7.25" customHeight="1">
      <c r="A20" s="114" t="str">
        <f t="shared" ref="A20" si="10">IF(OR(B20&lt;&gt;"",D20&lt;&gt;""),"["&amp;TEXT($B$2,"##")&amp;"-"&amp;TEXT(ROW()-10,"##")&amp;"]","")</f>
        <v>[Learning-10]</v>
      </c>
      <c r="B20" s="104" t="s">
        <v>196</v>
      </c>
      <c r="C20" s="104" t="s">
        <v>1053</v>
      </c>
      <c r="D20" s="106" t="s">
        <v>1047</v>
      </c>
      <c r="E20" s="104" t="s">
        <v>334</v>
      </c>
      <c r="F20" s="114" t="s">
        <v>16</v>
      </c>
      <c r="G20" s="115">
        <v>42584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7.25" customHeight="1">
      <c r="A21" s="114" t="str">
        <f t="shared" ref="A21" si="11">IF(OR(B21&lt;&gt;"",D21&lt;&gt;""),"["&amp;TEXT($B$2,"##")&amp;"-"&amp;TEXT(ROW()-10,"##")&amp;"]","")</f>
        <v>[Learning-11]</v>
      </c>
      <c r="B21" s="104" t="s">
        <v>196</v>
      </c>
      <c r="C21" s="104" t="s">
        <v>1054</v>
      </c>
      <c r="D21" s="106" t="s">
        <v>1047</v>
      </c>
      <c r="E21" s="104" t="s">
        <v>1055</v>
      </c>
      <c r="F21" s="114" t="s">
        <v>16</v>
      </c>
      <c r="G21" s="115">
        <v>42584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7.25" customHeight="1">
      <c r="A22" s="114" t="str">
        <f t="shared" ref="A22" si="12">IF(OR(B22&lt;&gt;"",D22&lt;&gt;""),"["&amp;TEXT($B$2,"##")&amp;"-"&amp;TEXT(ROW()-10,"##")&amp;"]","")</f>
        <v>[Learning-12]</v>
      </c>
      <c r="B22" s="104" t="s">
        <v>1046</v>
      </c>
      <c r="C22" s="104" t="s">
        <v>1056</v>
      </c>
      <c r="D22" s="106" t="s">
        <v>603</v>
      </c>
      <c r="E22" s="104" t="s">
        <v>332</v>
      </c>
      <c r="F22" s="114" t="s">
        <v>16</v>
      </c>
      <c r="G22" s="115">
        <v>42584</v>
      </c>
      <c r="H22" s="109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7.25" customHeight="1">
      <c r="A23" s="114" t="str">
        <f t="shared" ref="A23" si="13">IF(OR(B23&lt;&gt;"",D23&lt;&gt;""),"["&amp;TEXT($B$2,"##")&amp;"-"&amp;TEXT(ROW()-10,"##")&amp;"]","")</f>
        <v>[Learning-13]</v>
      </c>
      <c r="B23" s="104" t="s">
        <v>1058</v>
      </c>
      <c r="C23" s="104" t="s">
        <v>1057</v>
      </c>
      <c r="D23" s="106" t="s">
        <v>603</v>
      </c>
      <c r="E23" s="104" t="s">
        <v>333</v>
      </c>
      <c r="F23" s="114" t="s">
        <v>16</v>
      </c>
      <c r="G23" s="115">
        <v>42584</v>
      </c>
      <c r="H23" s="109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7.25" customHeight="1">
      <c r="A24" s="114" t="str">
        <f t="shared" ref="A24" si="14">IF(OR(B24&lt;&gt;"",D24&lt;&gt;""),"["&amp;TEXT($B$2,"##")&amp;"-"&amp;TEXT(ROW()-10,"##")&amp;"]","")</f>
        <v>[Learning-14]</v>
      </c>
      <c r="B24" s="104" t="s">
        <v>1059</v>
      </c>
      <c r="C24" s="104" t="s">
        <v>1060</v>
      </c>
      <c r="D24" s="106" t="s">
        <v>603</v>
      </c>
      <c r="E24" s="104" t="s">
        <v>1050</v>
      </c>
      <c r="F24" s="114" t="s">
        <v>16</v>
      </c>
      <c r="G24" s="115">
        <v>42584</v>
      </c>
      <c r="H24" s="109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7.25" customHeight="1">
      <c r="A25" s="114" t="str">
        <f t="shared" ref="A25" si="15">IF(OR(B25&lt;&gt;"",D25&lt;&gt;""),"["&amp;TEXT($B$2,"##")&amp;"-"&amp;TEXT(ROW()-10,"##")&amp;"]","")</f>
        <v>[Learning-15]</v>
      </c>
      <c r="B25" s="104" t="s">
        <v>1061</v>
      </c>
      <c r="C25" s="104" t="s">
        <v>1062</v>
      </c>
      <c r="D25" s="106" t="s">
        <v>603</v>
      </c>
      <c r="E25" s="104" t="s">
        <v>1052</v>
      </c>
      <c r="F25" s="114" t="s">
        <v>16</v>
      </c>
      <c r="G25" s="115">
        <v>42584</v>
      </c>
      <c r="H25" s="109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7.25" customHeight="1">
      <c r="A26" s="114" t="str">
        <f t="shared" ref="A26" si="16">IF(OR(B26&lt;&gt;"",D26&lt;&gt;""),"["&amp;TEXT($B$2,"##")&amp;"-"&amp;TEXT(ROW()-10,"##")&amp;"]","")</f>
        <v>[Learning-16]</v>
      </c>
      <c r="B26" s="104" t="s">
        <v>1063</v>
      </c>
      <c r="C26" s="104" t="s">
        <v>1064</v>
      </c>
      <c r="D26" s="106" t="s">
        <v>603</v>
      </c>
      <c r="E26" s="104" t="s">
        <v>334</v>
      </c>
      <c r="F26" s="114" t="s">
        <v>16</v>
      </c>
      <c r="G26" s="115">
        <v>42584</v>
      </c>
      <c r="H26" s="109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7.25" customHeight="1">
      <c r="A27" s="114" t="str">
        <f t="shared" ref="A27" si="17">IF(OR(B27&lt;&gt;"",D27&lt;&gt;""),"["&amp;TEXT($B$2,"##")&amp;"-"&amp;TEXT(ROW()-10,"##")&amp;"]","")</f>
        <v>[Learning-17]</v>
      </c>
      <c r="B27" s="104" t="s">
        <v>1065</v>
      </c>
      <c r="C27" s="104" t="s">
        <v>1066</v>
      </c>
      <c r="D27" s="106" t="s">
        <v>603</v>
      </c>
      <c r="E27" s="104" t="s">
        <v>1055</v>
      </c>
      <c r="F27" s="114" t="s">
        <v>16</v>
      </c>
      <c r="G27" s="115">
        <v>42584</v>
      </c>
      <c r="H27" s="109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34"/>
      <c r="B28" s="191" t="s">
        <v>150</v>
      </c>
      <c r="C28" s="192"/>
      <c r="D28" s="192"/>
      <c r="E28" s="192"/>
      <c r="F28" s="192"/>
      <c r="G28" s="192"/>
      <c r="H28" s="193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6" customHeight="1">
      <c r="A29" s="114" t="str">
        <f t="shared" ref="A29" si="18">IF(OR(B29&lt;&gt;"",D29&lt;&gt;""),"["&amp;TEXT($B$2,"##")&amp;"-"&amp;TEXT(ROW()-10,"##")&amp;"]","")</f>
        <v>[Learning-19]</v>
      </c>
      <c r="B29" s="140" t="s">
        <v>197</v>
      </c>
      <c r="C29" s="104" t="s">
        <v>624</v>
      </c>
      <c r="D29" s="106" t="s">
        <v>604</v>
      </c>
      <c r="E29" s="104" t="s">
        <v>1067</v>
      </c>
      <c r="F29" s="114" t="s">
        <v>16</v>
      </c>
      <c r="G29" s="115">
        <v>42584</v>
      </c>
      <c r="H29" s="139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92.25" customHeight="1">
      <c r="A30" s="114" t="str">
        <f t="shared" ref="A30" si="19">IF(OR(B30&lt;&gt;"",D30&lt;&gt;""),"["&amp;TEXT($B$2,"##")&amp;"-"&amp;TEXT(ROW()-10,"##")&amp;"]","")</f>
        <v>[Learning-20]</v>
      </c>
      <c r="B30" s="140" t="s">
        <v>198</v>
      </c>
      <c r="C30" s="104" t="s">
        <v>622</v>
      </c>
      <c r="D30" s="106" t="s">
        <v>605</v>
      </c>
      <c r="E30" s="104" t="s">
        <v>1067</v>
      </c>
      <c r="F30" s="114" t="s">
        <v>16</v>
      </c>
      <c r="G30" s="115">
        <v>42584</v>
      </c>
      <c r="H30" s="139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96" customHeight="1">
      <c r="A31" s="114" t="str">
        <f t="shared" ref="A31" si="20">IF(OR(B31&lt;&gt;"",D31&lt;&gt;""),"["&amp;TEXT($B$2,"##")&amp;"-"&amp;TEXT(ROW()-10,"##")&amp;"]","")</f>
        <v>[Learning-21]</v>
      </c>
      <c r="B31" s="140" t="s">
        <v>199</v>
      </c>
      <c r="C31" s="104" t="s">
        <v>623</v>
      </c>
      <c r="D31" s="106" t="s">
        <v>606</v>
      </c>
      <c r="E31" s="104" t="s">
        <v>1067</v>
      </c>
      <c r="F31" s="114" t="s">
        <v>16</v>
      </c>
      <c r="G31" s="115">
        <v>42584</v>
      </c>
      <c r="H31" s="139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96" customHeight="1">
      <c r="A32" s="114" t="str">
        <f t="shared" ref="A32" si="21">IF(OR(B32&lt;&gt;"",D32&lt;&gt;""),"["&amp;TEXT($B$2,"##")&amp;"-"&amp;TEXT(ROW()-10,"##")&amp;"]","")</f>
        <v>[Learning-22]</v>
      </c>
      <c r="B32" s="140" t="s">
        <v>200</v>
      </c>
      <c r="C32" s="104" t="s">
        <v>625</v>
      </c>
      <c r="D32" s="106" t="s">
        <v>607</v>
      </c>
      <c r="E32" s="104" t="s">
        <v>1067</v>
      </c>
      <c r="F32" s="114" t="s">
        <v>16</v>
      </c>
      <c r="G32" s="115">
        <v>42584</v>
      </c>
      <c r="H32" s="139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99.75" customHeight="1">
      <c r="A33" s="114" t="str">
        <f t="shared" ref="A33" si="22">IF(OR(B33&lt;&gt;"",D33&lt;&gt;""),"["&amp;TEXT($B$2,"##")&amp;"-"&amp;TEXT(ROW()-10,"##")&amp;"]","")</f>
        <v>[Learning-23]</v>
      </c>
      <c r="B33" s="140" t="s">
        <v>201</v>
      </c>
      <c r="C33" s="104" t="s">
        <v>626</v>
      </c>
      <c r="D33" s="106" t="s">
        <v>608</v>
      </c>
      <c r="E33" s="104" t="s">
        <v>1067</v>
      </c>
      <c r="F33" s="114" t="s">
        <v>16</v>
      </c>
      <c r="G33" s="115">
        <v>42584</v>
      </c>
      <c r="H33" s="139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14" customHeight="1">
      <c r="A34" s="114" t="str">
        <f t="shared" ref="A34" si="23">IF(OR(B34&lt;&gt;"",D34&lt;&gt;""),"["&amp;TEXT($B$2,"##")&amp;"-"&amp;TEXT(ROW()-10,"##")&amp;"]","")</f>
        <v>[Learning-24]</v>
      </c>
      <c r="B34" s="140" t="s">
        <v>202</v>
      </c>
      <c r="C34" s="104" t="s">
        <v>627</v>
      </c>
      <c r="D34" s="106" t="s">
        <v>609</v>
      </c>
      <c r="E34" s="104" t="s">
        <v>1067</v>
      </c>
      <c r="F34" s="114" t="s">
        <v>16</v>
      </c>
      <c r="G34" s="115">
        <v>42584</v>
      </c>
      <c r="H34" s="139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0.25" customHeight="1">
      <c r="A35" s="114" t="str">
        <f t="shared" ref="A35" si="24">IF(OR(B35&lt;&gt;"",D35&lt;&gt;""),"["&amp;TEXT($B$2,"##")&amp;"-"&amp;TEXT(ROW()-10,"##")&amp;"]","")</f>
        <v>[Learning-25]</v>
      </c>
      <c r="B35" s="139" t="s">
        <v>1069</v>
      </c>
      <c r="C35" s="104" t="s">
        <v>628</v>
      </c>
      <c r="D35" s="106" t="s">
        <v>610</v>
      </c>
      <c r="E35" s="104" t="s">
        <v>1067</v>
      </c>
      <c r="F35" s="114" t="s">
        <v>16</v>
      </c>
      <c r="G35" s="115">
        <v>42584</v>
      </c>
      <c r="H35" s="139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2.75" customHeight="1">
      <c r="A36" s="114" t="str">
        <f t="shared" ref="A36" si="25">IF(OR(B36&lt;&gt;"",D36&lt;&gt;""),"["&amp;TEXT($B$2,"##")&amp;"-"&amp;TEXT(ROW()-10,"##")&amp;"]","")</f>
        <v>[Learning-26]</v>
      </c>
      <c r="B36" s="140" t="s">
        <v>204</v>
      </c>
      <c r="C36" s="104" t="s">
        <v>629</v>
      </c>
      <c r="D36" s="106" t="s">
        <v>611</v>
      </c>
      <c r="E36" s="104" t="s">
        <v>1067</v>
      </c>
      <c r="F36" s="114" t="s">
        <v>50</v>
      </c>
      <c r="G36" s="115">
        <v>42584</v>
      </c>
      <c r="H36" s="139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9.5" customHeight="1">
      <c r="A37" s="114" t="str">
        <f t="shared" ref="A37" si="26">IF(OR(B37&lt;&gt;"",D37&lt;&gt;""),"["&amp;TEXT($B$2,"##")&amp;"-"&amp;TEXT(ROW()-10,"##")&amp;"]","")</f>
        <v>[Learning-27]</v>
      </c>
      <c r="B37" s="140" t="s">
        <v>203</v>
      </c>
      <c r="C37" s="104" t="s">
        <v>630</v>
      </c>
      <c r="D37" s="106" t="s">
        <v>612</v>
      </c>
      <c r="E37" s="104" t="s">
        <v>1067</v>
      </c>
      <c r="F37" s="114" t="s">
        <v>50</v>
      </c>
      <c r="G37" s="115">
        <v>42584</v>
      </c>
      <c r="H37" s="139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8.25" customHeight="1">
      <c r="A38" s="114" t="str">
        <f t="shared" ref="A38:A46" si="27">IF(OR(B38&lt;&gt;"",D38&lt;&gt;""),"["&amp;TEXT($B$2,"##")&amp;"-"&amp;TEXT(ROW()-10,"##")&amp;"]","")</f>
        <v>[Learning-28]</v>
      </c>
      <c r="B38" s="114" t="s">
        <v>225</v>
      </c>
      <c r="C38" s="104" t="s">
        <v>631</v>
      </c>
      <c r="D38" s="144" t="s">
        <v>613</v>
      </c>
      <c r="E38" s="104" t="s">
        <v>1067</v>
      </c>
      <c r="F38" s="114" t="s">
        <v>16</v>
      </c>
      <c r="G38" s="115">
        <v>42585</v>
      </c>
      <c r="H38" s="139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5.25" customHeight="1">
      <c r="A39" s="114" t="str">
        <f t="shared" si="27"/>
        <v>[Learning-29]</v>
      </c>
      <c r="B39" s="114" t="s">
        <v>226</v>
      </c>
      <c r="C39" s="104" t="s">
        <v>632</v>
      </c>
      <c r="D39" s="144" t="s">
        <v>614</v>
      </c>
      <c r="E39" s="104" t="s">
        <v>1067</v>
      </c>
      <c r="F39" s="114" t="s">
        <v>16</v>
      </c>
      <c r="G39" s="115">
        <v>42585</v>
      </c>
      <c r="H39" s="139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95.25" customHeight="1">
      <c r="A40" s="114" t="str">
        <f t="shared" si="27"/>
        <v>[Learning-30]</v>
      </c>
      <c r="B40" s="114" t="s">
        <v>227</v>
      </c>
      <c r="C40" s="104" t="s">
        <v>633</v>
      </c>
      <c r="D40" s="144" t="s">
        <v>615</v>
      </c>
      <c r="E40" s="104" t="s">
        <v>1067</v>
      </c>
      <c r="F40" s="114" t="s">
        <v>16</v>
      </c>
      <c r="G40" s="115">
        <v>42585</v>
      </c>
      <c r="H40" s="139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95.25" customHeight="1">
      <c r="A41" s="114" t="str">
        <f t="shared" si="27"/>
        <v>[Learning-31]</v>
      </c>
      <c r="B41" s="114" t="s">
        <v>228</v>
      </c>
      <c r="C41" s="104" t="s">
        <v>399</v>
      </c>
      <c r="D41" s="144" t="s">
        <v>616</v>
      </c>
      <c r="E41" s="104" t="s">
        <v>1067</v>
      </c>
      <c r="F41" s="114" t="s">
        <v>16</v>
      </c>
      <c r="G41" s="115">
        <v>42585</v>
      </c>
      <c r="H41" s="139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95.25" customHeight="1">
      <c r="A42" s="114" t="str">
        <f t="shared" si="27"/>
        <v>[Learning-32]</v>
      </c>
      <c r="B42" s="114" t="s">
        <v>229</v>
      </c>
      <c r="C42" s="104" t="s">
        <v>634</v>
      </c>
      <c r="D42" s="144" t="s">
        <v>617</v>
      </c>
      <c r="E42" s="104" t="s">
        <v>1067</v>
      </c>
      <c r="F42" s="114" t="s">
        <v>16</v>
      </c>
      <c r="G42" s="115">
        <v>42585</v>
      </c>
      <c r="H42" s="139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95.25" customHeight="1">
      <c r="A43" s="114" t="str">
        <f t="shared" si="27"/>
        <v>[Learning-33]</v>
      </c>
      <c r="B43" s="114" t="s">
        <v>230</v>
      </c>
      <c r="C43" s="104" t="s">
        <v>635</v>
      </c>
      <c r="D43" s="144" t="s">
        <v>618</v>
      </c>
      <c r="E43" s="104" t="s">
        <v>1067</v>
      </c>
      <c r="F43" s="114" t="s">
        <v>16</v>
      </c>
      <c r="G43" s="115">
        <v>42585</v>
      </c>
      <c r="H43" s="139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95.25" customHeight="1">
      <c r="A44" s="114" t="str">
        <f t="shared" si="27"/>
        <v>[Learning-34]</v>
      </c>
      <c r="B44" s="104" t="s">
        <v>1068</v>
      </c>
      <c r="C44" s="104" t="s">
        <v>636</v>
      </c>
      <c r="D44" s="144" t="s">
        <v>619</v>
      </c>
      <c r="E44" s="104" t="s">
        <v>1067</v>
      </c>
      <c r="F44" s="114" t="s">
        <v>16</v>
      </c>
      <c r="G44" s="115">
        <v>42584</v>
      </c>
      <c r="H44" s="139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5.25" customHeight="1">
      <c r="A45" s="114" t="str">
        <f t="shared" si="27"/>
        <v>[Learning-35]</v>
      </c>
      <c r="B45" s="114" t="s">
        <v>271</v>
      </c>
      <c r="C45" s="104" t="s">
        <v>637</v>
      </c>
      <c r="D45" s="144" t="s">
        <v>620</v>
      </c>
      <c r="E45" s="104" t="s">
        <v>1067</v>
      </c>
      <c r="F45" s="114" t="s">
        <v>16</v>
      </c>
      <c r="G45" s="115">
        <v>42584</v>
      </c>
      <c r="H45" s="139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99" customHeight="1">
      <c r="A46" s="114" t="str">
        <f t="shared" si="27"/>
        <v>[Learning-36]</v>
      </c>
      <c r="B46" s="114" t="s">
        <v>272</v>
      </c>
      <c r="C46" s="104" t="s">
        <v>638</v>
      </c>
      <c r="D46" s="144" t="s">
        <v>621</v>
      </c>
      <c r="E46" s="104" t="s">
        <v>1067</v>
      </c>
      <c r="F46" s="114" t="s">
        <v>16</v>
      </c>
      <c r="G46" s="115">
        <v>42584</v>
      </c>
      <c r="H46" s="104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94.5" customHeight="1">
      <c r="A47" s="114" t="str">
        <f t="shared" ref="A47" si="28">IF(OR(B47&lt;&gt;"",D47&lt;&gt;""),"["&amp;TEXT($B$2,"##")&amp;"-"&amp;TEXT(ROW()-10,"##")&amp;"]","")</f>
        <v>[Learning-37]</v>
      </c>
      <c r="B47" s="104" t="s">
        <v>1070</v>
      </c>
      <c r="C47" s="104" t="s">
        <v>1071</v>
      </c>
      <c r="D47" s="144" t="s">
        <v>1072</v>
      </c>
      <c r="E47" s="104" t="s">
        <v>1075</v>
      </c>
      <c r="F47" s="114" t="s">
        <v>16</v>
      </c>
      <c r="G47" s="115">
        <v>42584</v>
      </c>
      <c r="H47" s="10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90" customHeight="1">
      <c r="A48" s="114" t="str">
        <f t="shared" ref="A48" si="29">IF(OR(B48&lt;&gt;"",D48&lt;&gt;""),"["&amp;TEXT($B$2,"##")&amp;"-"&amp;TEXT(ROW()-10,"##")&amp;"]","")</f>
        <v>[Learning-38]</v>
      </c>
      <c r="B48" s="104" t="s">
        <v>1073</v>
      </c>
      <c r="C48" s="104" t="s">
        <v>1074</v>
      </c>
      <c r="D48" s="144" t="s">
        <v>1081</v>
      </c>
      <c r="E48" s="104" t="s">
        <v>1075</v>
      </c>
      <c r="F48" s="114" t="s">
        <v>16</v>
      </c>
      <c r="G48" s="115">
        <v>42584</v>
      </c>
      <c r="H48" s="104"/>
      <c r="I48" s="108"/>
      <c r="J48" s="1"/>
      <c r="K48" s="15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4.75" customHeight="1">
      <c r="A49" s="114" t="str">
        <f t="shared" ref="A49" si="30">IF(OR(B49&lt;&gt;"",D49&lt;&gt;""),"["&amp;TEXT($B$2,"##")&amp;"-"&amp;TEXT(ROW()-10,"##")&amp;"]","")</f>
        <v>[Learning-39]</v>
      </c>
      <c r="B49" s="104" t="s">
        <v>1076</v>
      </c>
      <c r="C49" s="104" t="s">
        <v>1077</v>
      </c>
      <c r="D49" s="144" t="s">
        <v>1078</v>
      </c>
      <c r="E49" s="104" t="s">
        <v>1079</v>
      </c>
      <c r="F49" s="114" t="s">
        <v>16</v>
      </c>
      <c r="G49" s="115">
        <v>42584</v>
      </c>
      <c r="H49" s="10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2.5" customHeight="1">
      <c r="A50" s="114" t="str">
        <f t="shared" ref="A50" si="31">IF(OR(B50&lt;&gt;"",D50&lt;&gt;""),"["&amp;TEXT($B$2,"##")&amp;"-"&amp;TEXT(ROW()-10,"##")&amp;"]","")</f>
        <v>[Learning-40]</v>
      </c>
      <c r="B50" s="104" t="s">
        <v>1083</v>
      </c>
      <c r="C50" s="104" t="s">
        <v>1082</v>
      </c>
      <c r="D50" s="144" t="s">
        <v>1080</v>
      </c>
      <c r="E50" s="104" t="s">
        <v>1079</v>
      </c>
      <c r="F50" s="114" t="s">
        <v>16</v>
      </c>
      <c r="G50" s="115">
        <v>42584</v>
      </c>
      <c r="H50" s="10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71.25" customHeight="1">
      <c r="A51" s="114" t="str">
        <f t="shared" ref="A51" si="32">IF(OR(B51&lt;&gt;"",D51&lt;&gt;""),"["&amp;TEXT($B$2,"##")&amp;"-"&amp;TEXT(ROW()-10,"##")&amp;"]","")</f>
        <v>[Learning-41]</v>
      </c>
      <c r="B51" s="104" t="s">
        <v>1089</v>
      </c>
      <c r="C51" s="104" t="s">
        <v>1088</v>
      </c>
      <c r="D51" s="144" t="s">
        <v>1090</v>
      </c>
      <c r="E51" s="104" t="s">
        <v>1067</v>
      </c>
      <c r="F51" s="114" t="s">
        <v>16</v>
      </c>
      <c r="G51" s="115">
        <v>42584</v>
      </c>
      <c r="H51" s="10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7">
    <mergeCell ref="B28:H28"/>
    <mergeCell ref="B9:H9"/>
    <mergeCell ref="B2:F2"/>
    <mergeCell ref="B3:F3"/>
    <mergeCell ref="B4:F4"/>
    <mergeCell ref="E5:F5"/>
    <mergeCell ref="E6:F6"/>
  </mergeCells>
  <conditionalFormatting sqref="F16">
    <cfRule type="colorScale" priority="80">
      <colorScale>
        <cfvo type="min"/>
        <cfvo type="max"/>
        <color rgb="FF57BB8A"/>
        <color rgb="FFFFFFFF"/>
      </colorScale>
    </cfRule>
  </conditionalFormatting>
  <conditionalFormatting sqref="F29">
    <cfRule type="colorScale" priority="59">
      <colorScale>
        <cfvo type="min"/>
        <cfvo type="max"/>
        <color rgb="FF57BB8A"/>
        <color rgb="FFFFFFFF"/>
      </colorScale>
    </cfRule>
  </conditionalFormatting>
  <conditionalFormatting sqref="F30">
    <cfRule type="colorScale" priority="56">
      <colorScale>
        <cfvo type="min"/>
        <cfvo type="max"/>
        <color rgb="FF57BB8A"/>
        <color rgb="FFFFFFFF"/>
      </colorScale>
    </cfRule>
  </conditionalFormatting>
  <conditionalFormatting sqref="F31">
    <cfRule type="colorScale" priority="55">
      <colorScale>
        <cfvo type="min"/>
        <cfvo type="max"/>
        <color rgb="FF57BB8A"/>
        <color rgb="FFFFFFFF"/>
      </colorScale>
    </cfRule>
  </conditionalFormatting>
  <conditionalFormatting sqref="F32">
    <cfRule type="colorScale" priority="54">
      <colorScale>
        <cfvo type="min"/>
        <cfvo type="max"/>
        <color rgb="FF57BB8A"/>
        <color rgb="FFFFFFFF"/>
      </colorScale>
    </cfRule>
  </conditionalFormatting>
  <conditionalFormatting sqref="F33">
    <cfRule type="colorScale" priority="53">
      <colorScale>
        <cfvo type="min"/>
        <cfvo type="max"/>
        <color rgb="FF57BB8A"/>
        <color rgb="FFFFFFFF"/>
      </colorScale>
    </cfRule>
  </conditionalFormatting>
  <conditionalFormatting sqref="F34">
    <cfRule type="colorScale" priority="52">
      <colorScale>
        <cfvo type="min"/>
        <cfvo type="max"/>
        <color rgb="FF57BB8A"/>
        <color rgb="FFFFFFFF"/>
      </colorScale>
    </cfRule>
  </conditionalFormatting>
  <conditionalFormatting sqref="F35">
    <cfRule type="colorScale" priority="50">
      <colorScale>
        <cfvo type="min"/>
        <cfvo type="max"/>
        <color rgb="FF57BB8A"/>
        <color rgb="FFFFFFFF"/>
      </colorScale>
    </cfRule>
  </conditionalFormatting>
  <conditionalFormatting sqref="F36">
    <cfRule type="colorScale" priority="49">
      <colorScale>
        <cfvo type="min"/>
        <cfvo type="max"/>
        <color rgb="FF57BB8A"/>
        <color rgb="FFFFFFFF"/>
      </colorScale>
    </cfRule>
  </conditionalFormatting>
  <conditionalFormatting sqref="F37">
    <cfRule type="colorScale" priority="48">
      <colorScale>
        <cfvo type="min"/>
        <cfvo type="max"/>
        <color rgb="FF57BB8A"/>
        <color rgb="FFFFFFFF"/>
      </colorScale>
    </cfRule>
  </conditionalFormatting>
  <conditionalFormatting sqref="F22">
    <cfRule type="colorScale" priority="27">
      <colorScale>
        <cfvo type="min"/>
        <cfvo type="max"/>
        <color rgb="FF57BB8A"/>
        <color rgb="FFFFFFFF"/>
      </colorScale>
    </cfRule>
  </conditionalFormatting>
  <conditionalFormatting sqref="F10">
    <cfRule type="colorScale" priority="21">
      <colorScale>
        <cfvo type="min"/>
        <cfvo type="max"/>
        <color rgb="FF57BB8A"/>
        <color rgb="FFFFFFFF"/>
      </colorScale>
    </cfRule>
  </conditionalFormatting>
  <conditionalFormatting sqref="F11">
    <cfRule type="colorScale" priority="20">
      <colorScale>
        <cfvo type="min"/>
        <cfvo type="max"/>
        <color rgb="FF57BB8A"/>
        <color rgb="FFFFFFFF"/>
      </colorScale>
    </cfRule>
  </conditionalFormatting>
  <conditionalFormatting sqref="F12">
    <cfRule type="colorScale" priority="19">
      <colorScale>
        <cfvo type="min"/>
        <cfvo type="max"/>
        <color rgb="FF57BB8A"/>
        <color rgb="FFFFFFFF"/>
      </colorScale>
    </cfRule>
  </conditionalFormatting>
  <conditionalFormatting sqref="F13">
    <cfRule type="colorScale" priority="18">
      <colorScale>
        <cfvo type="min"/>
        <cfvo type="max"/>
        <color rgb="FF57BB8A"/>
        <color rgb="FFFFFFFF"/>
      </colorScale>
    </cfRule>
  </conditionalFormatting>
  <conditionalFormatting sqref="F14">
    <cfRule type="colorScale" priority="17">
      <colorScale>
        <cfvo type="min"/>
        <cfvo type="max"/>
        <color rgb="FF57BB8A"/>
        <color rgb="FFFFFFFF"/>
      </colorScale>
    </cfRule>
  </conditionalFormatting>
  <conditionalFormatting sqref="F15">
    <cfRule type="colorScale" priority="16">
      <colorScale>
        <cfvo type="min"/>
        <cfvo type="max"/>
        <color rgb="FF57BB8A"/>
        <color rgb="FFFFFFFF"/>
      </colorScale>
    </cfRule>
  </conditionalFormatting>
  <conditionalFormatting sqref="F23">
    <cfRule type="colorScale" priority="15">
      <colorScale>
        <cfvo type="min"/>
        <cfvo type="max"/>
        <color rgb="FF57BB8A"/>
        <color rgb="FFFFFFFF"/>
      </colorScale>
    </cfRule>
  </conditionalFormatting>
  <conditionalFormatting sqref="F17">
    <cfRule type="colorScale" priority="14">
      <colorScale>
        <cfvo type="min"/>
        <cfvo type="max"/>
        <color rgb="FF57BB8A"/>
        <color rgb="FFFFFFFF"/>
      </colorScale>
    </cfRule>
  </conditionalFormatting>
  <conditionalFormatting sqref="F18">
    <cfRule type="colorScale" priority="13">
      <colorScale>
        <cfvo type="min"/>
        <cfvo type="max"/>
        <color rgb="FF57BB8A"/>
        <color rgb="FFFFFFFF"/>
      </colorScale>
    </cfRule>
  </conditionalFormatting>
  <conditionalFormatting sqref="F19">
    <cfRule type="colorScale" priority="12">
      <colorScale>
        <cfvo type="min"/>
        <cfvo type="max"/>
        <color rgb="FF57BB8A"/>
        <color rgb="FFFFFFFF"/>
      </colorScale>
    </cfRule>
  </conditionalFormatting>
  <conditionalFormatting sqref="F20">
    <cfRule type="colorScale" priority="11">
      <colorScale>
        <cfvo type="min"/>
        <cfvo type="max"/>
        <color rgb="FF57BB8A"/>
        <color rgb="FFFFFFFF"/>
      </colorScale>
    </cfRule>
  </conditionalFormatting>
  <conditionalFormatting sqref="F21">
    <cfRule type="colorScale" priority="10">
      <colorScale>
        <cfvo type="min"/>
        <cfvo type="max"/>
        <color rgb="FF57BB8A"/>
        <color rgb="FFFFFFFF"/>
      </colorScale>
    </cfRule>
  </conditionalFormatting>
  <conditionalFormatting sqref="F24">
    <cfRule type="colorScale" priority="9">
      <colorScale>
        <cfvo type="min"/>
        <cfvo type="max"/>
        <color rgb="FF57BB8A"/>
        <color rgb="FFFFFFFF"/>
      </colorScale>
    </cfRule>
  </conditionalFormatting>
  <conditionalFormatting sqref="F25">
    <cfRule type="colorScale" priority="8">
      <colorScale>
        <cfvo type="min"/>
        <cfvo type="max"/>
        <color rgb="FF57BB8A"/>
        <color rgb="FFFFFFFF"/>
      </colorScale>
    </cfRule>
  </conditionalFormatting>
  <conditionalFormatting sqref="F26">
    <cfRule type="colorScale" priority="7">
      <colorScale>
        <cfvo type="min"/>
        <cfvo type="max"/>
        <color rgb="FF57BB8A"/>
        <color rgb="FFFFFFFF"/>
      </colorScale>
    </cfRule>
  </conditionalFormatting>
  <conditionalFormatting sqref="F27">
    <cfRule type="colorScale" priority="6">
      <colorScale>
        <cfvo type="min"/>
        <cfvo type="max"/>
        <color rgb="FF57BB8A"/>
        <color rgb="FFFFFFFF"/>
      </colorScale>
    </cfRule>
  </conditionalFormatting>
  <conditionalFormatting sqref="F44:F46">
    <cfRule type="colorScale" priority="82">
      <colorScale>
        <cfvo type="min"/>
        <cfvo type="max"/>
        <color rgb="FF57BB8A"/>
        <color rgb="FFFFFFFF"/>
      </colorScale>
    </cfRule>
  </conditionalFormatting>
  <conditionalFormatting sqref="F47">
    <cfRule type="colorScale" priority="5">
      <colorScale>
        <cfvo type="min"/>
        <cfvo type="max"/>
        <color rgb="FF57BB8A"/>
        <color rgb="FFFFFFFF"/>
      </colorScale>
    </cfRule>
  </conditionalFormatting>
  <conditionalFormatting sqref="F48">
    <cfRule type="colorScale" priority="4">
      <colorScale>
        <cfvo type="min"/>
        <cfvo type="max"/>
        <color rgb="FF57BB8A"/>
        <color rgb="FFFFFFFF"/>
      </colorScale>
    </cfRule>
  </conditionalFormatting>
  <conditionalFormatting sqref="F49">
    <cfRule type="colorScale" priority="3">
      <colorScale>
        <cfvo type="min"/>
        <cfvo type="max"/>
        <color rgb="FF57BB8A"/>
        <color rgb="FFFFFFFF"/>
      </colorScale>
    </cfRule>
  </conditionalFormatting>
  <conditionalFormatting sqref="F50">
    <cfRule type="colorScale" priority="2">
      <colorScale>
        <cfvo type="min"/>
        <cfvo type="max"/>
        <color rgb="FF57BB8A"/>
        <color rgb="FFFFFFFF"/>
      </colorScale>
    </cfRule>
  </conditionalFormatting>
  <conditionalFormatting sqref="F51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90:F122 F7:F8 F10:F27 F29:F51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3"/>
  <sheetViews>
    <sheetView workbookViewId="0">
      <selection activeCell="F54" sqref="F5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70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71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COUNTIF(F10:F1169,"Pass")</f>
        <v>46</v>
      </c>
      <c r="B6" s="99">
        <f>COUNTIF(F10:F987,"Fail")</f>
        <v>0</v>
      </c>
      <c r="C6" s="99">
        <f>E6-D6-B6-A6</f>
        <v>1</v>
      </c>
      <c r="D6" s="100">
        <f>COUNTIF(F$10:F$987,"N/A")</f>
        <v>0</v>
      </c>
      <c r="E6" s="186">
        <f>COUNTA(A10:A1178)</f>
        <v>47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157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6.5" customHeight="1">
      <c r="A10" s="114" t="str">
        <f t="shared" ref="A10:A54" si="0">IF(OR(B10&lt;&gt;"",D10&lt;&gt;""),"["&amp;TEXT($B$2,"##")&amp;"-"&amp;TEXT(ROW()-10,"##")&amp;"]","")</f>
        <v>[Displaying Editor Dashboard-]</v>
      </c>
      <c r="B10" s="114" t="s">
        <v>158</v>
      </c>
      <c r="C10" s="104" t="s">
        <v>639</v>
      </c>
      <c r="D10" s="106" t="s">
        <v>665</v>
      </c>
      <c r="E10" s="11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24.25" customHeight="1">
      <c r="A11" s="114" t="str">
        <f t="shared" si="0"/>
        <v>[Displaying Editor Dashboard-1]</v>
      </c>
      <c r="B11" s="114" t="s">
        <v>95</v>
      </c>
      <c r="C11" s="104" t="s">
        <v>640</v>
      </c>
      <c r="D11" s="106" t="s">
        <v>440</v>
      </c>
      <c r="E11" s="104" t="s">
        <v>335</v>
      </c>
      <c r="F11" s="114" t="s">
        <v>50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24.25" customHeight="1">
      <c r="A12" s="114" t="str">
        <f t="shared" si="0"/>
        <v>[Displaying Editor Dashboard-2]</v>
      </c>
      <c r="B12" s="114" t="s">
        <v>159</v>
      </c>
      <c r="C12" s="104" t="s">
        <v>641</v>
      </c>
      <c r="D12" s="106" t="s">
        <v>666</v>
      </c>
      <c r="E12" s="104" t="s">
        <v>335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9" customHeight="1">
      <c r="A13" s="114" t="str">
        <f t="shared" si="0"/>
        <v>[Displaying Editor Dashboard-3]</v>
      </c>
      <c r="B13" s="114" t="s">
        <v>160</v>
      </c>
      <c r="C13" s="104" t="s">
        <v>642</v>
      </c>
      <c r="D13" s="106" t="s">
        <v>667</v>
      </c>
      <c r="E13" s="104" t="s">
        <v>335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33.25" customHeight="1">
      <c r="A14" s="114" t="str">
        <f t="shared" si="0"/>
        <v>[Displaying Editor Dashboard-4]</v>
      </c>
      <c r="B14" s="114" t="s">
        <v>161</v>
      </c>
      <c r="C14" s="104" t="s">
        <v>643</v>
      </c>
      <c r="D14" s="106" t="s">
        <v>669</v>
      </c>
      <c r="E14" s="104" t="s">
        <v>336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6" customHeight="1">
      <c r="A15" s="114" t="str">
        <f t="shared" si="0"/>
        <v>[Displaying Editor Dashboard-5]</v>
      </c>
      <c r="B15" s="114" t="s">
        <v>168</v>
      </c>
      <c r="C15" s="104" t="s">
        <v>644</v>
      </c>
      <c r="D15" s="106" t="s">
        <v>668</v>
      </c>
      <c r="E15" s="104" t="s">
        <v>336</v>
      </c>
      <c r="F15" s="114" t="s">
        <v>16</v>
      </c>
      <c r="G15" s="115">
        <v>42585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6.75" customHeight="1">
      <c r="A16" s="114" t="str">
        <f t="shared" si="0"/>
        <v>[Displaying Editor Dashboard-6]</v>
      </c>
      <c r="B16" s="114" t="s">
        <v>169</v>
      </c>
      <c r="C16" s="104" t="s">
        <v>645</v>
      </c>
      <c r="D16" s="106" t="s">
        <v>670</v>
      </c>
      <c r="E16" s="104" t="s">
        <v>335</v>
      </c>
      <c r="F16" s="114" t="s">
        <v>16</v>
      </c>
      <c r="G16" s="115">
        <v>42585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6.5" customHeight="1">
      <c r="A17" s="114" t="str">
        <f t="shared" si="0"/>
        <v>[Displaying Editor Dashboard-7]</v>
      </c>
      <c r="B17" s="114" t="s">
        <v>170</v>
      </c>
      <c r="C17" s="104" t="s">
        <v>646</v>
      </c>
      <c r="D17" s="106" t="s">
        <v>671</v>
      </c>
      <c r="E17" s="104" t="s">
        <v>337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6.5" customHeight="1">
      <c r="A18" s="114" t="str">
        <f t="shared" si="0"/>
        <v>[Displaying Editor Dashboard-8]</v>
      </c>
      <c r="B18" s="114" t="s">
        <v>171</v>
      </c>
      <c r="C18" s="104" t="s">
        <v>647</v>
      </c>
      <c r="D18" s="106" t="s">
        <v>672</v>
      </c>
      <c r="E18" s="104" t="s">
        <v>337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6" customHeight="1">
      <c r="A19" s="114" t="str">
        <f t="shared" si="0"/>
        <v>[Displaying Editor Dashboard-9]</v>
      </c>
      <c r="B19" s="114" t="s">
        <v>174</v>
      </c>
      <c r="C19" s="104" t="s">
        <v>648</v>
      </c>
      <c r="D19" s="144" t="s">
        <v>505</v>
      </c>
      <c r="E19" s="104" t="s">
        <v>335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6" customHeight="1">
      <c r="A20" s="114" t="str">
        <f t="shared" ref="A20:A31" si="1">IF(OR(B20&lt;&gt;"",D20&lt;&gt;""),"["&amp;TEXT($B$2,"##")&amp;"-"&amp;TEXT(ROW()-10,"##")&amp;"]","")</f>
        <v>[Displaying Editor Dashboard-10]</v>
      </c>
      <c r="B20" s="114" t="s">
        <v>172</v>
      </c>
      <c r="C20" s="104" t="s">
        <v>649</v>
      </c>
      <c r="D20" s="144" t="s">
        <v>673</v>
      </c>
      <c r="E20" s="104" t="s">
        <v>335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6" customHeight="1">
      <c r="A21" s="114" t="str">
        <f t="shared" ref="A21" si="2">IF(OR(B21&lt;&gt;"",D21&lt;&gt;""),"["&amp;TEXT($B$2,"##")&amp;"-"&amp;TEXT(ROW()-10,"##")&amp;"]","")</f>
        <v>[Displaying Editor Dashboard-11]</v>
      </c>
      <c r="B21" s="104" t="s">
        <v>400</v>
      </c>
      <c r="C21" s="104" t="s">
        <v>649</v>
      </c>
      <c r="D21" s="144" t="s">
        <v>674</v>
      </c>
      <c r="E21" s="104" t="s">
        <v>335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6" customHeight="1">
      <c r="A22" s="114" t="str">
        <f t="shared" si="1"/>
        <v>[Displaying Editor Dashboard-12]</v>
      </c>
      <c r="B22" s="114" t="s">
        <v>261</v>
      </c>
      <c r="C22" s="104" t="s">
        <v>650</v>
      </c>
      <c r="D22" s="144" t="s">
        <v>1399</v>
      </c>
      <c r="E22" s="104" t="s">
        <v>335</v>
      </c>
      <c r="F22" s="114" t="s">
        <v>16</v>
      </c>
      <c r="G22" s="115">
        <v>42585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6" customHeight="1">
      <c r="A23" s="114" t="str">
        <f t="shared" si="1"/>
        <v>[Displaying Editor Dashboard-13]</v>
      </c>
      <c r="B23" s="114" t="s">
        <v>262</v>
      </c>
      <c r="C23" s="104" t="s">
        <v>651</v>
      </c>
      <c r="D23" s="144" t="s">
        <v>1400</v>
      </c>
      <c r="E23" s="104" t="s">
        <v>335</v>
      </c>
      <c r="F23" s="114" t="s">
        <v>16</v>
      </c>
      <c r="G23" s="115">
        <v>42585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6" customHeight="1">
      <c r="A24" s="114" t="str">
        <f t="shared" si="1"/>
        <v>[Displaying Editor Dashboard-14]</v>
      </c>
      <c r="B24" s="114" t="s">
        <v>263</v>
      </c>
      <c r="C24" s="104" t="s">
        <v>652</v>
      </c>
      <c r="D24" s="144" t="s">
        <v>1401</v>
      </c>
      <c r="E24" s="104" t="s">
        <v>335</v>
      </c>
      <c r="F24" s="114" t="s">
        <v>16</v>
      </c>
      <c r="G24" s="115">
        <v>42585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6" customHeight="1">
      <c r="A25" s="114" t="str">
        <f t="shared" si="1"/>
        <v>[Displaying Editor Dashboard-15]</v>
      </c>
      <c r="B25" s="114" t="s">
        <v>264</v>
      </c>
      <c r="C25" s="104" t="s">
        <v>653</v>
      </c>
      <c r="D25" s="144" t="s">
        <v>1402</v>
      </c>
      <c r="E25" s="104" t="s">
        <v>336</v>
      </c>
      <c r="F25" s="114" t="s">
        <v>16</v>
      </c>
      <c r="G25" s="115">
        <v>42585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6" customHeight="1">
      <c r="A26" s="114" t="str">
        <f t="shared" si="1"/>
        <v>[Displaying Editor Dashboard-16]</v>
      </c>
      <c r="B26" s="114" t="s">
        <v>265</v>
      </c>
      <c r="C26" s="104" t="s">
        <v>654</v>
      </c>
      <c r="D26" s="144" t="s">
        <v>1403</v>
      </c>
      <c r="E26" s="104" t="s">
        <v>336</v>
      </c>
      <c r="F26" s="114" t="s">
        <v>16</v>
      </c>
      <c r="G26" s="115">
        <v>42585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6" customHeight="1">
      <c r="A27" s="114" t="str">
        <f t="shared" si="1"/>
        <v>[Displaying Editor Dashboard-17]</v>
      </c>
      <c r="B27" s="114" t="s">
        <v>266</v>
      </c>
      <c r="C27" s="104" t="s">
        <v>655</v>
      </c>
      <c r="D27" s="144" t="s">
        <v>1404</v>
      </c>
      <c r="E27" s="104" t="s">
        <v>335</v>
      </c>
      <c r="F27" s="114" t="s">
        <v>16</v>
      </c>
      <c r="G27" s="115">
        <v>42585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6" customHeight="1">
      <c r="A28" s="114" t="str">
        <f t="shared" si="1"/>
        <v>[Displaying Editor Dashboard-18]</v>
      </c>
      <c r="B28" s="114" t="s">
        <v>267</v>
      </c>
      <c r="C28" s="104" t="s">
        <v>656</v>
      </c>
      <c r="D28" s="144" t="s">
        <v>1405</v>
      </c>
      <c r="E28" s="104" t="s">
        <v>337</v>
      </c>
      <c r="F28" s="114" t="s">
        <v>16</v>
      </c>
      <c r="G28" s="115">
        <v>42585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6" customHeight="1">
      <c r="A29" s="114" t="str">
        <f t="shared" si="1"/>
        <v>[Displaying Editor Dashboard-19]</v>
      </c>
      <c r="B29" s="114" t="s">
        <v>270</v>
      </c>
      <c r="C29" s="104" t="s">
        <v>657</v>
      </c>
      <c r="D29" s="144" t="s">
        <v>1406</v>
      </c>
      <c r="E29" s="104" t="s">
        <v>337</v>
      </c>
      <c r="F29" s="114" t="s">
        <v>16</v>
      </c>
      <c r="G29" s="115">
        <v>42585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6" customHeight="1">
      <c r="A30" s="114" t="str">
        <f t="shared" si="1"/>
        <v>[Displaying Editor Dashboard-20]</v>
      </c>
      <c r="B30" s="114" t="s">
        <v>268</v>
      </c>
      <c r="C30" s="104" t="s">
        <v>658</v>
      </c>
      <c r="D30" s="144" t="s">
        <v>1407</v>
      </c>
      <c r="E30" s="104" t="s">
        <v>335</v>
      </c>
      <c r="F30" s="114" t="s">
        <v>16</v>
      </c>
      <c r="G30" s="115">
        <v>42585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5" customHeight="1">
      <c r="A31" s="114" t="str">
        <f t="shared" si="1"/>
        <v>[Displaying Editor Dashboard-21]</v>
      </c>
      <c r="B31" s="114" t="s">
        <v>269</v>
      </c>
      <c r="C31" s="104" t="s">
        <v>659</v>
      </c>
      <c r="D31" s="144" t="s">
        <v>1408</v>
      </c>
      <c r="E31" s="104" t="s">
        <v>335</v>
      </c>
      <c r="F31" s="114" t="s">
        <v>16</v>
      </c>
      <c r="G31" s="115">
        <v>42585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5" customHeight="1">
      <c r="A32" s="114" t="str">
        <f t="shared" ref="A32" si="3">IF(OR(B32&lt;&gt;"",D32&lt;&gt;""),"["&amp;TEXT($B$2,"##")&amp;"-"&amp;TEXT(ROW()-10,"##")&amp;"]","")</f>
        <v>[Displaying Editor Dashboard-22]</v>
      </c>
      <c r="B32" s="104" t="s">
        <v>1098</v>
      </c>
      <c r="C32" s="104" t="s">
        <v>1096</v>
      </c>
      <c r="D32" s="144" t="s">
        <v>1097</v>
      </c>
      <c r="E32" s="104"/>
      <c r="F32" s="114" t="s">
        <v>16</v>
      </c>
      <c r="G32" s="115">
        <v>42585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5" customHeight="1">
      <c r="A33" s="114" t="str">
        <f t="shared" ref="A33" si="4">IF(OR(B33&lt;&gt;"",D33&lt;&gt;""),"["&amp;TEXT($B$2,"##")&amp;"-"&amp;TEXT(ROW()-10,"##")&amp;"]","")</f>
        <v>[Displaying Editor Dashboard-23]</v>
      </c>
      <c r="B33" s="104" t="s">
        <v>1100</v>
      </c>
      <c r="C33" s="104" t="s">
        <v>1101</v>
      </c>
      <c r="D33" s="144" t="s">
        <v>1097</v>
      </c>
      <c r="E33" s="104"/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5" customHeight="1">
      <c r="A34" s="114" t="str">
        <f t="shared" ref="A34" si="5">IF(OR(B34&lt;&gt;"",D34&lt;&gt;""),"["&amp;TEXT($B$2,"##")&amp;"-"&amp;TEXT(ROW()-10,"##")&amp;"]","")</f>
        <v>[Displaying Editor Dashboard-24]</v>
      </c>
      <c r="B34" s="104" t="s">
        <v>1102</v>
      </c>
      <c r="C34" s="104" t="s">
        <v>1103</v>
      </c>
      <c r="D34" s="144" t="s">
        <v>1097</v>
      </c>
      <c r="E34" s="104"/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5" customHeight="1">
      <c r="A35" s="114" t="str">
        <f t="shared" ref="A35" si="6">IF(OR(B35&lt;&gt;"",D35&lt;&gt;""),"["&amp;TEXT($B$2,"##")&amp;"-"&amp;TEXT(ROW()-10,"##")&amp;"]","")</f>
        <v>[Displaying Editor Dashboard-25]</v>
      </c>
      <c r="B35" s="104" t="s">
        <v>1104</v>
      </c>
      <c r="C35" s="104" t="s">
        <v>1105</v>
      </c>
      <c r="D35" s="144" t="s">
        <v>1097</v>
      </c>
      <c r="E35" s="104"/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ref="A36:A39" si="7">IF(OR(B36&lt;&gt;"",D36&lt;&gt;""),"["&amp;TEXT($B$2,"##")&amp;"-"&amp;TEXT(ROW()-10,"##")&amp;"]","")</f>
        <v>[Displaying Editor Dashboard-26]</v>
      </c>
      <c r="B36" s="104" t="s">
        <v>1106</v>
      </c>
      <c r="C36" s="104" t="s">
        <v>1107</v>
      </c>
      <c r="D36" s="144" t="s">
        <v>1097</v>
      </c>
      <c r="E36" s="104"/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7"/>
        <v>[Displaying Editor Dashboard-27]</v>
      </c>
      <c r="B37" s="104" t="s">
        <v>1099</v>
      </c>
      <c r="C37" s="104" t="s">
        <v>1108</v>
      </c>
      <c r="D37" s="144" t="s">
        <v>1097</v>
      </c>
      <c r="E37" s="104"/>
      <c r="F37" s="114" t="s">
        <v>16</v>
      </c>
      <c r="G37" s="115">
        <v>42585</v>
      </c>
      <c r="H37" s="157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5" customHeight="1">
      <c r="A38" s="114" t="str">
        <f t="shared" si="7"/>
        <v>[Displaying Editor Dashboard-28]</v>
      </c>
      <c r="B38" s="104" t="s">
        <v>1109</v>
      </c>
      <c r="C38" s="104" t="s">
        <v>1110</v>
      </c>
      <c r="D38" s="144" t="s">
        <v>1097</v>
      </c>
      <c r="E38" s="104"/>
      <c r="F38" s="114" t="s">
        <v>16</v>
      </c>
      <c r="G38" s="115">
        <v>42585</v>
      </c>
      <c r="H38" s="157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5" customHeight="1">
      <c r="A39" s="114" t="str">
        <f t="shared" si="7"/>
        <v>[Displaying Editor Dashboard-29]</v>
      </c>
      <c r="B39" s="104" t="s">
        <v>1111</v>
      </c>
      <c r="C39" s="104" t="s">
        <v>1112</v>
      </c>
      <c r="D39" s="144" t="s">
        <v>1097</v>
      </c>
      <c r="E39" s="104"/>
      <c r="F39" s="114" t="s">
        <v>16</v>
      </c>
      <c r="G39" s="115">
        <v>42585</v>
      </c>
      <c r="H39" s="157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5" customHeight="1">
      <c r="A40" s="114" t="str">
        <f t="shared" ref="A40:A48" si="8">IF(OR(B40&lt;&gt;"",D40&lt;&gt;""),"["&amp;TEXT($B$2,"##")&amp;"-"&amp;TEXT(ROW()-10,"##")&amp;"]","")</f>
        <v>[Displaying Editor Dashboard-30]</v>
      </c>
      <c r="B40" s="104" t="s">
        <v>1113</v>
      </c>
      <c r="C40" s="104" t="s">
        <v>1114</v>
      </c>
      <c r="D40" s="144" t="s">
        <v>1097</v>
      </c>
      <c r="E40" s="104"/>
      <c r="F40" s="114" t="s">
        <v>16</v>
      </c>
      <c r="G40" s="115">
        <v>42585</v>
      </c>
      <c r="H40" s="157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5" customHeight="1">
      <c r="A41" s="114" t="str">
        <f t="shared" si="8"/>
        <v>[Displaying Editor Dashboard-31]</v>
      </c>
      <c r="B41" s="104" t="s">
        <v>1115</v>
      </c>
      <c r="C41" s="104" t="s">
        <v>1096</v>
      </c>
      <c r="D41" s="144" t="s">
        <v>1097</v>
      </c>
      <c r="E41" s="104"/>
      <c r="F41" s="114" t="s">
        <v>16</v>
      </c>
      <c r="G41" s="115">
        <v>42585</v>
      </c>
      <c r="H41" s="157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5" customHeight="1">
      <c r="A42" s="114" t="str">
        <f t="shared" si="8"/>
        <v>[Displaying Editor Dashboard-32]</v>
      </c>
      <c r="B42" s="104" t="s">
        <v>1116</v>
      </c>
      <c r="C42" s="104" t="s">
        <v>1101</v>
      </c>
      <c r="D42" s="144" t="s">
        <v>1097</v>
      </c>
      <c r="E42" s="104"/>
      <c r="F42" s="114" t="s">
        <v>16</v>
      </c>
      <c r="G42" s="115">
        <v>42585</v>
      </c>
      <c r="H42" s="157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5" customHeight="1">
      <c r="A43" s="114" t="str">
        <f t="shared" si="8"/>
        <v>[Displaying Editor Dashboard-33]</v>
      </c>
      <c r="B43" s="104" t="s">
        <v>1117</v>
      </c>
      <c r="C43" s="104" t="s">
        <v>1103</v>
      </c>
      <c r="D43" s="144" t="s">
        <v>1097</v>
      </c>
      <c r="E43" s="104"/>
      <c r="F43" s="114" t="s">
        <v>16</v>
      </c>
      <c r="G43" s="115">
        <v>42585</v>
      </c>
      <c r="H43" s="157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5" customHeight="1">
      <c r="A44" s="114" t="str">
        <f t="shared" si="8"/>
        <v>[Displaying Editor Dashboard-34]</v>
      </c>
      <c r="B44" s="104" t="s">
        <v>1118</v>
      </c>
      <c r="C44" s="104" t="s">
        <v>1105</v>
      </c>
      <c r="D44" s="144" t="s">
        <v>1097</v>
      </c>
      <c r="E44" s="104"/>
      <c r="F44" s="114" t="s">
        <v>16</v>
      </c>
      <c r="G44" s="115">
        <v>42585</v>
      </c>
      <c r="H44" s="157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5" customHeight="1">
      <c r="A45" s="114" t="str">
        <f t="shared" si="8"/>
        <v>[Displaying Editor Dashboard-35]</v>
      </c>
      <c r="B45" s="104" t="s">
        <v>1119</v>
      </c>
      <c r="C45" s="104" t="s">
        <v>1107</v>
      </c>
      <c r="D45" s="144" t="s">
        <v>1097</v>
      </c>
      <c r="E45" s="104"/>
      <c r="F45" s="114" t="s">
        <v>16</v>
      </c>
      <c r="G45" s="115">
        <v>42585</v>
      </c>
      <c r="H45" s="157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5" customHeight="1">
      <c r="A46" s="114" t="str">
        <f t="shared" si="8"/>
        <v>[Displaying Editor Dashboard-36]</v>
      </c>
      <c r="B46" s="104" t="s">
        <v>1120</v>
      </c>
      <c r="C46" s="104" t="s">
        <v>1108</v>
      </c>
      <c r="D46" s="144" t="s">
        <v>1097</v>
      </c>
      <c r="E46" s="104"/>
      <c r="F46" s="114" t="s">
        <v>16</v>
      </c>
      <c r="G46" s="115">
        <v>42585</v>
      </c>
      <c r="H46" s="157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5" customHeight="1">
      <c r="A47" s="114" t="str">
        <f t="shared" si="8"/>
        <v>[Displaying Editor Dashboard-37]</v>
      </c>
      <c r="B47" s="104" t="s">
        <v>1121</v>
      </c>
      <c r="C47" s="104" t="s">
        <v>1110</v>
      </c>
      <c r="D47" s="144" t="s">
        <v>1097</v>
      </c>
      <c r="E47" s="104"/>
      <c r="F47" s="114" t="s">
        <v>16</v>
      </c>
      <c r="G47" s="115">
        <v>42585</v>
      </c>
      <c r="H47" s="157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5" customHeight="1">
      <c r="A48" s="114" t="str">
        <f t="shared" si="8"/>
        <v>[Displaying Editor Dashboard-38]</v>
      </c>
      <c r="B48" s="104" t="s">
        <v>1122</v>
      </c>
      <c r="C48" s="104" t="s">
        <v>1112</v>
      </c>
      <c r="D48" s="144" t="s">
        <v>1097</v>
      </c>
      <c r="E48" s="104"/>
      <c r="F48" s="114" t="s">
        <v>16</v>
      </c>
      <c r="G48" s="115">
        <v>42585</v>
      </c>
      <c r="H48" s="157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5" customHeight="1">
      <c r="A49" s="114" t="str">
        <f t="shared" ref="A49" si="9">IF(OR(B49&lt;&gt;"",D49&lt;&gt;""),"["&amp;TEXT($B$2,"##")&amp;"-"&amp;TEXT(ROW()-10,"##")&amp;"]","")</f>
        <v>[Displaying Editor Dashboard-39]</v>
      </c>
      <c r="B49" s="104" t="s">
        <v>1123</v>
      </c>
      <c r="C49" s="104" t="s">
        <v>1114</v>
      </c>
      <c r="D49" s="144" t="s">
        <v>1097</v>
      </c>
      <c r="E49" s="104"/>
      <c r="F49" s="114" t="s">
        <v>16</v>
      </c>
      <c r="G49" s="115">
        <v>42585</v>
      </c>
      <c r="H49" s="157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34"/>
      <c r="B50" s="191" t="s">
        <v>173</v>
      </c>
      <c r="C50" s="189"/>
      <c r="D50" s="189"/>
      <c r="E50" s="189"/>
      <c r="F50" s="189"/>
      <c r="G50" s="189"/>
      <c r="H50" s="190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9.75" customHeight="1">
      <c r="A51" s="114" t="str">
        <f t="shared" si="0"/>
        <v>[Displaying Editor Dashboard-41]</v>
      </c>
      <c r="B51" s="114" t="s">
        <v>118</v>
      </c>
      <c r="C51" s="104" t="s">
        <v>660</v>
      </c>
      <c r="D51" s="144" t="s">
        <v>602</v>
      </c>
      <c r="E51" s="104" t="s">
        <v>335</v>
      </c>
      <c r="F51" s="114" t="s">
        <v>16</v>
      </c>
      <c r="G51" s="115">
        <v>42585</v>
      </c>
      <c r="H51" s="114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2.5" customHeight="1">
      <c r="A52" s="114" t="str">
        <f t="shared" si="0"/>
        <v>[Displaying Editor Dashboard-42]</v>
      </c>
      <c r="B52" s="104" t="s">
        <v>1532</v>
      </c>
      <c r="C52" s="104" t="s">
        <v>1534</v>
      </c>
      <c r="D52" s="144" t="s">
        <v>1536</v>
      </c>
      <c r="E52" s="104" t="s">
        <v>335</v>
      </c>
      <c r="F52" s="114" t="s">
        <v>16</v>
      </c>
      <c r="G52" s="115">
        <v>42585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6.75" customHeight="1">
      <c r="A53" s="114" t="str">
        <f t="shared" si="0"/>
        <v>[Displaying Editor Dashboard-43]</v>
      </c>
      <c r="B53" s="104" t="s">
        <v>1533</v>
      </c>
      <c r="C53" s="104" t="s">
        <v>1535</v>
      </c>
      <c r="D53" s="144" t="s">
        <v>1537</v>
      </c>
      <c r="E53" s="104" t="s">
        <v>335</v>
      </c>
      <c r="F53" s="114" t="s">
        <v>16</v>
      </c>
      <c r="G53" s="115">
        <v>42585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11.75" customHeight="1">
      <c r="A54" s="114" t="str">
        <f t="shared" si="0"/>
        <v>[Displaying Editor Dashboard-44]</v>
      </c>
      <c r="B54" s="139" t="s">
        <v>1124</v>
      </c>
      <c r="C54" s="104" t="s">
        <v>661</v>
      </c>
      <c r="D54" s="144" t="s">
        <v>675</v>
      </c>
      <c r="E54" s="104" t="s">
        <v>335</v>
      </c>
      <c r="F54" s="114" t="s">
        <v>16</v>
      </c>
      <c r="G54" s="115">
        <v>42584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1" customHeight="1">
      <c r="A55" s="114" t="str">
        <f t="shared" ref="A55:A56" si="10">IF(OR(B55&lt;&gt;"",D55&lt;&gt;""),"["&amp;TEXT($B$2,"##")&amp;"-"&amp;TEXT(ROW()-10,"##")&amp;"]","")</f>
        <v>[Displaying Editor Dashboard-45]</v>
      </c>
      <c r="B55" s="104" t="s">
        <v>259</v>
      </c>
      <c r="C55" s="104" t="s">
        <v>662</v>
      </c>
      <c r="D55" s="144" t="s">
        <v>676</v>
      </c>
      <c r="E55" s="104" t="s">
        <v>335</v>
      </c>
      <c r="F55" s="114" t="s">
        <v>16</v>
      </c>
      <c r="G55" s="115">
        <v>42585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0.5" customHeight="1">
      <c r="A56" s="114" t="str">
        <f t="shared" si="10"/>
        <v>[Displaying Editor Dashboard-46]</v>
      </c>
      <c r="B56" s="114" t="s">
        <v>260</v>
      </c>
      <c r="C56" s="104" t="s">
        <v>663</v>
      </c>
      <c r="D56" s="144" t="s">
        <v>677</v>
      </c>
      <c r="E56" s="104" t="s">
        <v>335</v>
      </c>
      <c r="F56" s="114" t="s">
        <v>16</v>
      </c>
      <c r="G56" s="115">
        <v>42585</v>
      </c>
      <c r="H56" s="109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0.75" customHeight="1">
      <c r="A57" s="114" t="str">
        <f t="shared" ref="A57" si="11">IF(OR(B57&lt;&gt;"",D57&lt;&gt;""),"["&amp;TEXT($B$2,"##")&amp;"-"&amp;TEXT(ROW()-10,"##")&amp;"]","")</f>
        <v>[Displaying Editor Dashboard-47]</v>
      </c>
      <c r="B57" s="114" t="s">
        <v>217</v>
      </c>
      <c r="C57" s="104" t="s">
        <v>664</v>
      </c>
      <c r="D57" s="144" t="s">
        <v>678</v>
      </c>
      <c r="E57" s="104" t="s">
        <v>335</v>
      </c>
      <c r="F57" s="114" t="s">
        <v>16</v>
      </c>
      <c r="G57" s="115">
        <v>42585</v>
      </c>
      <c r="H57" s="109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04"/>
      <c r="B58" s="104"/>
      <c r="C58" s="104"/>
      <c r="D58" s="104"/>
      <c r="E58" s="104"/>
      <c r="F58" s="104"/>
      <c r="G58" s="104"/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7">
    <mergeCell ref="B9:H9"/>
    <mergeCell ref="B50:H50"/>
    <mergeCell ref="B2:F2"/>
    <mergeCell ref="B3:F3"/>
    <mergeCell ref="B4:F4"/>
    <mergeCell ref="E5:F5"/>
    <mergeCell ref="E6:F6"/>
  </mergeCells>
  <conditionalFormatting sqref="F12">
    <cfRule type="colorScale" priority="3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102:F134 F7:F8 F10:F49 F51:F5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25"/>
  <sheetViews>
    <sheetView topLeftCell="A157" workbookViewId="0">
      <selection activeCell="B150" sqref="B150"/>
    </sheetView>
  </sheetViews>
  <sheetFormatPr defaultColWidth="15.125" defaultRowHeight="15" customHeight="1"/>
  <cols>
    <col min="1" max="1" width="20.125" customWidth="1"/>
    <col min="2" max="2" width="22.875" customWidth="1"/>
    <col min="3" max="3" width="23.125" customWidth="1"/>
    <col min="4" max="4" width="27.25" customWidth="1"/>
    <col min="5" max="5" width="19.2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72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73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COUNTIF(F10:F145,"Pass")</f>
        <v>131</v>
      </c>
      <c r="B6" s="99">
        <f>COUNTIF(F10:F999,"Fail")</f>
        <v>0</v>
      </c>
      <c r="C6" s="99">
        <f>E6-D6-B6-A6</f>
        <v>4</v>
      </c>
      <c r="D6" s="100">
        <f>COUNTIF(F$10:F$999,"N/A")</f>
        <v>0</v>
      </c>
      <c r="E6" s="186">
        <f>COUNTA(A10:A154)</f>
        <v>135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175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5.25" customHeight="1">
      <c r="A10" s="114" t="str">
        <f t="shared" ref="A10" si="0">IF(OR(B10&lt;&gt;"",D10&lt;&gt;""),"["&amp;TEXT($B$2,"##")&amp;"-"&amp;TEXT(ROW()-10,"##")&amp;"]","")</f>
        <v>[Lesson Management-]</v>
      </c>
      <c r="B10" s="114" t="s">
        <v>161</v>
      </c>
      <c r="C10" s="104" t="s">
        <v>643</v>
      </c>
      <c r="D10" s="106" t="s">
        <v>669</v>
      </c>
      <c r="E10" s="104"/>
      <c r="F10" s="114" t="s">
        <v>16</v>
      </c>
      <c r="G10" s="115">
        <v>42585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6" customHeight="1">
      <c r="A11" s="114" t="str">
        <f t="shared" ref="A11" si="1">IF(OR(B11&lt;&gt;"",D11&lt;&gt;""),"["&amp;TEXT($B$2,"##")&amp;"-"&amp;TEXT(ROW()-10,"##")&amp;"]","")</f>
        <v>[Lesson Management-1]</v>
      </c>
      <c r="B11" s="114" t="s">
        <v>118</v>
      </c>
      <c r="C11" s="104" t="s">
        <v>679</v>
      </c>
      <c r="D11" s="144" t="s">
        <v>602</v>
      </c>
      <c r="E11" s="104" t="s">
        <v>338</v>
      </c>
      <c r="F11" s="114" t="s">
        <v>16</v>
      </c>
      <c r="G11" s="115">
        <v>42585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1.25" customHeight="1">
      <c r="A12" s="114" t="str">
        <f t="shared" ref="A12:A40" si="2">IF(OR(B12&lt;&gt;"",D12&lt;&gt;""),"["&amp;TEXT($B$2,"##")&amp;"-"&amp;TEXT(ROW()-10,"##")&amp;"]","")</f>
        <v>[Lesson Management-2]</v>
      </c>
      <c r="B12" s="114" t="s">
        <v>205</v>
      </c>
      <c r="C12" s="104" t="s">
        <v>680</v>
      </c>
      <c r="D12" s="144" t="s">
        <v>764</v>
      </c>
      <c r="E12" s="104" t="s">
        <v>338</v>
      </c>
      <c r="F12" s="114" t="s">
        <v>16</v>
      </c>
      <c r="G12" s="115">
        <v>42585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0.5" customHeight="1">
      <c r="A13" s="114" t="str">
        <f t="shared" si="2"/>
        <v>[Lesson Management-3]</v>
      </c>
      <c r="B13" s="114" t="s">
        <v>176</v>
      </c>
      <c r="C13" s="104" t="s">
        <v>681</v>
      </c>
      <c r="D13" s="144" t="s">
        <v>765</v>
      </c>
      <c r="E13" s="104" t="s">
        <v>338</v>
      </c>
      <c r="F13" s="114" t="s">
        <v>16</v>
      </c>
      <c r="G13" s="115">
        <v>42585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14" t="str">
        <f t="shared" si="2"/>
        <v>[Lesson Management-4]</v>
      </c>
      <c r="B14" s="114" t="s">
        <v>217</v>
      </c>
      <c r="C14" s="104" t="s">
        <v>682</v>
      </c>
      <c r="D14" s="144" t="s">
        <v>766</v>
      </c>
      <c r="E14" s="104" t="s">
        <v>338</v>
      </c>
      <c r="F14" s="114" t="s">
        <v>16</v>
      </c>
      <c r="G14" s="115">
        <v>42585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3.5" customHeight="1">
      <c r="A15" s="114" t="str">
        <f t="shared" si="2"/>
        <v>[Lesson Management-5]</v>
      </c>
      <c r="B15" s="114" t="s">
        <v>206</v>
      </c>
      <c r="C15" s="104" t="s">
        <v>683</v>
      </c>
      <c r="D15" s="144" t="s">
        <v>767</v>
      </c>
      <c r="E15" s="104" t="s">
        <v>338</v>
      </c>
      <c r="F15" s="114" t="s">
        <v>16</v>
      </c>
      <c r="G15" s="115">
        <v>42585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8" customHeight="1">
      <c r="A16" s="114" t="str">
        <f t="shared" si="2"/>
        <v>[Lesson Management-6]</v>
      </c>
      <c r="B16" s="114" t="s">
        <v>207</v>
      </c>
      <c r="C16" s="104" t="s">
        <v>684</v>
      </c>
      <c r="D16" s="144" t="s">
        <v>768</v>
      </c>
      <c r="E16" s="104" t="s">
        <v>338</v>
      </c>
      <c r="F16" s="114" t="s">
        <v>16</v>
      </c>
      <c r="G16" s="115">
        <v>42585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4.5" customHeight="1">
      <c r="A17" s="114" t="str">
        <f t="shared" si="2"/>
        <v>[Lesson Management-7]</v>
      </c>
      <c r="B17" s="114" t="s">
        <v>313</v>
      </c>
      <c r="C17" s="104" t="s">
        <v>685</v>
      </c>
      <c r="D17" s="144" t="s">
        <v>769</v>
      </c>
      <c r="E17" s="104" t="s">
        <v>338</v>
      </c>
      <c r="F17" s="114" t="s">
        <v>16</v>
      </c>
      <c r="G17" s="115">
        <v>42585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4" customHeight="1">
      <c r="A18" s="114" t="str">
        <f t="shared" si="2"/>
        <v>[Lesson Management-8]</v>
      </c>
      <c r="B18" s="114" t="s">
        <v>178</v>
      </c>
      <c r="C18" s="104" t="s">
        <v>686</v>
      </c>
      <c r="D18" s="144" t="s">
        <v>789</v>
      </c>
      <c r="E18" s="104" t="s">
        <v>338</v>
      </c>
      <c r="F18" s="114" t="s">
        <v>16</v>
      </c>
      <c r="G18" s="115">
        <v>42585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4" customHeight="1">
      <c r="A19" s="114" t="str">
        <f t="shared" ref="A19:A20" si="3">IF(OR(B19&lt;&gt;"",D19&lt;&gt;""),"["&amp;TEXT($B$2,"##")&amp;"-"&amp;TEXT(ROW()-10,"##")&amp;"]","")</f>
        <v>[Lesson Management-9]</v>
      </c>
      <c r="B19" s="114" t="s">
        <v>218</v>
      </c>
      <c r="C19" s="104" t="s">
        <v>687</v>
      </c>
      <c r="D19" s="144" t="s">
        <v>799</v>
      </c>
      <c r="E19" s="104" t="s">
        <v>341</v>
      </c>
      <c r="F19" s="114" t="s">
        <v>16</v>
      </c>
      <c r="G19" s="115">
        <v>42585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4" customHeight="1">
      <c r="A20" s="114" t="str">
        <f t="shared" si="3"/>
        <v>[Lesson Management-10]</v>
      </c>
      <c r="B20" s="114" t="s">
        <v>220</v>
      </c>
      <c r="C20" s="104" t="s">
        <v>688</v>
      </c>
      <c r="D20" s="144" t="s">
        <v>770</v>
      </c>
      <c r="E20" s="104" t="s">
        <v>341</v>
      </c>
      <c r="F20" s="114" t="s">
        <v>16</v>
      </c>
      <c r="G20" s="115">
        <v>42585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4" customHeight="1">
      <c r="A21" s="114" t="str">
        <f t="shared" ref="A21" si="4">IF(OR(B21&lt;&gt;"",D21&lt;&gt;""),"["&amp;TEXT($B$2,"##")&amp;"-"&amp;TEXT(ROW()-10,"##")&amp;"]","")</f>
        <v>[Lesson Management-11]</v>
      </c>
      <c r="B21" s="114" t="s">
        <v>219</v>
      </c>
      <c r="C21" s="104" t="s">
        <v>689</v>
      </c>
      <c r="D21" s="144" t="s">
        <v>770</v>
      </c>
      <c r="E21" s="104" t="s">
        <v>341</v>
      </c>
      <c r="F21" s="114" t="s">
        <v>16</v>
      </c>
      <c r="G21" s="115">
        <v>42585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4.25" customHeight="1">
      <c r="A22" s="114" t="str">
        <f>IF(OR(B31&lt;&gt;"",D22&lt;&gt;""),"["&amp;TEXT($B$2,"##")&amp;"-"&amp;TEXT(ROW()-10,"##")&amp;"]","")</f>
        <v>[Lesson Management-12]</v>
      </c>
      <c r="B22" s="142" t="s">
        <v>208</v>
      </c>
      <c r="C22" s="104" t="s">
        <v>690</v>
      </c>
      <c r="D22" s="144" t="s">
        <v>771</v>
      </c>
      <c r="E22" s="104" t="s">
        <v>338</v>
      </c>
      <c r="F22" s="114" t="s">
        <v>16</v>
      </c>
      <c r="G22" s="115">
        <v>42585</v>
      </c>
      <c r="H22" s="118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9.75" customHeight="1">
      <c r="A23" s="114" t="str">
        <f t="shared" si="2"/>
        <v>[Lesson Management-13]</v>
      </c>
      <c r="B23" s="142" t="s">
        <v>209</v>
      </c>
      <c r="C23" s="104" t="s">
        <v>690</v>
      </c>
      <c r="D23" s="144" t="s">
        <v>772</v>
      </c>
      <c r="E23" s="104" t="s">
        <v>338</v>
      </c>
      <c r="F23" s="114" t="s">
        <v>16</v>
      </c>
      <c r="G23" s="115">
        <v>42585</v>
      </c>
      <c r="H23" s="118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6.5" customHeight="1">
      <c r="A24" s="114" t="str">
        <f t="shared" si="2"/>
        <v>[Lesson Management-14]</v>
      </c>
      <c r="B24" s="142" t="s">
        <v>210</v>
      </c>
      <c r="C24" s="104" t="s">
        <v>691</v>
      </c>
      <c r="D24" s="144" t="s">
        <v>773</v>
      </c>
      <c r="E24" s="104" t="s">
        <v>338</v>
      </c>
      <c r="F24" s="114" t="s">
        <v>16</v>
      </c>
      <c r="G24" s="115">
        <v>42585</v>
      </c>
      <c r="H24" s="118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5" customHeight="1">
      <c r="A25" s="114" t="str">
        <f t="shared" si="2"/>
        <v>[Lesson Management-15]</v>
      </c>
      <c r="B25" s="142" t="s">
        <v>211</v>
      </c>
      <c r="C25" s="104" t="s">
        <v>691</v>
      </c>
      <c r="D25" s="144" t="s">
        <v>774</v>
      </c>
      <c r="E25" s="104" t="s">
        <v>338</v>
      </c>
      <c r="F25" s="114" t="s">
        <v>16</v>
      </c>
      <c r="G25" s="115">
        <v>42585</v>
      </c>
      <c r="H25" s="118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8.75" customHeight="1">
      <c r="A26" s="114" t="str">
        <f t="shared" si="2"/>
        <v>[Lesson Management-16]</v>
      </c>
      <c r="B26" s="141" t="s">
        <v>212</v>
      </c>
      <c r="C26" s="104" t="s">
        <v>692</v>
      </c>
      <c r="D26" s="144" t="s">
        <v>775</v>
      </c>
      <c r="E26" s="104" t="s">
        <v>338</v>
      </c>
      <c r="F26" s="114" t="s">
        <v>16</v>
      </c>
      <c r="G26" s="115">
        <v>42585</v>
      </c>
      <c r="H26" s="118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4.25" customHeight="1">
      <c r="A27" s="114" t="str">
        <f t="shared" si="2"/>
        <v>[Lesson Management-17]</v>
      </c>
      <c r="B27" s="104" t="s">
        <v>213</v>
      </c>
      <c r="C27" s="104" t="s">
        <v>693</v>
      </c>
      <c r="D27" s="144" t="s">
        <v>776</v>
      </c>
      <c r="E27" s="104" t="s">
        <v>338</v>
      </c>
      <c r="F27" s="114" t="s">
        <v>16</v>
      </c>
      <c r="G27" s="115">
        <v>42585</v>
      </c>
      <c r="H27" s="118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1" customHeight="1">
      <c r="A28" s="114" t="str">
        <f t="shared" si="2"/>
        <v>[Lesson Management-18]</v>
      </c>
      <c r="B28" s="114" t="s">
        <v>214</v>
      </c>
      <c r="C28" s="104" t="s">
        <v>694</v>
      </c>
      <c r="D28" s="144" t="s">
        <v>777</v>
      </c>
      <c r="E28" s="104" t="s">
        <v>338</v>
      </c>
      <c r="F28" s="114" t="s">
        <v>16</v>
      </c>
      <c r="G28" s="115">
        <v>42585</v>
      </c>
      <c r="H28" s="118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8.75" customHeight="1">
      <c r="A29" s="114" t="str">
        <f t="shared" si="2"/>
        <v>[Lesson Management-19]</v>
      </c>
      <c r="B29" s="114" t="s">
        <v>215</v>
      </c>
      <c r="C29" s="104" t="s">
        <v>693</v>
      </c>
      <c r="D29" s="144" t="s">
        <v>778</v>
      </c>
      <c r="E29" s="104" t="s">
        <v>338</v>
      </c>
      <c r="F29" s="114" t="s">
        <v>16</v>
      </c>
      <c r="G29" s="115">
        <v>42585</v>
      </c>
      <c r="H29" s="118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5" customHeight="1">
      <c r="A30" s="114" t="str">
        <f t="shared" si="2"/>
        <v>[Lesson Management-20]</v>
      </c>
      <c r="B30" s="114" t="s">
        <v>216</v>
      </c>
      <c r="C30" s="104" t="s">
        <v>694</v>
      </c>
      <c r="D30" s="144" t="s">
        <v>779</v>
      </c>
      <c r="E30" s="104" t="s">
        <v>338</v>
      </c>
      <c r="F30" s="114" t="s">
        <v>16</v>
      </c>
      <c r="G30" s="115">
        <v>42585</v>
      </c>
      <c r="H30" s="118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2.25" customHeight="1">
      <c r="A31" s="114" t="str">
        <f t="shared" si="2"/>
        <v>[Lesson Management-21]</v>
      </c>
      <c r="B31" s="114" t="s">
        <v>179</v>
      </c>
      <c r="C31" s="104" t="s">
        <v>695</v>
      </c>
      <c r="D31" s="144" t="s">
        <v>780</v>
      </c>
      <c r="E31" s="104" t="s">
        <v>338</v>
      </c>
      <c r="F31" s="114" t="s">
        <v>16</v>
      </c>
      <c r="G31" s="115">
        <v>42585</v>
      </c>
      <c r="H31" s="118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4.5" customHeight="1">
      <c r="A32" s="114" t="str">
        <f t="shared" si="2"/>
        <v>[Lesson Management-22]</v>
      </c>
      <c r="B32" s="114" t="s">
        <v>180</v>
      </c>
      <c r="C32" s="104" t="s">
        <v>696</v>
      </c>
      <c r="D32" s="144" t="s">
        <v>781</v>
      </c>
      <c r="E32" s="104" t="s">
        <v>338</v>
      </c>
      <c r="F32" s="114" t="s">
        <v>16</v>
      </c>
      <c r="G32" s="115">
        <v>42585</v>
      </c>
      <c r="H32" s="118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3.75" customHeight="1">
      <c r="A33" s="114" t="str">
        <f t="shared" si="2"/>
        <v>[Lesson Management-23]</v>
      </c>
      <c r="B33" s="114" t="s">
        <v>181</v>
      </c>
      <c r="C33" s="104" t="s">
        <v>695</v>
      </c>
      <c r="D33" s="144" t="s">
        <v>782</v>
      </c>
      <c r="E33" s="104" t="s">
        <v>338</v>
      </c>
      <c r="F33" s="114" t="s">
        <v>16</v>
      </c>
      <c r="G33" s="115">
        <v>42585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0" customHeight="1">
      <c r="A34" s="114" t="str">
        <f t="shared" si="2"/>
        <v>[Lesson Management-24]</v>
      </c>
      <c r="B34" s="114" t="s">
        <v>182</v>
      </c>
      <c r="C34" s="104" t="s">
        <v>696</v>
      </c>
      <c r="D34" s="144" t="s">
        <v>783</v>
      </c>
      <c r="E34" s="104" t="s">
        <v>338</v>
      </c>
      <c r="F34" s="114" t="s">
        <v>16</v>
      </c>
      <c r="G34" s="115">
        <v>42585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3.5" customHeight="1">
      <c r="A35" s="114" t="str">
        <f t="shared" si="2"/>
        <v>[Lesson Management-25]</v>
      </c>
      <c r="B35" s="114" t="s">
        <v>183</v>
      </c>
      <c r="C35" s="104" t="s">
        <v>697</v>
      </c>
      <c r="D35" s="144" t="s">
        <v>784</v>
      </c>
      <c r="E35" s="104" t="s">
        <v>338</v>
      </c>
      <c r="F35" s="114" t="s">
        <v>16</v>
      </c>
      <c r="G35" s="115">
        <v>42585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5" customHeight="1">
      <c r="A36" s="114" t="str">
        <f t="shared" si="2"/>
        <v>[Lesson Management-26]</v>
      </c>
      <c r="B36" s="114" t="s">
        <v>184</v>
      </c>
      <c r="C36" s="104" t="s">
        <v>698</v>
      </c>
      <c r="D36" s="144" t="s">
        <v>785</v>
      </c>
      <c r="E36" s="104" t="s">
        <v>338</v>
      </c>
      <c r="F36" s="114" t="s">
        <v>16</v>
      </c>
      <c r="G36" s="115">
        <v>42585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5" customHeight="1">
      <c r="A37" s="114" t="str">
        <f t="shared" si="2"/>
        <v>[Lesson Management-27]</v>
      </c>
      <c r="B37" s="114" t="s">
        <v>185</v>
      </c>
      <c r="C37" s="104" t="s">
        <v>699</v>
      </c>
      <c r="D37" s="144" t="s">
        <v>786</v>
      </c>
      <c r="E37" s="104" t="s">
        <v>338</v>
      </c>
      <c r="F37" s="114" t="s">
        <v>16</v>
      </c>
      <c r="G37" s="115">
        <v>42585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6" customHeight="1">
      <c r="A38" s="114" t="str">
        <f t="shared" si="2"/>
        <v>[Lesson Management-28]</v>
      </c>
      <c r="B38" s="114" t="s">
        <v>186</v>
      </c>
      <c r="C38" s="104" t="s">
        <v>698</v>
      </c>
      <c r="D38" s="144" t="s">
        <v>787</v>
      </c>
      <c r="E38" s="104" t="s">
        <v>338</v>
      </c>
      <c r="F38" s="114" t="s">
        <v>16</v>
      </c>
      <c r="G38" s="115">
        <v>42585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7.5" customHeight="1">
      <c r="A39" s="114" t="str">
        <f t="shared" si="2"/>
        <v>[Lesson Management-29]</v>
      </c>
      <c r="B39" s="114" t="s">
        <v>187</v>
      </c>
      <c r="C39" s="104" t="s">
        <v>699</v>
      </c>
      <c r="D39" s="144" t="s">
        <v>788</v>
      </c>
      <c r="E39" s="104" t="s">
        <v>338</v>
      </c>
      <c r="F39" s="114" t="s">
        <v>16</v>
      </c>
      <c r="G39" s="115">
        <v>42585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4.5" customHeight="1">
      <c r="A40" s="114" t="str">
        <f t="shared" si="2"/>
        <v>[Lesson Management-30]</v>
      </c>
      <c r="B40" s="140" t="s">
        <v>221</v>
      </c>
      <c r="C40" s="104" t="s">
        <v>700</v>
      </c>
      <c r="D40" s="144" t="s">
        <v>790</v>
      </c>
      <c r="E40" s="104" t="s">
        <v>339</v>
      </c>
      <c r="F40" s="114" t="s">
        <v>50</v>
      </c>
      <c r="G40" s="115">
        <v>42584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34"/>
      <c r="B41" s="191" t="s">
        <v>150</v>
      </c>
      <c r="C41" s="189"/>
      <c r="D41" s="189"/>
      <c r="E41" s="189"/>
      <c r="F41" s="189"/>
      <c r="G41" s="189"/>
      <c r="H41" s="190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5.5" customHeight="1">
      <c r="A42" s="114" t="str">
        <f t="shared" ref="A42:A91" si="5">IF(OR(B42&lt;&gt;"",D42&lt;&gt;""),"["&amp;TEXT($B$2,"##")&amp;"-"&amp;TEXT(ROW()-10,"##")&amp;"]","")</f>
        <v>[Lesson Management-32]</v>
      </c>
      <c r="B42" s="114" t="s">
        <v>222</v>
      </c>
      <c r="C42" s="104" t="s">
        <v>624</v>
      </c>
      <c r="D42" s="144" t="s">
        <v>791</v>
      </c>
      <c r="E42" s="104" t="s">
        <v>340</v>
      </c>
      <c r="F42" s="114" t="s">
        <v>16</v>
      </c>
      <c r="G42" s="115">
        <v>42585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0.75" customHeight="1">
      <c r="A43" s="114" t="str">
        <f t="shared" si="5"/>
        <v>[Lesson Management-33]</v>
      </c>
      <c r="B43" s="114" t="s">
        <v>223</v>
      </c>
      <c r="C43" s="104" t="s">
        <v>622</v>
      </c>
      <c r="D43" s="144" t="s">
        <v>793</v>
      </c>
      <c r="E43" s="104" t="s">
        <v>340</v>
      </c>
      <c r="F43" s="114" t="s">
        <v>16</v>
      </c>
      <c r="G43" s="115">
        <v>42585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7.75" customHeight="1">
      <c r="A44" s="114" t="str">
        <f t="shared" si="5"/>
        <v>[Lesson Management-34]</v>
      </c>
      <c r="B44" s="114" t="s">
        <v>199</v>
      </c>
      <c r="C44" s="104" t="s">
        <v>623</v>
      </c>
      <c r="D44" s="144" t="s">
        <v>794</v>
      </c>
      <c r="E44" s="104" t="s">
        <v>340</v>
      </c>
      <c r="F44" s="114" t="s">
        <v>16</v>
      </c>
      <c r="G44" s="115">
        <v>42585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7.75" customHeight="1">
      <c r="A45" s="114" t="str">
        <f t="shared" si="5"/>
        <v>[Lesson Management-35]</v>
      </c>
      <c r="B45" s="114" t="s">
        <v>200</v>
      </c>
      <c r="C45" s="104" t="s">
        <v>625</v>
      </c>
      <c r="D45" s="144" t="s">
        <v>795</v>
      </c>
      <c r="E45" s="104" t="s">
        <v>340</v>
      </c>
      <c r="F45" s="114" t="s">
        <v>16</v>
      </c>
      <c r="G45" s="115">
        <v>42585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6.25" customHeight="1">
      <c r="A46" s="114" t="str">
        <f t="shared" si="5"/>
        <v>[Lesson Management-36]</v>
      </c>
      <c r="B46" s="114" t="s">
        <v>201</v>
      </c>
      <c r="C46" s="104" t="s">
        <v>626</v>
      </c>
      <c r="D46" s="144" t="s">
        <v>796</v>
      </c>
      <c r="E46" s="104" t="s">
        <v>340</v>
      </c>
      <c r="F46" s="114" t="s">
        <v>16</v>
      </c>
      <c r="G46" s="115">
        <v>42585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7.75" customHeight="1">
      <c r="A47" s="114" t="str">
        <f t="shared" si="5"/>
        <v>[Lesson Management-37]</v>
      </c>
      <c r="B47" s="114" t="s">
        <v>202</v>
      </c>
      <c r="C47" s="104" t="s">
        <v>627</v>
      </c>
      <c r="D47" s="144" t="s">
        <v>797</v>
      </c>
      <c r="E47" s="104" t="s">
        <v>340</v>
      </c>
      <c r="F47" s="114" t="s">
        <v>16</v>
      </c>
      <c r="G47" s="115">
        <v>42585</v>
      </c>
      <c r="H47" s="114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7.75" customHeight="1">
      <c r="A48" s="114" t="str">
        <f t="shared" si="5"/>
        <v>[Lesson Management-38]</v>
      </c>
      <c r="B48" s="114" t="s">
        <v>225</v>
      </c>
      <c r="C48" s="104" t="s">
        <v>631</v>
      </c>
      <c r="D48" s="144" t="s">
        <v>613</v>
      </c>
      <c r="E48" s="104" t="s">
        <v>340</v>
      </c>
      <c r="F48" s="114" t="s">
        <v>16</v>
      </c>
      <c r="G48" s="115">
        <v>42585</v>
      </c>
      <c r="H48" s="11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7.75" customHeight="1">
      <c r="A49" s="114" t="str">
        <f t="shared" si="5"/>
        <v>[Lesson Management-39]</v>
      </c>
      <c r="B49" s="114" t="s">
        <v>226</v>
      </c>
      <c r="C49" s="104" t="s">
        <v>632</v>
      </c>
      <c r="D49" s="144" t="s">
        <v>614</v>
      </c>
      <c r="E49" s="104" t="s">
        <v>340</v>
      </c>
      <c r="F49" s="114" t="s">
        <v>16</v>
      </c>
      <c r="G49" s="115">
        <v>42585</v>
      </c>
      <c r="H49" s="114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7.75" customHeight="1">
      <c r="A50" s="114" t="str">
        <f t="shared" si="5"/>
        <v>[Lesson Management-40]</v>
      </c>
      <c r="B50" s="114" t="s">
        <v>227</v>
      </c>
      <c r="C50" s="104" t="s">
        <v>633</v>
      </c>
      <c r="D50" s="144" t="s">
        <v>615</v>
      </c>
      <c r="E50" s="104" t="s">
        <v>340</v>
      </c>
      <c r="F50" s="114" t="s">
        <v>16</v>
      </c>
      <c r="G50" s="115">
        <v>42585</v>
      </c>
      <c r="H50" s="114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7.75" customHeight="1">
      <c r="A51" s="114" t="str">
        <f t="shared" si="5"/>
        <v>[Lesson Management-41]</v>
      </c>
      <c r="B51" s="114" t="s">
        <v>228</v>
      </c>
      <c r="C51" s="104" t="s">
        <v>701</v>
      </c>
      <c r="D51" s="144" t="s">
        <v>616</v>
      </c>
      <c r="E51" s="104" t="s">
        <v>340</v>
      </c>
      <c r="F51" s="114" t="s">
        <v>16</v>
      </c>
      <c r="G51" s="115">
        <v>42585</v>
      </c>
      <c r="H51" s="114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7.75" customHeight="1">
      <c r="A52" s="114" t="str">
        <f t="shared" si="5"/>
        <v>[Lesson Management-42]</v>
      </c>
      <c r="B52" s="114" t="s">
        <v>229</v>
      </c>
      <c r="C52" s="104" t="s">
        <v>634</v>
      </c>
      <c r="D52" s="144" t="s">
        <v>617</v>
      </c>
      <c r="E52" s="104" t="s">
        <v>340</v>
      </c>
      <c r="F52" s="114" t="s">
        <v>16</v>
      </c>
      <c r="G52" s="115">
        <v>42585</v>
      </c>
      <c r="H52" s="11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7.75" customHeight="1">
      <c r="A53" s="114" t="str">
        <f t="shared" si="5"/>
        <v>[Lesson Management-43]</v>
      </c>
      <c r="B53" s="114" t="s">
        <v>230</v>
      </c>
      <c r="C53" s="104" t="s">
        <v>635</v>
      </c>
      <c r="D53" s="144" t="s">
        <v>618</v>
      </c>
      <c r="E53" s="104" t="s">
        <v>340</v>
      </c>
      <c r="F53" s="114" t="s">
        <v>16</v>
      </c>
      <c r="G53" s="115">
        <v>42585</v>
      </c>
      <c r="H53" s="114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5.25" customHeight="1">
      <c r="A54" s="114" t="str">
        <f t="shared" si="5"/>
        <v>[Lesson Management-44]</v>
      </c>
      <c r="B54" s="114" t="s">
        <v>206</v>
      </c>
      <c r="C54" s="104" t="s">
        <v>702</v>
      </c>
      <c r="D54" s="144" t="s">
        <v>767</v>
      </c>
      <c r="E54" s="104" t="s">
        <v>340</v>
      </c>
      <c r="F54" s="114" t="s">
        <v>16</v>
      </c>
      <c r="G54" s="115">
        <v>42585</v>
      </c>
      <c r="H54" s="117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2.75" customHeight="1">
      <c r="A55" s="114" t="str">
        <f t="shared" si="5"/>
        <v>[Lesson Management-45]</v>
      </c>
      <c r="B55" s="114" t="s">
        <v>207</v>
      </c>
      <c r="C55" s="104" t="s">
        <v>703</v>
      </c>
      <c r="D55" s="144" t="s">
        <v>768</v>
      </c>
      <c r="E55" s="104" t="s">
        <v>340</v>
      </c>
      <c r="F55" s="114" t="s">
        <v>16</v>
      </c>
      <c r="G55" s="115">
        <v>42585</v>
      </c>
      <c r="H55" s="117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05.75" customHeight="1">
      <c r="A56" s="114" t="str">
        <f t="shared" si="5"/>
        <v>[Lesson Management-46]</v>
      </c>
      <c r="B56" s="114" t="s">
        <v>177</v>
      </c>
      <c r="C56" s="104" t="s">
        <v>704</v>
      </c>
      <c r="D56" s="144" t="s">
        <v>769</v>
      </c>
      <c r="E56" s="104" t="s">
        <v>340</v>
      </c>
      <c r="F56" s="114" t="s">
        <v>16</v>
      </c>
      <c r="G56" s="115">
        <v>42585</v>
      </c>
      <c r="H56" s="117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0.5" customHeight="1">
      <c r="A57" s="114" t="str">
        <f t="shared" si="5"/>
        <v>[Lesson Management-47]</v>
      </c>
      <c r="B57" s="114" t="s">
        <v>178</v>
      </c>
      <c r="C57" s="104" t="s">
        <v>705</v>
      </c>
      <c r="D57" s="144" t="s">
        <v>789</v>
      </c>
      <c r="E57" s="104" t="s">
        <v>340</v>
      </c>
      <c r="F57" s="114" t="s">
        <v>16</v>
      </c>
      <c r="G57" s="115">
        <v>42585</v>
      </c>
      <c r="H57" s="117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4.5" customHeight="1">
      <c r="A58" s="114" t="str">
        <f t="shared" si="5"/>
        <v>[Lesson Management-48]</v>
      </c>
      <c r="B58" s="114" t="s">
        <v>218</v>
      </c>
      <c r="C58" s="104" t="s">
        <v>687</v>
      </c>
      <c r="D58" s="144" t="s">
        <v>799</v>
      </c>
      <c r="E58" s="104" t="s">
        <v>1233</v>
      </c>
      <c r="F58" s="114" t="s">
        <v>16</v>
      </c>
      <c r="G58" s="115">
        <v>42585</v>
      </c>
      <c r="H58" s="117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2.5" customHeight="1">
      <c r="A59" s="114" t="str">
        <f t="shared" si="5"/>
        <v>[Lesson Management-49]</v>
      </c>
      <c r="B59" s="114" t="s">
        <v>220</v>
      </c>
      <c r="C59" s="104" t="s">
        <v>688</v>
      </c>
      <c r="D59" s="144" t="s">
        <v>770</v>
      </c>
      <c r="E59" s="104" t="s">
        <v>1233</v>
      </c>
      <c r="F59" s="114" t="s">
        <v>16</v>
      </c>
      <c r="G59" s="115">
        <v>42585</v>
      </c>
      <c r="H59" s="117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5.5" customHeight="1">
      <c r="A60" s="114" t="str">
        <f t="shared" si="5"/>
        <v>[Lesson Management-50]</v>
      </c>
      <c r="B60" s="114" t="s">
        <v>219</v>
      </c>
      <c r="C60" s="104" t="s">
        <v>689</v>
      </c>
      <c r="D60" s="144" t="s">
        <v>770</v>
      </c>
      <c r="E60" s="104" t="s">
        <v>1233</v>
      </c>
      <c r="F60" s="114" t="s">
        <v>16</v>
      </c>
      <c r="G60" s="115">
        <v>42585</v>
      </c>
      <c r="H60" s="117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9.75" customHeight="1">
      <c r="A61" s="114" t="str">
        <f t="shared" si="5"/>
        <v>[Lesson Management-51]</v>
      </c>
      <c r="B61" s="114" t="s">
        <v>224</v>
      </c>
      <c r="C61" s="104" t="s">
        <v>706</v>
      </c>
      <c r="D61" s="144" t="s">
        <v>798</v>
      </c>
      <c r="E61" s="104" t="s">
        <v>340</v>
      </c>
      <c r="F61" s="114" t="s">
        <v>16</v>
      </c>
      <c r="G61" s="115">
        <v>42585</v>
      </c>
      <c r="H61" s="117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6.75" customHeight="1">
      <c r="A62" s="114" t="str">
        <f t="shared" si="5"/>
        <v>[Lesson Management-52]</v>
      </c>
      <c r="B62" s="114" t="s">
        <v>188</v>
      </c>
      <c r="C62" s="104" t="s">
        <v>707</v>
      </c>
      <c r="D62" s="144" t="s">
        <v>800</v>
      </c>
      <c r="E62" s="104" t="s">
        <v>340</v>
      </c>
      <c r="F62" s="114" t="s">
        <v>16</v>
      </c>
      <c r="G62" s="115">
        <v>42585</v>
      </c>
      <c r="H62" s="117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25" customHeight="1">
      <c r="A63" s="146"/>
      <c r="B63" s="191" t="s">
        <v>189</v>
      </c>
      <c r="C63" s="189"/>
      <c r="D63" s="189"/>
      <c r="E63" s="189"/>
      <c r="F63" s="189"/>
      <c r="G63" s="189"/>
      <c r="H63" s="190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6" customHeight="1">
      <c r="A64" s="114" t="str">
        <f t="shared" ref="A64" si="6">IF(OR(B64&lt;&gt;"",D64&lt;&gt;""),"["&amp;TEXT($B$2,"##")&amp;"-"&amp;TEXT(ROW()-10,"##")&amp;"]","")</f>
        <v>[Lesson Management-54]</v>
      </c>
      <c r="B64" s="114" t="s">
        <v>168</v>
      </c>
      <c r="C64" s="104" t="s">
        <v>644</v>
      </c>
      <c r="D64" s="106" t="s">
        <v>668</v>
      </c>
      <c r="E64" s="104"/>
      <c r="F64" s="114" t="s">
        <v>16</v>
      </c>
      <c r="G64" s="115">
        <v>42585</v>
      </c>
      <c r="H64" s="118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9.5" customHeight="1">
      <c r="A65" s="114" t="str">
        <f t="shared" ref="A65" si="7">IF(OR(B65&lt;&gt;"",D65&lt;&gt;""),"["&amp;TEXT($B$2,"##")&amp;"-"&amp;TEXT(ROW()-10,"##")&amp;"]","")</f>
        <v>[Lesson Management-55]</v>
      </c>
      <c r="B65" s="114" t="s">
        <v>190</v>
      </c>
      <c r="C65" s="104" t="s">
        <v>708</v>
      </c>
      <c r="D65" s="144" t="s">
        <v>802</v>
      </c>
      <c r="E65" s="104" t="s">
        <v>1234</v>
      </c>
      <c r="F65" s="114" t="s">
        <v>16</v>
      </c>
      <c r="G65" s="115">
        <v>42585</v>
      </c>
      <c r="H65" s="117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34.75" customHeight="1">
      <c r="A66" s="114" t="str">
        <f t="shared" si="5"/>
        <v>[Lesson Management-56]</v>
      </c>
      <c r="B66" s="114" t="s">
        <v>120</v>
      </c>
      <c r="C66" s="104" t="s">
        <v>709</v>
      </c>
      <c r="D66" s="106" t="s">
        <v>803</v>
      </c>
      <c r="E66" s="104" t="s">
        <v>1234</v>
      </c>
      <c r="F66" s="114" t="s">
        <v>16</v>
      </c>
      <c r="G66" s="115">
        <v>42585</v>
      </c>
      <c r="H66" s="117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2" customHeight="1">
      <c r="A67" s="114" t="str">
        <f t="shared" si="5"/>
        <v>[Lesson Management-57]</v>
      </c>
      <c r="B67" s="114" t="s">
        <v>191</v>
      </c>
      <c r="C67" s="104" t="s">
        <v>710</v>
      </c>
      <c r="D67" s="144" t="s">
        <v>804</v>
      </c>
      <c r="E67" s="104" t="s">
        <v>1234</v>
      </c>
      <c r="F67" s="114" t="s">
        <v>16</v>
      </c>
      <c r="G67" s="115">
        <v>42585</v>
      </c>
      <c r="H67" s="117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2.5" customHeight="1">
      <c r="A68" s="114" t="str">
        <f t="shared" si="5"/>
        <v>[Lesson Management-58]</v>
      </c>
      <c r="B68" s="114" t="s">
        <v>192</v>
      </c>
      <c r="C68" s="104" t="s">
        <v>711</v>
      </c>
      <c r="D68" s="144" t="s">
        <v>805</v>
      </c>
      <c r="E68" s="104" t="s">
        <v>1234</v>
      </c>
      <c r="F68" s="114" t="s">
        <v>16</v>
      </c>
      <c r="G68" s="115">
        <v>42585</v>
      </c>
      <c r="H68" s="117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5" customHeight="1">
      <c r="A69" s="114" t="str">
        <f t="shared" si="5"/>
        <v>[Lesson Management-59]</v>
      </c>
      <c r="B69" s="114" t="s">
        <v>152</v>
      </c>
      <c r="C69" s="104" t="s">
        <v>712</v>
      </c>
      <c r="D69" s="144" t="s">
        <v>806</v>
      </c>
      <c r="E69" s="104" t="s">
        <v>1234</v>
      </c>
      <c r="F69" s="114" t="s">
        <v>16</v>
      </c>
      <c r="G69" s="115">
        <v>42585</v>
      </c>
      <c r="H69" s="114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4.75" customHeight="1">
      <c r="A70" s="114" t="str">
        <f t="shared" si="5"/>
        <v>[Lesson Management-60]</v>
      </c>
      <c r="B70" s="114" t="s">
        <v>193</v>
      </c>
      <c r="C70" s="104" t="s">
        <v>713</v>
      </c>
      <c r="D70" s="144" t="s">
        <v>807</v>
      </c>
      <c r="E70" s="104" t="s">
        <v>1234</v>
      </c>
      <c r="F70" s="114" t="s">
        <v>16</v>
      </c>
      <c r="G70" s="115">
        <v>42585</v>
      </c>
      <c r="H70" s="114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2.5" customHeight="1">
      <c r="A71" s="114" t="str">
        <f t="shared" si="5"/>
        <v>[Lesson Management-61]</v>
      </c>
      <c r="B71" s="114" t="s">
        <v>153</v>
      </c>
      <c r="C71" s="104" t="s">
        <v>714</v>
      </c>
      <c r="D71" s="144" t="s">
        <v>808</v>
      </c>
      <c r="E71" s="104" t="s">
        <v>1234</v>
      </c>
      <c r="F71" s="114" t="s">
        <v>16</v>
      </c>
      <c r="G71" s="115">
        <v>42585</v>
      </c>
      <c r="H71" s="117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5" customHeight="1">
      <c r="A72" s="114" t="str">
        <f t="shared" si="5"/>
        <v>[Lesson Management-62]</v>
      </c>
      <c r="B72" s="114" t="s">
        <v>154</v>
      </c>
      <c r="C72" s="104" t="s">
        <v>715</v>
      </c>
      <c r="D72" s="144" t="s">
        <v>809</v>
      </c>
      <c r="E72" s="104" t="s">
        <v>1234</v>
      </c>
      <c r="F72" s="114" t="s">
        <v>16</v>
      </c>
      <c r="G72" s="115">
        <v>42585</v>
      </c>
      <c r="H72" s="117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4.75" customHeight="1">
      <c r="A73" s="114" t="str">
        <f t="shared" si="5"/>
        <v>[Lesson Management-63]</v>
      </c>
      <c r="B73" s="114" t="s">
        <v>155</v>
      </c>
      <c r="C73" s="104" t="s">
        <v>716</v>
      </c>
      <c r="D73" s="144" t="s">
        <v>810</v>
      </c>
      <c r="E73" s="104" t="s">
        <v>1234</v>
      </c>
      <c r="F73" s="114" t="s">
        <v>16</v>
      </c>
      <c r="G73" s="115">
        <v>42585</v>
      </c>
      <c r="H73" s="109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1.75" customHeight="1">
      <c r="A74" s="114" t="str">
        <f t="shared" ref="A74:A79" si="8">IF(OR(B74&lt;&gt;"",D74&lt;&gt;""),"["&amp;TEXT($B$2,"##")&amp;"-"&amp;TEXT(ROW()-10,"##")&amp;"]","")</f>
        <v>[Lesson Management-64]</v>
      </c>
      <c r="B74" s="114" t="s">
        <v>225</v>
      </c>
      <c r="C74" s="104" t="s">
        <v>717</v>
      </c>
      <c r="D74" s="144" t="s">
        <v>613</v>
      </c>
      <c r="E74" s="104" t="s">
        <v>1234</v>
      </c>
      <c r="F74" s="114" t="s">
        <v>16</v>
      </c>
      <c r="G74" s="115">
        <v>42585</v>
      </c>
      <c r="H74" s="109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5.75" customHeight="1">
      <c r="A75" s="114" t="str">
        <f t="shared" si="8"/>
        <v>[Lesson Management-65]</v>
      </c>
      <c r="B75" s="114" t="s">
        <v>226</v>
      </c>
      <c r="C75" s="104" t="s">
        <v>718</v>
      </c>
      <c r="D75" s="144" t="s">
        <v>614</v>
      </c>
      <c r="E75" s="104" t="s">
        <v>1234</v>
      </c>
      <c r="F75" s="114" t="s">
        <v>16</v>
      </c>
      <c r="G75" s="115">
        <v>42585</v>
      </c>
      <c r="H75" s="109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4.75" customHeight="1">
      <c r="A76" s="114" t="str">
        <f t="shared" si="8"/>
        <v>[Lesson Management-66]</v>
      </c>
      <c r="B76" s="114" t="s">
        <v>227</v>
      </c>
      <c r="C76" s="104" t="s">
        <v>719</v>
      </c>
      <c r="D76" s="144" t="s">
        <v>615</v>
      </c>
      <c r="E76" s="104" t="s">
        <v>1234</v>
      </c>
      <c r="F76" s="114" t="s">
        <v>16</v>
      </c>
      <c r="G76" s="115">
        <v>42585</v>
      </c>
      <c r="H76" s="109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1.75" customHeight="1">
      <c r="A77" s="114" t="str">
        <f t="shared" si="8"/>
        <v>[Lesson Management-67]</v>
      </c>
      <c r="B77" s="114" t="s">
        <v>228</v>
      </c>
      <c r="C77" s="104" t="s">
        <v>720</v>
      </c>
      <c r="D77" s="144" t="s">
        <v>616</v>
      </c>
      <c r="E77" s="104" t="s">
        <v>1234</v>
      </c>
      <c r="F77" s="114" t="s">
        <v>16</v>
      </c>
      <c r="G77" s="115">
        <v>42585</v>
      </c>
      <c r="H77" s="109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5.75" customHeight="1">
      <c r="A78" s="114" t="str">
        <f t="shared" si="8"/>
        <v>[Lesson Management-68]</v>
      </c>
      <c r="B78" s="104" t="s">
        <v>229</v>
      </c>
      <c r="C78" s="104" t="s">
        <v>721</v>
      </c>
      <c r="D78" s="144" t="s">
        <v>617</v>
      </c>
      <c r="E78" s="104" t="s">
        <v>1234</v>
      </c>
      <c r="F78" s="114" t="s">
        <v>16</v>
      </c>
      <c r="G78" s="115">
        <v>42585</v>
      </c>
      <c r="H78" s="109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4.75" customHeight="1">
      <c r="A79" s="114" t="str">
        <f t="shared" si="8"/>
        <v>[Lesson Management-69]</v>
      </c>
      <c r="B79" s="114" t="s">
        <v>230</v>
      </c>
      <c r="C79" s="104" t="s">
        <v>722</v>
      </c>
      <c r="D79" s="144" t="s">
        <v>618</v>
      </c>
      <c r="E79" s="104" t="s">
        <v>1234</v>
      </c>
      <c r="F79" s="114" t="s">
        <v>16</v>
      </c>
      <c r="G79" s="115">
        <v>42585</v>
      </c>
      <c r="H79" s="109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3.75" customHeight="1">
      <c r="A80" s="104" t="str">
        <f t="shared" si="5"/>
        <v>[Lesson Management-70]</v>
      </c>
      <c r="B80" s="114" t="s">
        <v>234</v>
      </c>
      <c r="C80" s="104" t="s">
        <v>723</v>
      </c>
      <c r="D80" s="144" t="s">
        <v>812</v>
      </c>
      <c r="E80" s="104" t="s">
        <v>1234</v>
      </c>
      <c r="F80" s="114" t="s">
        <v>16</v>
      </c>
      <c r="G80" s="115">
        <v>42586</v>
      </c>
      <c r="H80" s="109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0.25" customHeight="1">
      <c r="A81" s="104" t="str">
        <f t="shared" ref="A81:A82" si="9">IF(OR(B81&lt;&gt;"",D81&lt;&gt;""),"["&amp;TEXT($B$2,"##")&amp;"-"&amp;TEXT(ROW()-10,"##")&amp;"]","")</f>
        <v>[Lesson Management-71]</v>
      </c>
      <c r="B81" s="114" t="s">
        <v>231</v>
      </c>
      <c r="C81" s="104" t="s">
        <v>724</v>
      </c>
      <c r="D81" s="144" t="s">
        <v>811</v>
      </c>
      <c r="E81" s="104" t="s">
        <v>1234</v>
      </c>
      <c r="F81" s="114" t="s">
        <v>16</v>
      </c>
      <c r="G81" s="115">
        <v>42586</v>
      </c>
      <c r="H81" s="109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9.25" customHeight="1">
      <c r="A82" s="104" t="str">
        <f t="shared" si="9"/>
        <v>[Lesson Management-72]</v>
      </c>
      <c r="B82" s="104" t="s">
        <v>237</v>
      </c>
      <c r="C82" s="104" t="s">
        <v>725</v>
      </c>
      <c r="D82" s="144" t="s">
        <v>813</v>
      </c>
      <c r="E82" s="104" t="s">
        <v>1234</v>
      </c>
      <c r="F82" s="114" t="s">
        <v>16</v>
      </c>
      <c r="G82" s="115">
        <v>42586</v>
      </c>
      <c r="H82" s="109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2.5" customHeight="1">
      <c r="A83" s="104" t="str">
        <f t="shared" si="5"/>
        <v>[Lesson Management-73]</v>
      </c>
      <c r="B83" s="104" t="s">
        <v>236</v>
      </c>
      <c r="C83" s="104" t="s">
        <v>726</v>
      </c>
      <c r="D83" s="144" t="s">
        <v>813</v>
      </c>
      <c r="E83" s="104" t="s">
        <v>1234</v>
      </c>
      <c r="F83" s="114" t="s">
        <v>16</v>
      </c>
      <c r="G83" s="115">
        <v>42586</v>
      </c>
      <c r="H83" s="104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0.75" customHeight="1">
      <c r="A84" s="104" t="str">
        <f t="shared" si="5"/>
        <v>[Lesson Management-74]</v>
      </c>
      <c r="B84" s="104" t="s">
        <v>235</v>
      </c>
      <c r="C84" s="104" t="s">
        <v>726</v>
      </c>
      <c r="D84" s="144" t="s">
        <v>813</v>
      </c>
      <c r="E84" s="104" t="s">
        <v>1234</v>
      </c>
      <c r="F84" s="114" t="s">
        <v>16</v>
      </c>
      <c r="G84" s="115">
        <v>42586</v>
      </c>
      <c r="H84" s="109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5.25" customHeight="1">
      <c r="A85" s="104" t="str">
        <f t="shared" si="5"/>
        <v>[Lesson Management-75]</v>
      </c>
      <c r="B85" s="104" t="s">
        <v>238</v>
      </c>
      <c r="C85" s="104" t="s">
        <v>727</v>
      </c>
      <c r="D85" s="144" t="s">
        <v>813</v>
      </c>
      <c r="E85" s="104" t="s">
        <v>1234</v>
      </c>
      <c r="F85" s="114" t="s">
        <v>16</v>
      </c>
      <c r="G85" s="115">
        <v>42586</v>
      </c>
      <c r="H85" s="104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0.75" customHeight="1">
      <c r="A86" s="104" t="str">
        <f t="shared" si="5"/>
        <v>[Lesson Management-76]</v>
      </c>
      <c r="B86" s="104" t="s">
        <v>239</v>
      </c>
      <c r="C86" s="104" t="s">
        <v>728</v>
      </c>
      <c r="D86" s="144" t="s">
        <v>813</v>
      </c>
      <c r="E86" s="104" t="s">
        <v>1234</v>
      </c>
      <c r="F86" s="114" t="s">
        <v>16</v>
      </c>
      <c r="G86" s="115">
        <v>42586</v>
      </c>
      <c r="H86" s="109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3" customHeight="1">
      <c r="A87" s="104" t="str">
        <f t="shared" si="5"/>
        <v>[Lesson Management-77]</v>
      </c>
      <c r="B87" s="104" t="s">
        <v>240</v>
      </c>
      <c r="C87" s="104" t="s">
        <v>729</v>
      </c>
      <c r="D87" s="144" t="s">
        <v>813</v>
      </c>
      <c r="E87" s="104" t="s">
        <v>1234</v>
      </c>
      <c r="F87" s="114" t="s">
        <v>16</v>
      </c>
      <c r="G87" s="115">
        <v>42586</v>
      </c>
      <c r="H87" s="104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5.25" customHeight="1">
      <c r="A88" s="104" t="str">
        <f t="shared" si="5"/>
        <v>[Lesson Management-78]</v>
      </c>
      <c r="B88" s="104" t="s">
        <v>241</v>
      </c>
      <c r="C88" s="104" t="s">
        <v>730</v>
      </c>
      <c r="D88" s="144" t="s">
        <v>813</v>
      </c>
      <c r="E88" s="104" t="s">
        <v>1234</v>
      </c>
      <c r="F88" s="114" t="s">
        <v>16</v>
      </c>
      <c r="G88" s="115">
        <v>42586</v>
      </c>
      <c r="H88" s="109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9" customHeight="1">
      <c r="A89" s="104" t="str">
        <f t="shared" si="5"/>
        <v>[Lesson Management-79]</v>
      </c>
      <c r="B89" s="104" t="s">
        <v>242</v>
      </c>
      <c r="C89" s="104" t="s">
        <v>731</v>
      </c>
      <c r="D89" s="144" t="s">
        <v>813</v>
      </c>
      <c r="E89" s="104" t="s">
        <v>1234</v>
      </c>
      <c r="F89" s="114" t="s">
        <v>16</v>
      </c>
      <c r="G89" s="115">
        <v>42586</v>
      </c>
      <c r="H89" s="104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9.5" customHeight="1">
      <c r="A90" s="104" t="str">
        <f t="shared" si="5"/>
        <v>[Lesson Management-80]</v>
      </c>
      <c r="B90" s="104" t="s">
        <v>243</v>
      </c>
      <c r="C90" s="104" t="s">
        <v>732</v>
      </c>
      <c r="D90" s="144" t="s">
        <v>813</v>
      </c>
      <c r="E90" s="104" t="s">
        <v>1234</v>
      </c>
      <c r="F90" s="114" t="s">
        <v>16</v>
      </c>
      <c r="G90" s="115">
        <v>42586</v>
      </c>
      <c r="H90" s="109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9.5" customHeight="1">
      <c r="A91" s="104" t="str">
        <f t="shared" si="5"/>
        <v>[Lesson Management-81]</v>
      </c>
      <c r="B91" s="104" t="s">
        <v>349</v>
      </c>
      <c r="C91" s="104" t="s">
        <v>733</v>
      </c>
      <c r="D91" s="144" t="s">
        <v>821</v>
      </c>
      <c r="E91" s="104" t="s">
        <v>1234</v>
      </c>
      <c r="F91" s="114" t="s">
        <v>16</v>
      </c>
      <c r="G91" s="115">
        <v>42586</v>
      </c>
      <c r="H91" s="109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34"/>
      <c r="B92" s="191" t="s">
        <v>245</v>
      </c>
      <c r="C92" s="189"/>
      <c r="D92" s="189"/>
      <c r="E92" s="189"/>
      <c r="F92" s="189"/>
      <c r="G92" s="189"/>
      <c r="H92" s="190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3.5" customHeight="1">
      <c r="A93" s="114" t="str">
        <f t="shared" ref="A93:A107" si="10">IF(OR(B93&lt;&gt;"",D93&lt;&gt;""),"["&amp;TEXT($B$2,"##")&amp;"-"&amp;TEXT(ROW()-10,"##")&amp;"]","")</f>
        <v>[Lesson Management-83]</v>
      </c>
      <c r="B93" s="114" t="s">
        <v>190</v>
      </c>
      <c r="C93" s="104" t="s">
        <v>734</v>
      </c>
      <c r="D93" s="144" t="s">
        <v>814</v>
      </c>
      <c r="E93" s="104" t="s">
        <v>342</v>
      </c>
      <c r="F93" s="114" t="s">
        <v>16</v>
      </c>
      <c r="G93" s="115">
        <v>42585</v>
      </c>
      <c r="H93" s="109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4.5" customHeight="1">
      <c r="A94" s="114" t="str">
        <f t="shared" si="10"/>
        <v>[Lesson Management-84]</v>
      </c>
      <c r="B94" s="114" t="s">
        <v>120</v>
      </c>
      <c r="C94" s="104" t="s">
        <v>735</v>
      </c>
      <c r="D94" s="106" t="s">
        <v>803</v>
      </c>
      <c r="E94" s="104" t="s">
        <v>342</v>
      </c>
      <c r="F94" s="114" t="s">
        <v>16</v>
      </c>
      <c r="G94" s="115">
        <v>42585</v>
      </c>
      <c r="H94" s="104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7.75" customHeight="1">
      <c r="A95" s="114" t="str">
        <f t="shared" si="10"/>
        <v>[Lesson Management-85]</v>
      </c>
      <c r="B95" s="114" t="s">
        <v>191</v>
      </c>
      <c r="C95" s="104" t="s">
        <v>736</v>
      </c>
      <c r="D95" s="144" t="s">
        <v>804</v>
      </c>
      <c r="E95" s="104" t="s">
        <v>342</v>
      </c>
      <c r="F95" s="114" t="s">
        <v>16</v>
      </c>
      <c r="G95" s="115">
        <v>42585</v>
      </c>
      <c r="H95" s="109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3.5" customHeight="1">
      <c r="A96" s="114" t="str">
        <f t="shared" si="10"/>
        <v>[Lesson Management-86]</v>
      </c>
      <c r="B96" s="114" t="s">
        <v>192</v>
      </c>
      <c r="C96" s="104" t="s">
        <v>737</v>
      </c>
      <c r="D96" s="144" t="s">
        <v>805</v>
      </c>
      <c r="E96" s="104" t="s">
        <v>342</v>
      </c>
      <c r="F96" s="114" t="s">
        <v>16</v>
      </c>
      <c r="G96" s="115">
        <v>42585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9.25" customHeight="1">
      <c r="A97" s="114" t="str">
        <f t="shared" si="10"/>
        <v>[Lesson Management-87]</v>
      </c>
      <c r="B97" s="114" t="s">
        <v>152</v>
      </c>
      <c r="C97" s="104" t="s">
        <v>738</v>
      </c>
      <c r="D97" s="144" t="s">
        <v>806</v>
      </c>
      <c r="E97" s="104" t="s">
        <v>342</v>
      </c>
      <c r="F97" s="114" t="s">
        <v>16</v>
      </c>
      <c r="G97" s="115">
        <v>42585</v>
      </c>
      <c r="H97" s="109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7.75" customHeight="1">
      <c r="A98" s="114" t="str">
        <f t="shared" si="10"/>
        <v>[Lesson Management-88]</v>
      </c>
      <c r="B98" s="114" t="s">
        <v>193</v>
      </c>
      <c r="C98" s="104" t="s">
        <v>739</v>
      </c>
      <c r="D98" s="144" t="s">
        <v>807</v>
      </c>
      <c r="E98" s="104" t="s">
        <v>342</v>
      </c>
      <c r="F98" s="114" t="s">
        <v>16</v>
      </c>
      <c r="G98" s="115">
        <v>42585</v>
      </c>
      <c r="H98" s="104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9.75" customHeight="1">
      <c r="A99" s="114" t="str">
        <f t="shared" si="10"/>
        <v>[Lesson Management-89]</v>
      </c>
      <c r="B99" s="114" t="s">
        <v>153</v>
      </c>
      <c r="C99" s="104" t="s">
        <v>740</v>
      </c>
      <c r="D99" s="144" t="s">
        <v>808</v>
      </c>
      <c r="E99" s="104" t="s">
        <v>342</v>
      </c>
      <c r="F99" s="114" t="s">
        <v>16</v>
      </c>
      <c r="G99" s="115">
        <v>42585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1.25" customHeight="1">
      <c r="A100" s="114" t="str">
        <f t="shared" si="10"/>
        <v>[Lesson Management-90]</v>
      </c>
      <c r="B100" s="114" t="s">
        <v>154</v>
      </c>
      <c r="C100" s="104" t="s">
        <v>741</v>
      </c>
      <c r="D100" s="144" t="s">
        <v>809</v>
      </c>
      <c r="E100" s="104" t="s">
        <v>342</v>
      </c>
      <c r="F100" s="114" t="s">
        <v>16</v>
      </c>
      <c r="G100" s="115">
        <v>42585</v>
      </c>
      <c r="H100" s="104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9.5" customHeight="1">
      <c r="A101" s="114" t="str">
        <f t="shared" si="10"/>
        <v>[Lesson Management-91]</v>
      </c>
      <c r="B101" s="114" t="s">
        <v>155</v>
      </c>
      <c r="C101" s="104" t="s">
        <v>742</v>
      </c>
      <c r="D101" s="144" t="s">
        <v>810</v>
      </c>
      <c r="E101" s="104" t="s">
        <v>342</v>
      </c>
      <c r="F101" s="114" t="s">
        <v>16</v>
      </c>
      <c r="G101" s="115">
        <v>42585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3" customHeight="1">
      <c r="A102" s="114" t="str">
        <f t="shared" si="10"/>
        <v>[Lesson Management-92]</v>
      </c>
      <c r="B102" s="114" t="s">
        <v>225</v>
      </c>
      <c r="C102" s="104" t="s">
        <v>743</v>
      </c>
      <c r="D102" s="144" t="s">
        <v>613</v>
      </c>
      <c r="E102" s="104" t="s">
        <v>342</v>
      </c>
      <c r="F102" s="114" t="s">
        <v>16</v>
      </c>
      <c r="G102" s="115">
        <v>42585</v>
      </c>
      <c r="H102" s="104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3.5" customHeight="1">
      <c r="A103" s="114" t="str">
        <f t="shared" si="10"/>
        <v>[Lesson Management-93]</v>
      </c>
      <c r="B103" s="114" t="s">
        <v>226</v>
      </c>
      <c r="C103" s="104" t="s">
        <v>744</v>
      </c>
      <c r="D103" s="144" t="s">
        <v>614</v>
      </c>
      <c r="E103" s="104" t="s">
        <v>342</v>
      </c>
      <c r="F103" s="114" t="s">
        <v>16</v>
      </c>
      <c r="G103" s="115">
        <v>42585</v>
      </c>
      <c r="H103" s="109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7.5" customHeight="1">
      <c r="A104" s="114" t="str">
        <f t="shared" si="10"/>
        <v>[Lesson Management-94]</v>
      </c>
      <c r="B104" s="114" t="s">
        <v>227</v>
      </c>
      <c r="C104" s="104" t="s">
        <v>745</v>
      </c>
      <c r="D104" s="144" t="s">
        <v>615</v>
      </c>
      <c r="E104" s="104" t="s">
        <v>342</v>
      </c>
      <c r="F104" s="114" t="s">
        <v>16</v>
      </c>
      <c r="G104" s="115">
        <v>42585</v>
      </c>
      <c r="H104" s="104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5" customHeight="1">
      <c r="A105" s="114" t="str">
        <f t="shared" si="10"/>
        <v>[Lesson Management-95]</v>
      </c>
      <c r="B105" s="114" t="s">
        <v>228</v>
      </c>
      <c r="C105" s="104" t="s">
        <v>746</v>
      </c>
      <c r="D105" s="144" t="s">
        <v>616</v>
      </c>
      <c r="E105" s="104" t="s">
        <v>342</v>
      </c>
      <c r="F105" s="114" t="s">
        <v>16</v>
      </c>
      <c r="G105" s="115">
        <v>42585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3" customHeight="1">
      <c r="A106" s="114" t="str">
        <f t="shared" si="10"/>
        <v>[Lesson Management-96]</v>
      </c>
      <c r="B106" s="114" t="s">
        <v>229</v>
      </c>
      <c r="C106" s="104" t="s">
        <v>747</v>
      </c>
      <c r="D106" s="144" t="s">
        <v>617</v>
      </c>
      <c r="E106" s="104" t="s">
        <v>342</v>
      </c>
      <c r="F106" s="114" t="s">
        <v>16</v>
      </c>
      <c r="G106" s="115">
        <v>42585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7" customHeight="1">
      <c r="A107" s="114" t="str">
        <f t="shared" si="10"/>
        <v>[Lesson Management-97]</v>
      </c>
      <c r="B107" s="114" t="s">
        <v>230</v>
      </c>
      <c r="C107" s="104" t="s">
        <v>748</v>
      </c>
      <c r="D107" s="144" t="s">
        <v>618</v>
      </c>
      <c r="E107" s="104" t="s">
        <v>342</v>
      </c>
      <c r="F107" s="114" t="s">
        <v>16</v>
      </c>
      <c r="G107" s="115">
        <v>42585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5" customHeight="1">
      <c r="A108" s="114" t="str">
        <f t="shared" ref="A108:A113" si="11">IF(OR(B108&lt;&gt;"",D108&lt;&gt;""),"["&amp;TEXT($B$2,"##")&amp;"-"&amp;TEXT(ROW()-10,"##")&amp;"]","")</f>
        <v>[Lesson Management-98]</v>
      </c>
      <c r="B108" s="114" t="s">
        <v>246</v>
      </c>
      <c r="C108" s="104" t="s">
        <v>734</v>
      </c>
      <c r="D108" s="144" t="s">
        <v>815</v>
      </c>
      <c r="E108" s="104" t="s">
        <v>342</v>
      </c>
      <c r="F108" s="114" t="s">
        <v>16</v>
      </c>
      <c r="G108" s="115">
        <v>42585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3.25" customHeight="1">
      <c r="A109" s="104" t="str">
        <f t="shared" si="11"/>
        <v>[Lesson Management-99]</v>
      </c>
      <c r="B109" s="114" t="s">
        <v>247</v>
      </c>
      <c r="C109" s="104" t="s">
        <v>749</v>
      </c>
      <c r="D109" s="144" t="s">
        <v>816</v>
      </c>
      <c r="E109" s="104" t="s">
        <v>342</v>
      </c>
      <c r="F109" s="114" t="s">
        <v>16</v>
      </c>
      <c r="G109" s="115">
        <v>42586</v>
      </c>
      <c r="H109" s="109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6.75" customHeight="1">
      <c r="A110" s="104" t="str">
        <f t="shared" si="11"/>
        <v>[Lesson Management-100]</v>
      </c>
      <c r="B110" s="114" t="s">
        <v>232</v>
      </c>
      <c r="C110" s="104" t="s">
        <v>750</v>
      </c>
      <c r="D110" s="144" t="s">
        <v>817</v>
      </c>
      <c r="E110" s="104" t="s">
        <v>342</v>
      </c>
      <c r="F110" s="114" t="s">
        <v>16</v>
      </c>
      <c r="G110" s="115">
        <v>42586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6.75" customHeight="1">
      <c r="A111" s="104" t="str">
        <f t="shared" ref="A111" si="12">IF(OR(B111&lt;&gt;"",D111&lt;&gt;""),"["&amp;TEXT($B$2,"##")&amp;"-"&amp;TEXT(ROW()-10,"##")&amp;"]","")</f>
        <v>[Lesson Management-101]</v>
      </c>
      <c r="B111" s="104" t="s">
        <v>350</v>
      </c>
      <c r="C111" s="104" t="s">
        <v>751</v>
      </c>
      <c r="D111" s="144" t="s">
        <v>818</v>
      </c>
      <c r="E111" s="104" t="s">
        <v>342</v>
      </c>
      <c r="F111" s="114" t="s">
        <v>16</v>
      </c>
      <c r="G111" s="115">
        <v>42586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3.25" customHeight="1">
      <c r="A112" s="104" t="str">
        <f t="shared" si="11"/>
        <v>[Lesson Management-102]</v>
      </c>
      <c r="B112" s="114" t="s">
        <v>248</v>
      </c>
      <c r="C112" s="104" t="s">
        <v>752</v>
      </c>
      <c r="D112" s="144" t="s">
        <v>819</v>
      </c>
      <c r="E112" s="104" t="s">
        <v>342</v>
      </c>
      <c r="F112" s="114" t="s">
        <v>16</v>
      </c>
      <c r="G112" s="143">
        <v>42586</v>
      </c>
      <c r="H112" s="109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3.75" customHeight="1">
      <c r="A113" s="104" t="str">
        <f t="shared" si="11"/>
        <v>[Lesson Management-103]</v>
      </c>
      <c r="B113" s="116" t="s">
        <v>249</v>
      </c>
      <c r="C113" s="104" t="s">
        <v>752</v>
      </c>
      <c r="D113" s="144" t="s">
        <v>820</v>
      </c>
      <c r="E113" s="104" t="s">
        <v>342</v>
      </c>
      <c r="F113" s="114" t="s">
        <v>16</v>
      </c>
      <c r="G113" s="143">
        <v>42586</v>
      </c>
      <c r="H113" s="144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3.75" customHeight="1">
      <c r="A114" s="104" t="str">
        <f t="shared" ref="A114" si="13">IF(OR(B114&lt;&gt;"",D114&lt;&gt;""),"["&amp;TEXT($B$2,"##")&amp;"-"&amp;TEXT(ROW()-10,"##")&amp;"]","")</f>
        <v>[Lesson Management-104]</v>
      </c>
      <c r="B114" s="114" t="s">
        <v>250</v>
      </c>
      <c r="C114" s="104" t="s">
        <v>753</v>
      </c>
      <c r="D114" s="144" t="s">
        <v>813</v>
      </c>
      <c r="E114" s="104" t="s">
        <v>342</v>
      </c>
      <c r="F114" s="114" t="s">
        <v>16</v>
      </c>
      <c r="G114" s="143">
        <v>42586</v>
      </c>
      <c r="H114" s="144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3.75" customHeight="1">
      <c r="A115" s="104" t="str">
        <f t="shared" ref="A115" si="14">IF(OR(B115&lt;&gt;"",D115&lt;&gt;""),"["&amp;TEXT($B$2,"##")&amp;"-"&amp;TEXT(ROW()-10,"##")&amp;"]","")</f>
        <v>[Lesson Management-105]</v>
      </c>
      <c r="B115" s="114" t="s">
        <v>251</v>
      </c>
      <c r="C115" s="104" t="s">
        <v>754</v>
      </c>
      <c r="D115" s="144" t="s">
        <v>813</v>
      </c>
      <c r="E115" s="104" t="s">
        <v>342</v>
      </c>
      <c r="F115" s="104" t="s">
        <v>16</v>
      </c>
      <c r="G115" s="143">
        <v>42586</v>
      </c>
      <c r="H115" s="14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3.75" customHeight="1">
      <c r="A116" s="104" t="str">
        <f t="shared" ref="A116" si="15">IF(OR(B116&lt;&gt;"",D116&lt;&gt;""),"["&amp;TEXT($B$2,"##")&amp;"-"&amp;TEXT(ROW()-10,"##")&amp;"]","")</f>
        <v>[Lesson Management-106]</v>
      </c>
      <c r="B116" s="114" t="s">
        <v>252</v>
      </c>
      <c r="C116" s="104" t="s">
        <v>755</v>
      </c>
      <c r="D116" s="144" t="s">
        <v>813</v>
      </c>
      <c r="E116" s="104" t="s">
        <v>342</v>
      </c>
      <c r="F116" s="114" t="s">
        <v>16</v>
      </c>
      <c r="G116" s="143">
        <v>42586</v>
      </c>
      <c r="H116" s="144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3.75" customHeight="1">
      <c r="A117" s="104" t="str">
        <f t="shared" ref="A117" si="16">IF(OR(B117&lt;&gt;"",D117&lt;&gt;""),"["&amp;TEXT($B$2,"##")&amp;"-"&amp;TEXT(ROW()-10,"##")&amp;"]","")</f>
        <v>[Lesson Management-107]</v>
      </c>
      <c r="B117" s="114" t="s">
        <v>253</v>
      </c>
      <c r="C117" s="104" t="s">
        <v>756</v>
      </c>
      <c r="D117" s="144" t="s">
        <v>813</v>
      </c>
      <c r="E117" s="104" t="s">
        <v>342</v>
      </c>
      <c r="F117" s="114" t="s">
        <v>16</v>
      </c>
      <c r="G117" s="143">
        <v>42586</v>
      </c>
      <c r="H117" s="144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3.75" customHeight="1">
      <c r="A118" s="104" t="str">
        <f t="shared" ref="A118" si="17">IF(OR(B118&lt;&gt;"",D118&lt;&gt;""),"["&amp;TEXT($B$2,"##")&amp;"-"&amp;TEXT(ROW()-10,"##")&amp;"]","")</f>
        <v>[Lesson Management-108]</v>
      </c>
      <c r="B118" s="114" t="s">
        <v>254</v>
      </c>
      <c r="C118" s="104" t="s">
        <v>757</v>
      </c>
      <c r="D118" s="144" t="s">
        <v>813</v>
      </c>
      <c r="E118" s="104" t="s">
        <v>342</v>
      </c>
      <c r="F118" s="114" t="s">
        <v>16</v>
      </c>
      <c r="G118" s="143">
        <v>42586</v>
      </c>
      <c r="H118" s="14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3.75" customHeight="1">
      <c r="A119" s="104" t="str">
        <f t="shared" ref="A119" si="18">IF(OR(B119&lt;&gt;"",D119&lt;&gt;""),"["&amp;TEXT($B$2,"##")&amp;"-"&amp;TEXT(ROW()-10,"##")&amp;"]","")</f>
        <v>[Lesson Management-109]</v>
      </c>
      <c r="B119" s="114" t="s">
        <v>255</v>
      </c>
      <c r="C119" s="104" t="s">
        <v>758</v>
      </c>
      <c r="D119" s="144" t="s">
        <v>813</v>
      </c>
      <c r="E119" s="104" t="s">
        <v>342</v>
      </c>
      <c r="F119" s="114" t="s">
        <v>16</v>
      </c>
      <c r="G119" s="143">
        <v>42586</v>
      </c>
      <c r="H119" s="144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3.75" customHeight="1">
      <c r="A120" s="104" t="str">
        <f t="shared" ref="A120" si="19">IF(OR(B120&lt;&gt;"",D120&lt;&gt;""),"["&amp;TEXT($B$2,"##")&amp;"-"&amp;TEXT(ROW()-10,"##")&amp;"]","")</f>
        <v>[Lesson Management-110]</v>
      </c>
      <c r="B120" s="114" t="s">
        <v>256</v>
      </c>
      <c r="C120" s="104" t="s">
        <v>759</v>
      </c>
      <c r="D120" s="144" t="s">
        <v>813</v>
      </c>
      <c r="E120" s="104" t="s">
        <v>342</v>
      </c>
      <c r="F120" s="114" t="s">
        <v>16</v>
      </c>
      <c r="G120" s="143">
        <v>42586</v>
      </c>
      <c r="H120" s="144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3.75" customHeight="1">
      <c r="A121" s="104" t="str">
        <f t="shared" ref="A121" si="20">IF(OR(B121&lt;&gt;"",D121&lt;&gt;""),"["&amp;TEXT($B$2,"##")&amp;"-"&amp;TEXT(ROW()-10,"##")&amp;"]","")</f>
        <v>[Lesson Management-111]</v>
      </c>
      <c r="B121" s="114" t="s">
        <v>257</v>
      </c>
      <c r="C121" s="104" t="s">
        <v>760</v>
      </c>
      <c r="D121" s="144" t="s">
        <v>813</v>
      </c>
      <c r="E121" s="104" t="s">
        <v>342</v>
      </c>
      <c r="F121" s="114" t="s">
        <v>16</v>
      </c>
      <c r="G121" s="143">
        <v>42586</v>
      </c>
      <c r="H121" s="14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3.75" customHeight="1">
      <c r="A122" s="104" t="str">
        <f t="shared" ref="A122:A123" si="21">IF(OR(B122&lt;&gt;"",D122&lt;&gt;""),"["&amp;TEXT($B$2,"##")&amp;"-"&amp;TEXT(ROW()-10,"##")&amp;"]","")</f>
        <v>[Lesson Management-112]</v>
      </c>
      <c r="B122" s="114" t="s">
        <v>258</v>
      </c>
      <c r="C122" s="104" t="s">
        <v>761</v>
      </c>
      <c r="D122" s="144" t="s">
        <v>813</v>
      </c>
      <c r="E122" s="104" t="s">
        <v>342</v>
      </c>
      <c r="F122" s="114" t="s">
        <v>16</v>
      </c>
      <c r="G122" s="143">
        <v>42586</v>
      </c>
      <c r="H122" s="144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0" customHeight="1">
      <c r="A123" s="104" t="str">
        <f t="shared" si="21"/>
        <v>[Lesson Management-113]</v>
      </c>
      <c r="B123" s="114" t="s">
        <v>244</v>
      </c>
      <c r="C123" s="104" t="s">
        <v>762</v>
      </c>
      <c r="D123" s="144" t="s">
        <v>822</v>
      </c>
      <c r="E123" s="104" t="s">
        <v>342</v>
      </c>
      <c r="F123" s="114" t="s">
        <v>16</v>
      </c>
      <c r="G123" s="143">
        <v>42586</v>
      </c>
      <c r="H123" s="144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0" customHeight="1">
      <c r="A124" s="104" t="str">
        <f t="shared" ref="A124:A128" si="22">IF(OR(B124&lt;&gt;"",D124&lt;&gt;""),"["&amp;TEXT($B$2,"##")&amp;"-"&amp;TEXT(ROW()-10,"##")&amp;"]","")</f>
        <v>[Lesson Management-114]</v>
      </c>
      <c r="B124" s="104" t="s">
        <v>801</v>
      </c>
      <c r="C124" s="104" t="s">
        <v>763</v>
      </c>
      <c r="D124" s="144" t="s">
        <v>823</v>
      </c>
      <c r="E124" s="104" t="s">
        <v>342</v>
      </c>
      <c r="F124" s="114" t="s">
        <v>16</v>
      </c>
      <c r="G124" s="143">
        <v>42586</v>
      </c>
      <c r="H124" s="14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34"/>
      <c r="B125" s="188" t="s">
        <v>1296</v>
      </c>
      <c r="C125" s="189"/>
      <c r="D125" s="189"/>
      <c r="E125" s="189"/>
      <c r="F125" s="189"/>
      <c r="G125" s="189"/>
      <c r="H125" s="190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1.25" customHeight="1">
      <c r="A126" s="104" t="str">
        <f t="shared" si="22"/>
        <v>[Lesson Management-116]</v>
      </c>
      <c r="B126" s="104" t="s">
        <v>120</v>
      </c>
      <c r="C126" s="104" t="s">
        <v>1235</v>
      </c>
      <c r="D126" s="144" t="s">
        <v>1236</v>
      </c>
      <c r="E126" s="104" t="s">
        <v>338</v>
      </c>
      <c r="F126" s="114" t="s">
        <v>16</v>
      </c>
      <c r="G126" s="143">
        <v>42604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3.75" customHeight="1">
      <c r="A127" s="104" t="str">
        <f t="shared" si="22"/>
        <v>[Lesson Management-117]</v>
      </c>
      <c r="B127" s="104" t="s">
        <v>1237</v>
      </c>
      <c r="C127" s="104" t="s">
        <v>1239</v>
      </c>
      <c r="D127" s="106" t="s">
        <v>1238</v>
      </c>
      <c r="E127" s="104" t="s">
        <v>338</v>
      </c>
      <c r="F127" s="114" t="s">
        <v>16</v>
      </c>
      <c r="G127" s="143">
        <v>42604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5" customHeight="1">
      <c r="A128" s="104" t="str">
        <f t="shared" si="22"/>
        <v>[Lesson Management-118]</v>
      </c>
      <c r="B128" s="104" t="s">
        <v>1317</v>
      </c>
      <c r="C128" s="104" t="s">
        <v>1318</v>
      </c>
      <c r="D128" s="106" t="s">
        <v>1319</v>
      </c>
      <c r="E128" s="104" t="s">
        <v>1240</v>
      </c>
      <c r="F128" s="114" t="s">
        <v>16</v>
      </c>
      <c r="G128" s="143">
        <v>42604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.75" customHeight="1">
      <c r="A129" s="104" t="str">
        <f t="shared" ref="A129" si="23">IF(OR(B129&lt;&gt;"",D129&lt;&gt;""),"["&amp;TEXT($B$2,"##")&amp;"-"&amp;TEXT(ROW()-10,"##")&amp;"]","")</f>
        <v>[Lesson Management-119]</v>
      </c>
      <c r="B129" s="104" t="s">
        <v>1241</v>
      </c>
      <c r="C129" s="104" t="s">
        <v>1242</v>
      </c>
      <c r="D129" s="106" t="s">
        <v>1243</v>
      </c>
      <c r="E129" s="104" t="s">
        <v>1240</v>
      </c>
      <c r="F129" s="114" t="s">
        <v>16</v>
      </c>
      <c r="G129" s="143">
        <v>42604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66.75" customHeight="1">
      <c r="A130" s="104" t="str">
        <f t="shared" ref="A130" si="24">IF(OR(B130&lt;&gt;"",D130&lt;&gt;""),"["&amp;TEXT($B$2,"##")&amp;"-"&amp;TEXT(ROW()-10,"##")&amp;"]","")</f>
        <v>[Lesson Management-120]</v>
      </c>
      <c r="B130" s="104" t="s">
        <v>1244</v>
      </c>
      <c r="C130" s="104" t="s">
        <v>1245</v>
      </c>
      <c r="D130" s="106" t="s">
        <v>1246</v>
      </c>
      <c r="E130" s="104" t="s">
        <v>1240</v>
      </c>
      <c r="F130" s="114" t="s">
        <v>16</v>
      </c>
      <c r="G130" s="143">
        <v>42604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2.75" customHeight="1">
      <c r="A131" s="104" t="str">
        <f t="shared" ref="A131" si="25">IF(OR(B131&lt;&gt;"",D131&lt;&gt;""),"["&amp;TEXT($B$2,"##")&amp;"-"&amp;TEXT(ROW()-10,"##")&amp;"]","")</f>
        <v>[Lesson Management-121]</v>
      </c>
      <c r="B131" s="104" t="s">
        <v>1247</v>
      </c>
      <c r="C131" s="104" t="s">
        <v>1248</v>
      </c>
      <c r="D131" s="106" t="s">
        <v>1249</v>
      </c>
      <c r="E131" s="104" t="s">
        <v>1240</v>
      </c>
      <c r="F131" s="114" t="s">
        <v>16</v>
      </c>
      <c r="G131" s="143">
        <v>42604</v>
      </c>
      <c r="H131" s="104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1.5" customHeight="1">
      <c r="A132" s="104" t="str">
        <f t="shared" ref="A132" si="26">IF(OR(B132&lt;&gt;"",D132&lt;&gt;""),"["&amp;TEXT($B$2,"##")&amp;"-"&amp;TEXT(ROW()-10,"##")&amp;"]","")</f>
        <v>[Lesson Management-122]</v>
      </c>
      <c r="B132" s="104" t="s">
        <v>1250</v>
      </c>
      <c r="C132" s="104" t="s">
        <v>1251</v>
      </c>
      <c r="D132" s="106" t="s">
        <v>1252</v>
      </c>
      <c r="E132" s="104" t="s">
        <v>1240</v>
      </c>
      <c r="F132" s="114" t="s">
        <v>16</v>
      </c>
      <c r="G132" s="143">
        <v>42604</v>
      </c>
      <c r="H132" s="109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70.5" customHeight="1">
      <c r="A133" s="104" t="str">
        <f t="shared" ref="A133" si="27">IF(OR(B133&lt;&gt;"",D133&lt;&gt;""),"["&amp;TEXT($B$2,"##")&amp;"-"&amp;TEXT(ROW()-10,"##")&amp;"]","")</f>
        <v>[Lesson Management-123]</v>
      </c>
      <c r="B133" s="104" t="s">
        <v>1253</v>
      </c>
      <c r="C133" s="104" t="s">
        <v>1254</v>
      </c>
      <c r="D133" s="106" t="s">
        <v>1255</v>
      </c>
      <c r="E133" s="104" t="s">
        <v>1240</v>
      </c>
      <c r="F133" s="114" t="s">
        <v>16</v>
      </c>
      <c r="G133" s="143">
        <v>42604</v>
      </c>
      <c r="H133" s="104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3.75" customHeight="1">
      <c r="A134" s="104" t="str">
        <f t="shared" ref="A134:A140" si="28">IF(OR(B134&lt;&gt;"",D134&lt;&gt;""),"["&amp;TEXT($B$2,"##")&amp;"-"&amp;TEXT(ROW()-10,"##")&amp;"]","")</f>
        <v>[Lesson Management-124]</v>
      </c>
      <c r="B134" s="104" t="s">
        <v>1256</v>
      </c>
      <c r="C134" s="104" t="s">
        <v>1257</v>
      </c>
      <c r="D134" s="106" t="s">
        <v>1258</v>
      </c>
      <c r="E134" s="104" t="s">
        <v>1240</v>
      </c>
      <c r="F134" s="114" t="s">
        <v>16</v>
      </c>
      <c r="G134" s="143">
        <v>42604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7.5" customHeight="1">
      <c r="A135" s="104" t="str">
        <f t="shared" si="28"/>
        <v>[Lesson Management-125]</v>
      </c>
      <c r="B135" s="104" t="s">
        <v>1320</v>
      </c>
      <c r="C135" s="104" t="s">
        <v>1321</v>
      </c>
      <c r="D135" s="106" t="s">
        <v>1322</v>
      </c>
      <c r="E135" s="104" t="s">
        <v>1240</v>
      </c>
      <c r="F135" s="114" t="s">
        <v>16</v>
      </c>
      <c r="G135" s="143">
        <v>42604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2" customHeight="1">
      <c r="A136" s="104" t="str">
        <f t="shared" si="28"/>
        <v>[Lesson Management-126]</v>
      </c>
      <c r="B136" s="104" t="s">
        <v>965</v>
      </c>
      <c r="C136" s="104" t="s">
        <v>1265</v>
      </c>
      <c r="D136" s="106" t="s">
        <v>1266</v>
      </c>
      <c r="E136" s="104" t="s">
        <v>1240</v>
      </c>
      <c r="F136" s="114" t="s">
        <v>16</v>
      </c>
      <c r="G136" s="143">
        <v>42604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4.25" customHeight="1">
      <c r="A137" s="104" t="str">
        <f t="shared" si="28"/>
        <v>[Lesson Management-127]</v>
      </c>
      <c r="B137" s="104" t="s">
        <v>966</v>
      </c>
      <c r="C137" s="104" t="s">
        <v>1264</v>
      </c>
      <c r="D137" s="106" t="s">
        <v>1267</v>
      </c>
      <c r="E137" s="104" t="s">
        <v>1240</v>
      </c>
      <c r="F137" s="114" t="s">
        <v>16</v>
      </c>
      <c r="G137" s="143">
        <v>42604</v>
      </c>
      <c r="H137" s="104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04" t="str">
        <f t="shared" si="28"/>
        <v>[Lesson Management-128]</v>
      </c>
      <c r="B138" s="104" t="s">
        <v>967</v>
      </c>
      <c r="C138" s="104" t="s">
        <v>1263</v>
      </c>
      <c r="D138" s="106" t="s">
        <v>1268</v>
      </c>
      <c r="E138" s="104" t="s">
        <v>1240</v>
      </c>
      <c r="F138" s="114" t="s">
        <v>16</v>
      </c>
      <c r="G138" s="143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6.5" customHeight="1">
      <c r="A139" s="104" t="str">
        <f t="shared" si="28"/>
        <v>[Lesson Management-129]</v>
      </c>
      <c r="B139" s="104" t="s">
        <v>968</v>
      </c>
      <c r="C139" s="104" t="s">
        <v>1262</v>
      </c>
      <c r="D139" s="106" t="s">
        <v>1269</v>
      </c>
      <c r="E139" s="104" t="s">
        <v>1240</v>
      </c>
      <c r="F139" s="114" t="s">
        <v>16</v>
      </c>
      <c r="G139" s="143">
        <v>42604</v>
      </c>
      <c r="H139" s="104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8.5" customHeight="1">
      <c r="A140" s="104" t="str">
        <f t="shared" si="28"/>
        <v>[Lesson Management-130]</v>
      </c>
      <c r="B140" s="104" t="s">
        <v>1259</v>
      </c>
      <c r="C140" s="104" t="s">
        <v>1261</v>
      </c>
      <c r="D140" s="106" t="s">
        <v>1270</v>
      </c>
      <c r="E140" s="104" t="s">
        <v>1240</v>
      </c>
      <c r="F140" s="114" t="s">
        <v>16</v>
      </c>
      <c r="G140" s="143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6" customHeight="1">
      <c r="A141" s="104" t="str">
        <f t="shared" ref="A141" si="29">IF(OR(B141&lt;&gt;"",D141&lt;&gt;""),"["&amp;TEXT($B$2,"##")&amp;"-"&amp;TEXT(ROW()-10,"##")&amp;"]","")</f>
        <v>[Lesson Management-131]</v>
      </c>
      <c r="B141" s="104" t="s">
        <v>970</v>
      </c>
      <c r="C141" s="104" t="s">
        <v>1260</v>
      </c>
      <c r="D141" s="106" t="s">
        <v>1271</v>
      </c>
      <c r="E141" s="104" t="s">
        <v>1240</v>
      </c>
      <c r="F141" s="114" t="s">
        <v>16</v>
      </c>
      <c r="G141" s="143">
        <v>42604</v>
      </c>
      <c r="H141" s="104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6.25" customHeight="1">
      <c r="A142" s="104" t="str">
        <f t="shared" ref="A142" si="30">IF(OR(B142&lt;&gt;"",D142&lt;&gt;""),"["&amp;TEXT($B$2,"##")&amp;"-"&amp;TEXT(ROW()-10,"##")&amp;"]","")</f>
        <v>[Lesson Management-132]</v>
      </c>
      <c r="B142" s="104" t="s">
        <v>1272</v>
      </c>
      <c r="C142" s="104" t="s">
        <v>1274</v>
      </c>
      <c r="D142" s="106" t="s">
        <v>1361</v>
      </c>
      <c r="E142" s="104" t="s">
        <v>338</v>
      </c>
      <c r="F142" s="114" t="s">
        <v>16</v>
      </c>
      <c r="G142" s="143">
        <v>42604</v>
      </c>
      <c r="H142" s="104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.75" customHeight="1">
      <c r="A143" s="104" t="str">
        <f t="shared" ref="A143" si="31">IF(OR(B143&lt;&gt;"",D143&lt;&gt;""),"["&amp;TEXT($B$2,"##")&amp;"-"&amp;TEXT(ROW()-10,"##")&amp;"]","")</f>
        <v>[Lesson Management-133]</v>
      </c>
      <c r="B143" s="104" t="s">
        <v>1272</v>
      </c>
      <c r="C143" s="104" t="s">
        <v>1273</v>
      </c>
      <c r="D143" s="106" t="s">
        <v>1362</v>
      </c>
      <c r="E143" s="104" t="s">
        <v>338</v>
      </c>
      <c r="F143" s="114" t="s">
        <v>16</v>
      </c>
      <c r="G143" s="143">
        <v>42604</v>
      </c>
      <c r="H143" s="104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7" customHeight="1">
      <c r="A144" s="104" t="str">
        <f t="shared" ref="A144" si="32">IF(OR(B144&lt;&gt;"",D144&lt;&gt;""),"["&amp;TEXT($B$2,"##")&amp;"-"&amp;TEXT(ROW()-10,"##")&amp;"]","")</f>
        <v>[Lesson Management-134]</v>
      </c>
      <c r="B144" s="104" t="s">
        <v>1272</v>
      </c>
      <c r="C144" s="104" t="s">
        <v>1277</v>
      </c>
      <c r="D144" s="106" t="s">
        <v>1363</v>
      </c>
      <c r="E144" s="104" t="s">
        <v>338</v>
      </c>
      <c r="F144" s="114" t="s">
        <v>16</v>
      </c>
      <c r="G144" s="143">
        <v>42604</v>
      </c>
      <c r="H144" s="104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6.25" customHeight="1">
      <c r="A145" s="104" t="str">
        <f t="shared" ref="A145" si="33">IF(OR(B145&lt;&gt;"",D145&lt;&gt;""),"["&amp;TEXT($B$2,"##")&amp;"-"&amp;TEXT(ROW()-10,"##")&amp;"]","")</f>
        <v>[Lesson Management-135]</v>
      </c>
      <c r="B145" s="104" t="s">
        <v>1272</v>
      </c>
      <c r="C145" s="104" t="s">
        <v>1279</v>
      </c>
      <c r="D145" s="106" t="s">
        <v>1364</v>
      </c>
      <c r="E145" s="104" t="s">
        <v>338</v>
      </c>
      <c r="F145" s="114" t="s">
        <v>16</v>
      </c>
      <c r="G145" s="143">
        <v>42604</v>
      </c>
      <c r="H145" s="104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63" customHeight="1">
      <c r="A146" s="104" t="str">
        <f t="shared" ref="A146" si="34">IF(OR(B146&lt;&gt;"",D146&lt;&gt;""),"["&amp;TEXT($B$2,"##")&amp;"-"&amp;TEXT(ROW()-10,"##")&amp;"]","")</f>
        <v>[Lesson Management-136]</v>
      </c>
      <c r="B146" s="104" t="s">
        <v>1272</v>
      </c>
      <c r="C146" s="104" t="s">
        <v>1281</v>
      </c>
      <c r="D146" s="106" t="s">
        <v>1365</v>
      </c>
      <c r="E146" s="104" t="s">
        <v>338</v>
      </c>
      <c r="F146" s="114" t="s">
        <v>16</v>
      </c>
      <c r="G146" s="143">
        <v>42604</v>
      </c>
      <c r="H146" s="104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92.25" customHeight="1">
      <c r="A147" s="104" t="str">
        <f t="shared" ref="A147:A148" si="35">IF(OR(B147&lt;&gt;"",D147&lt;&gt;""),"["&amp;TEXT($B$2,"##")&amp;"-"&amp;TEXT(ROW()-10,"##")&amp;"]","")</f>
        <v>[Lesson Management-137]</v>
      </c>
      <c r="B147" s="104" t="s">
        <v>1272</v>
      </c>
      <c r="C147" s="104" t="s">
        <v>1283</v>
      </c>
      <c r="D147" s="106" t="s">
        <v>1366</v>
      </c>
      <c r="E147" s="104" t="s">
        <v>338</v>
      </c>
      <c r="F147" s="114" t="s">
        <v>16</v>
      </c>
      <c r="G147" s="143">
        <v>42604</v>
      </c>
      <c r="H147" s="104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84" customHeight="1">
      <c r="A148" s="104" t="str">
        <f t="shared" si="35"/>
        <v>[Lesson Management-138]</v>
      </c>
      <c r="B148" s="104" t="s">
        <v>1272</v>
      </c>
      <c r="C148" s="104" t="s">
        <v>1285</v>
      </c>
      <c r="D148" s="106" t="s">
        <v>1367</v>
      </c>
      <c r="E148" s="104" t="s">
        <v>338</v>
      </c>
      <c r="F148" s="114" t="s">
        <v>16</v>
      </c>
      <c r="G148" s="143">
        <v>42604</v>
      </c>
      <c r="H148" s="104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08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08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08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08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08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08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08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08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08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08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08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08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08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08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08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08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08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08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75" customHeight="1">
      <c r="A1011" s="1"/>
      <c r="B1011" s="1"/>
      <c r="C1011" s="1"/>
      <c r="D1011" s="1"/>
      <c r="E1011" s="1"/>
      <c r="F1011" s="1"/>
      <c r="G1011" s="1"/>
      <c r="H1011" s="1"/>
      <c r="I1011" s="108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75" customHeight="1">
      <c r="A1012" s="1"/>
      <c r="B1012" s="1"/>
      <c r="C1012" s="1"/>
      <c r="D1012" s="1"/>
      <c r="E1012" s="1"/>
      <c r="F1012" s="1"/>
      <c r="G1012" s="1"/>
      <c r="H1012" s="1"/>
      <c r="I1012" s="108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75" customHeight="1">
      <c r="A1013" s="1"/>
      <c r="B1013" s="1"/>
      <c r="C1013" s="1"/>
      <c r="D1013" s="1"/>
      <c r="E1013" s="1"/>
      <c r="F1013" s="1"/>
      <c r="G1013" s="1"/>
      <c r="H1013" s="1"/>
      <c r="I1013" s="108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2.75" customHeight="1">
      <c r="A1014" s="1"/>
      <c r="B1014" s="1"/>
      <c r="C1014" s="1"/>
      <c r="D1014" s="1"/>
      <c r="E1014" s="1"/>
      <c r="F1014" s="1"/>
      <c r="G1014" s="1"/>
      <c r="H1014" s="1"/>
      <c r="I1014" s="108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2.75" customHeight="1">
      <c r="A1015" s="1"/>
      <c r="B1015" s="1"/>
      <c r="C1015" s="1"/>
      <c r="D1015" s="1"/>
      <c r="E1015" s="1"/>
      <c r="F1015" s="1"/>
      <c r="G1015" s="1"/>
      <c r="H1015" s="1"/>
      <c r="I1015" s="108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2.75" customHeight="1">
      <c r="A1016" s="1"/>
      <c r="B1016" s="1"/>
      <c r="C1016" s="1"/>
      <c r="D1016" s="1"/>
      <c r="E1016" s="1"/>
      <c r="F1016" s="1"/>
      <c r="G1016" s="1"/>
      <c r="H1016" s="1"/>
      <c r="I1016" s="108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2.75" customHeight="1">
      <c r="A1017" s="1"/>
      <c r="B1017" s="1"/>
      <c r="C1017" s="1"/>
      <c r="D1017" s="1"/>
      <c r="E1017" s="1"/>
      <c r="F1017" s="1"/>
      <c r="G1017" s="1"/>
      <c r="H1017" s="1"/>
      <c r="I1017" s="108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2.75" customHeight="1">
      <c r="A1018" s="1"/>
      <c r="B1018" s="1"/>
      <c r="C1018" s="1"/>
      <c r="D1018" s="1"/>
      <c r="E1018" s="1"/>
      <c r="F1018" s="1"/>
      <c r="G1018" s="1"/>
      <c r="H1018" s="1"/>
      <c r="I1018" s="108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2.75" customHeight="1">
      <c r="A1019" s="1"/>
      <c r="B1019" s="1"/>
      <c r="C1019" s="1"/>
      <c r="D1019" s="1"/>
      <c r="E1019" s="1"/>
      <c r="F1019" s="1"/>
      <c r="G1019" s="1"/>
      <c r="H1019" s="1"/>
      <c r="I1019" s="108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2.75" customHeight="1">
      <c r="A1020" s="1"/>
      <c r="B1020" s="1"/>
      <c r="C1020" s="1"/>
      <c r="D1020" s="1"/>
      <c r="E1020" s="1"/>
      <c r="F1020" s="1"/>
      <c r="G1020" s="1"/>
      <c r="H1020" s="1"/>
      <c r="I1020" s="108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2.75" customHeight="1">
      <c r="A1021" s="1"/>
      <c r="B1021" s="1"/>
      <c r="C1021" s="1"/>
      <c r="D1021" s="1"/>
      <c r="E1021" s="1"/>
      <c r="F1021" s="1"/>
      <c r="G1021" s="1"/>
      <c r="H1021" s="1"/>
      <c r="I1021" s="108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2.75" customHeight="1">
      <c r="A1022" s="1"/>
      <c r="B1022" s="1"/>
      <c r="C1022" s="1"/>
      <c r="D1022" s="1"/>
      <c r="E1022" s="1"/>
      <c r="F1022" s="1"/>
      <c r="G1022" s="1"/>
      <c r="H1022" s="1"/>
      <c r="I1022" s="108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2.75" customHeight="1">
      <c r="A1023" s="1"/>
      <c r="B1023" s="1"/>
      <c r="C1023" s="1"/>
      <c r="D1023" s="1"/>
      <c r="E1023" s="1"/>
      <c r="F1023" s="1"/>
      <c r="G1023" s="1"/>
      <c r="H1023" s="1"/>
      <c r="I1023" s="108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2.75" customHeight="1">
      <c r="A1024" s="1"/>
      <c r="B1024" s="1"/>
      <c r="C1024" s="1"/>
      <c r="D1024" s="1"/>
      <c r="E1024" s="1"/>
      <c r="F1024" s="1"/>
      <c r="G1024" s="1"/>
      <c r="H1024" s="1"/>
      <c r="I1024" s="108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2.75" customHeight="1">
      <c r="A1025" s="1"/>
      <c r="B1025" s="1"/>
      <c r="C1025" s="1"/>
      <c r="D1025" s="1"/>
      <c r="E1025" s="1"/>
      <c r="F1025" s="1"/>
      <c r="G1025" s="1"/>
      <c r="H1025" s="1"/>
      <c r="I1025" s="108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</sheetData>
  <mergeCells count="10">
    <mergeCell ref="B2:F2"/>
    <mergeCell ref="B3:F3"/>
    <mergeCell ref="B4:F4"/>
    <mergeCell ref="E5:F5"/>
    <mergeCell ref="E6:F6"/>
    <mergeCell ref="B125:H125"/>
    <mergeCell ref="B92:H92"/>
    <mergeCell ref="B63:H63"/>
    <mergeCell ref="B9:H9"/>
    <mergeCell ref="B41:H41"/>
  </mergeCells>
  <conditionalFormatting sqref="F13:F16">
    <cfRule type="colorScale" priority="4">
      <colorScale>
        <cfvo type="min"/>
        <cfvo type="max"/>
        <color rgb="FF57BB8A"/>
        <color rgb="FFFFFFFF"/>
      </colorScale>
    </cfRule>
  </conditionalFormatting>
  <conditionalFormatting sqref="F54:F55">
    <cfRule type="colorScale" priority="1">
      <colorScale>
        <cfvo type="min"/>
        <cfvo type="max"/>
        <color rgb="FF57BB8A"/>
        <color rgb="FFFFFFFF"/>
      </colorScale>
    </cfRule>
  </conditionalFormatting>
  <conditionalFormatting sqref="F40">
    <cfRule type="colorScale" priority="64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7:F8 F42:F62 F10:F40 F64:F91 F93:F124 F126:F148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47"/>
  <sheetViews>
    <sheetView workbookViewId="0">
      <selection activeCell="D40" sqref="B23:D4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style="152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147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74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75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48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COUNTIF(F11:F1097,"Pass")</f>
        <v>170</v>
      </c>
      <c r="B6" s="99">
        <f>COUNTIF(F11:F921,"Fail")</f>
        <v>0</v>
      </c>
      <c r="C6" s="99">
        <f>E6-D6-B6-A6</f>
        <v>2</v>
      </c>
      <c r="D6" s="149">
        <f>COUNTIF(F$11:F$921,"N/A")</f>
        <v>0</v>
      </c>
      <c r="E6" s="186">
        <f>COUNTA(A11:A1095)</f>
        <v>172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150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51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91" t="s">
        <v>311</v>
      </c>
      <c r="C9" s="189"/>
      <c r="D9" s="189"/>
      <c r="E9" s="189"/>
      <c r="F9" s="189"/>
      <c r="G9" s="189"/>
      <c r="H9" s="190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5" customHeight="1">
      <c r="A10" s="114" t="str">
        <f t="shared" ref="A10" si="0">IF(OR(B10&lt;&gt;"",D10&lt;&gt;""),"["&amp;TEXT($B$2,"##")&amp;"-"&amp;TEXT(ROW()-10,"##")&amp;"]","")</f>
        <v>[Question Management-]</v>
      </c>
      <c r="B10" s="104" t="s">
        <v>170</v>
      </c>
      <c r="C10" s="104" t="s">
        <v>824</v>
      </c>
      <c r="D10" s="106" t="s">
        <v>896</v>
      </c>
      <c r="E10" s="104"/>
      <c r="F10" s="114" t="s">
        <v>16</v>
      </c>
      <c r="G10" s="115">
        <v>42585</v>
      </c>
      <c r="H10" s="114"/>
      <c r="I10" s="102"/>
      <c r="J10" s="89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 t="shared" ref="A11:A21" si="1">IF(OR(B11&lt;&gt;"",D11&lt;&gt;""),"["&amp;TEXT($B$2,"##")&amp;"-"&amp;TEXT(ROW()-10,"##")&amp;"]","")</f>
        <v>[Question Management-1]</v>
      </c>
      <c r="B11" s="114" t="s">
        <v>118</v>
      </c>
      <c r="C11" s="104" t="s">
        <v>825</v>
      </c>
      <c r="D11" s="144" t="s">
        <v>602</v>
      </c>
      <c r="E11" s="104" t="s">
        <v>351</v>
      </c>
      <c r="F11" s="114" t="s">
        <v>16</v>
      </c>
      <c r="G11" s="115">
        <v>42587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6.75" customHeight="1">
      <c r="A12" s="114" t="str">
        <f t="shared" si="1"/>
        <v>[Question Management-2]</v>
      </c>
      <c r="B12" s="114" t="s">
        <v>312</v>
      </c>
      <c r="C12" s="104" t="s">
        <v>826</v>
      </c>
      <c r="D12" s="144" t="s">
        <v>790</v>
      </c>
      <c r="E12" s="104" t="s">
        <v>352</v>
      </c>
      <c r="F12" s="114" t="s">
        <v>50</v>
      </c>
      <c r="G12" s="115">
        <v>42587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1"/>
        <v>[Question Management-3]</v>
      </c>
      <c r="B13" s="114" t="s">
        <v>1288</v>
      </c>
      <c r="C13" s="104" t="s">
        <v>1290</v>
      </c>
      <c r="D13" s="144" t="s">
        <v>1291</v>
      </c>
      <c r="E13" s="104" t="s">
        <v>352</v>
      </c>
      <c r="F13" s="114" t="s">
        <v>16</v>
      </c>
      <c r="G13" s="115">
        <v>42587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3.75" customHeight="1">
      <c r="A14" s="114" t="str">
        <f t="shared" si="1"/>
        <v>[Question Management-4]</v>
      </c>
      <c r="B14" s="114" t="s">
        <v>1289</v>
      </c>
      <c r="C14" s="104" t="s">
        <v>1292</v>
      </c>
      <c r="D14" s="144" t="s">
        <v>897</v>
      </c>
      <c r="E14" s="104" t="s">
        <v>351</v>
      </c>
      <c r="F14" s="114" t="s">
        <v>16</v>
      </c>
      <c r="G14" s="115">
        <v>42587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3.75" customHeight="1">
      <c r="A15" s="114" t="str">
        <f t="shared" si="1"/>
        <v>[Question Management-5]</v>
      </c>
      <c r="B15" s="114" t="s">
        <v>206</v>
      </c>
      <c r="C15" s="104" t="s">
        <v>827</v>
      </c>
      <c r="D15" s="144" t="s">
        <v>767</v>
      </c>
      <c r="E15" s="104" t="s">
        <v>351</v>
      </c>
      <c r="F15" s="114" t="s">
        <v>16</v>
      </c>
      <c r="G15" s="115">
        <v>42587</v>
      </c>
      <c r="H15" s="114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3.75" customHeight="1">
      <c r="A16" s="114" t="str">
        <f t="shared" si="1"/>
        <v>[Question Management-6]</v>
      </c>
      <c r="B16" s="114" t="s">
        <v>207</v>
      </c>
      <c r="C16" s="104" t="s">
        <v>828</v>
      </c>
      <c r="D16" s="144" t="s">
        <v>768</v>
      </c>
      <c r="E16" s="104" t="s">
        <v>351</v>
      </c>
      <c r="F16" s="114" t="s">
        <v>16</v>
      </c>
      <c r="G16" s="115">
        <v>42587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3.75" customHeight="1">
      <c r="A17" s="114" t="str">
        <f t="shared" si="1"/>
        <v>[Question Management-7]</v>
      </c>
      <c r="B17" s="114" t="s">
        <v>314</v>
      </c>
      <c r="C17" s="104" t="s">
        <v>829</v>
      </c>
      <c r="D17" s="144" t="s">
        <v>898</v>
      </c>
      <c r="E17" s="104" t="s">
        <v>351</v>
      </c>
      <c r="F17" s="114" t="s">
        <v>16</v>
      </c>
      <c r="G17" s="115">
        <v>42587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3.75" customHeight="1">
      <c r="A18" s="114" t="str">
        <f t="shared" si="1"/>
        <v>[Question Management-8]</v>
      </c>
      <c r="B18" s="114" t="s">
        <v>178</v>
      </c>
      <c r="C18" s="104" t="s">
        <v>830</v>
      </c>
      <c r="D18" s="106" t="s">
        <v>789</v>
      </c>
      <c r="E18" s="104" t="s">
        <v>351</v>
      </c>
      <c r="F18" s="114" t="s">
        <v>16</v>
      </c>
      <c r="G18" s="115">
        <v>42587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0.5" customHeight="1">
      <c r="A19" s="114" t="str">
        <f t="shared" si="1"/>
        <v>[Question Management-9]</v>
      </c>
      <c r="B19" s="114" t="s">
        <v>218</v>
      </c>
      <c r="C19" s="104" t="s">
        <v>831</v>
      </c>
      <c r="D19" s="144" t="s">
        <v>899</v>
      </c>
      <c r="E19" s="104" t="s">
        <v>1287</v>
      </c>
      <c r="F19" s="114" t="s">
        <v>16</v>
      </c>
      <c r="G19" s="115">
        <v>42587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92.25" customHeight="1">
      <c r="A20" s="114" t="str">
        <f t="shared" si="1"/>
        <v>[Question Management-10]</v>
      </c>
      <c r="B20" s="114" t="s">
        <v>220</v>
      </c>
      <c r="C20" s="104" t="s">
        <v>832</v>
      </c>
      <c r="D20" s="144" t="s">
        <v>900</v>
      </c>
      <c r="E20" s="104" t="s">
        <v>1287</v>
      </c>
      <c r="F20" s="114" t="s">
        <v>16</v>
      </c>
      <c r="G20" s="115">
        <v>42587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9.75" customHeight="1">
      <c r="A21" s="114" t="str">
        <f t="shared" si="1"/>
        <v>[Question Management-11]</v>
      </c>
      <c r="B21" s="114" t="s">
        <v>219</v>
      </c>
      <c r="C21" s="104" t="s">
        <v>833</v>
      </c>
      <c r="D21" s="144" t="s">
        <v>900</v>
      </c>
      <c r="E21" s="104" t="s">
        <v>1287</v>
      </c>
      <c r="F21" s="114" t="s">
        <v>16</v>
      </c>
      <c r="G21" s="115">
        <v>42587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4" customHeight="1">
      <c r="A22" s="114" t="str">
        <f t="shared" ref="A22:A50" si="2">IF(OR(B22&lt;&gt;"",D22&lt;&gt;""),"["&amp;TEXT($B$2,"##")&amp;"-"&amp;TEXT(ROW()-10,"##")&amp;"]","")</f>
        <v>[Question Management-12]</v>
      </c>
      <c r="B22" s="114" t="s">
        <v>217</v>
      </c>
      <c r="C22" s="104" t="s">
        <v>834</v>
      </c>
      <c r="D22" s="106" t="s">
        <v>901</v>
      </c>
      <c r="E22" s="104" t="s">
        <v>351</v>
      </c>
      <c r="F22" s="114" t="s">
        <v>16</v>
      </c>
      <c r="G22" s="115">
        <v>42587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2.5" customHeight="1">
      <c r="A23" s="114" t="str">
        <f t="shared" si="2"/>
        <v>[Question Management-13]</v>
      </c>
      <c r="B23" s="142" t="s">
        <v>208</v>
      </c>
      <c r="C23" s="104" t="s">
        <v>835</v>
      </c>
      <c r="D23" s="144" t="s">
        <v>771</v>
      </c>
      <c r="E23" s="104" t="s">
        <v>351</v>
      </c>
      <c r="F23" s="114" t="s">
        <v>16</v>
      </c>
      <c r="G23" s="115">
        <v>42587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13.25" customHeight="1">
      <c r="A24" s="114" t="str">
        <f t="shared" si="2"/>
        <v>[Question Management-14]</v>
      </c>
      <c r="B24" s="142" t="s">
        <v>209</v>
      </c>
      <c r="C24" s="104" t="s">
        <v>835</v>
      </c>
      <c r="D24" s="144" t="s">
        <v>772</v>
      </c>
      <c r="E24" s="104" t="s">
        <v>351</v>
      </c>
      <c r="F24" s="114" t="s">
        <v>16</v>
      </c>
      <c r="G24" s="115">
        <v>42587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13.25" customHeight="1">
      <c r="A25" s="114" t="str">
        <f t="shared" si="2"/>
        <v>[Question Management-15]</v>
      </c>
      <c r="B25" s="142" t="s">
        <v>210</v>
      </c>
      <c r="C25" s="104" t="s">
        <v>836</v>
      </c>
      <c r="D25" s="144" t="s">
        <v>773</v>
      </c>
      <c r="E25" s="104" t="s">
        <v>351</v>
      </c>
      <c r="F25" s="114" t="s">
        <v>16</v>
      </c>
      <c r="G25" s="115">
        <v>42587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5" customHeight="1">
      <c r="A26" s="114" t="str">
        <f t="shared" si="2"/>
        <v>[Question Management-16]</v>
      </c>
      <c r="B26" s="142" t="s">
        <v>211</v>
      </c>
      <c r="C26" s="104" t="s">
        <v>836</v>
      </c>
      <c r="D26" s="144" t="s">
        <v>774</v>
      </c>
      <c r="E26" s="104" t="s">
        <v>351</v>
      </c>
      <c r="F26" s="114" t="s">
        <v>16</v>
      </c>
      <c r="G26" s="115">
        <v>42587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6.5" customHeight="1">
      <c r="A27" s="114" t="str">
        <f t="shared" si="2"/>
        <v>[Question Management-17]</v>
      </c>
      <c r="B27" s="141" t="s">
        <v>212</v>
      </c>
      <c r="C27" s="104" t="s">
        <v>837</v>
      </c>
      <c r="D27" s="144" t="s">
        <v>775</v>
      </c>
      <c r="E27" s="104" t="s">
        <v>351</v>
      </c>
      <c r="F27" s="114" t="s">
        <v>16</v>
      </c>
      <c r="G27" s="115">
        <v>42587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2"/>
        <v>[Question Management-18]</v>
      </c>
      <c r="B28" s="114" t="s">
        <v>213</v>
      </c>
      <c r="C28" s="104" t="s">
        <v>838</v>
      </c>
      <c r="D28" s="144" t="s">
        <v>776</v>
      </c>
      <c r="E28" s="104" t="s">
        <v>351</v>
      </c>
      <c r="F28" s="114" t="s">
        <v>16</v>
      </c>
      <c r="G28" s="115">
        <v>42587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83.25" customHeight="1">
      <c r="A29" s="114" t="str">
        <f t="shared" si="2"/>
        <v>[Question Management-19]</v>
      </c>
      <c r="B29" s="114" t="s">
        <v>214</v>
      </c>
      <c r="C29" s="104" t="s">
        <v>839</v>
      </c>
      <c r="D29" s="144" t="s">
        <v>777</v>
      </c>
      <c r="E29" s="104" t="s">
        <v>351</v>
      </c>
      <c r="F29" s="114" t="s">
        <v>16</v>
      </c>
      <c r="G29" s="115">
        <v>42587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2"/>
        <v>[Question Management-20]</v>
      </c>
      <c r="B30" s="114" t="s">
        <v>215</v>
      </c>
      <c r="C30" s="104" t="s">
        <v>838</v>
      </c>
      <c r="D30" s="144" t="s">
        <v>778</v>
      </c>
      <c r="E30" s="104" t="s">
        <v>351</v>
      </c>
      <c r="F30" s="114" t="s">
        <v>16</v>
      </c>
      <c r="G30" s="115">
        <v>42587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83.25" customHeight="1">
      <c r="A31" s="114" t="str">
        <f t="shared" si="2"/>
        <v>[Question Management-21]</v>
      </c>
      <c r="B31" s="114" t="s">
        <v>216</v>
      </c>
      <c r="C31" s="104" t="s">
        <v>839</v>
      </c>
      <c r="D31" s="144" t="s">
        <v>779</v>
      </c>
      <c r="E31" s="104" t="s">
        <v>351</v>
      </c>
      <c r="F31" s="114" t="s">
        <v>16</v>
      </c>
      <c r="G31" s="115">
        <v>42587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83.25" customHeight="1">
      <c r="A32" s="114" t="str">
        <f t="shared" si="2"/>
        <v>[Question Management-22]</v>
      </c>
      <c r="B32" s="114" t="s">
        <v>179</v>
      </c>
      <c r="C32" s="104" t="s">
        <v>840</v>
      </c>
      <c r="D32" s="144" t="s">
        <v>780</v>
      </c>
      <c r="E32" s="104" t="s">
        <v>351</v>
      </c>
      <c r="F32" s="114" t="s">
        <v>16</v>
      </c>
      <c r="G32" s="115">
        <v>42587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83.25" customHeight="1">
      <c r="A33" s="114" t="str">
        <f t="shared" si="2"/>
        <v>[Question Management-23]</v>
      </c>
      <c r="B33" s="114" t="s">
        <v>180</v>
      </c>
      <c r="C33" s="104" t="s">
        <v>841</v>
      </c>
      <c r="D33" s="144" t="s">
        <v>781</v>
      </c>
      <c r="E33" s="104" t="s">
        <v>351</v>
      </c>
      <c r="F33" s="114" t="s">
        <v>16</v>
      </c>
      <c r="G33" s="115">
        <v>42587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83.25" customHeight="1">
      <c r="A34" s="114" t="str">
        <f t="shared" si="2"/>
        <v>[Question Management-24]</v>
      </c>
      <c r="B34" s="114" t="s">
        <v>181</v>
      </c>
      <c r="C34" s="104" t="s">
        <v>840</v>
      </c>
      <c r="D34" s="144" t="s">
        <v>782</v>
      </c>
      <c r="E34" s="104" t="s">
        <v>351</v>
      </c>
      <c r="F34" s="114" t="s">
        <v>16</v>
      </c>
      <c r="G34" s="115">
        <v>42587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3.25" customHeight="1">
      <c r="A35" s="114" t="str">
        <f t="shared" si="2"/>
        <v>[Question Management-25]</v>
      </c>
      <c r="B35" s="114" t="s">
        <v>182</v>
      </c>
      <c r="C35" s="104" t="s">
        <v>841</v>
      </c>
      <c r="D35" s="144" t="s">
        <v>783</v>
      </c>
      <c r="E35" s="104" t="s">
        <v>351</v>
      </c>
      <c r="F35" s="114" t="s">
        <v>16</v>
      </c>
      <c r="G35" s="115">
        <v>42587</v>
      </c>
      <c r="H35" s="114"/>
      <c r="I35" s="10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83.25" customHeight="1">
      <c r="A36" s="114" t="str">
        <f t="shared" si="2"/>
        <v>[Question Management-26]</v>
      </c>
      <c r="B36" s="114" t="s">
        <v>183</v>
      </c>
      <c r="C36" s="104" t="s">
        <v>842</v>
      </c>
      <c r="D36" s="144" t="s">
        <v>784</v>
      </c>
      <c r="E36" s="104" t="s">
        <v>351</v>
      </c>
      <c r="F36" s="114" t="s">
        <v>16</v>
      </c>
      <c r="G36" s="115">
        <v>42587</v>
      </c>
      <c r="H36" s="114"/>
      <c r="I36" s="10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83.25" customHeight="1">
      <c r="A37" s="114" t="str">
        <f t="shared" si="2"/>
        <v>[Question Management-27]</v>
      </c>
      <c r="B37" s="114" t="s">
        <v>184</v>
      </c>
      <c r="C37" s="104" t="s">
        <v>843</v>
      </c>
      <c r="D37" s="144" t="s">
        <v>785</v>
      </c>
      <c r="E37" s="104" t="s">
        <v>351</v>
      </c>
      <c r="F37" s="114" t="s">
        <v>16</v>
      </c>
      <c r="G37" s="115">
        <v>42587</v>
      </c>
      <c r="H37" s="114"/>
      <c r="I37" s="10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83.25" customHeight="1">
      <c r="A38" s="114" t="str">
        <f t="shared" si="2"/>
        <v>[Question Management-28]</v>
      </c>
      <c r="B38" s="114" t="s">
        <v>185</v>
      </c>
      <c r="C38" s="104" t="s">
        <v>844</v>
      </c>
      <c r="D38" s="144" t="s">
        <v>786</v>
      </c>
      <c r="E38" s="104" t="s">
        <v>351</v>
      </c>
      <c r="F38" s="114" t="s">
        <v>16</v>
      </c>
      <c r="G38" s="115">
        <v>42587</v>
      </c>
      <c r="H38" s="114"/>
      <c r="I38" s="10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16.25" customHeight="1">
      <c r="A39" s="114" t="str">
        <f t="shared" si="2"/>
        <v>[Question Management-29]</v>
      </c>
      <c r="B39" s="114" t="s">
        <v>186</v>
      </c>
      <c r="C39" s="104" t="s">
        <v>843</v>
      </c>
      <c r="D39" s="144" t="s">
        <v>787</v>
      </c>
      <c r="E39" s="104" t="s">
        <v>351</v>
      </c>
      <c r="F39" s="114" t="s">
        <v>16</v>
      </c>
      <c r="G39" s="115">
        <v>42587</v>
      </c>
      <c r="H39" s="114"/>
      <c r="I39" s="10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2"/>
        <v>[Question Management-30]</v>
      </c>
      <c r="B40" s="114" t="s">
        <v>187</v>
      </c>
      <c r="C40" s="104" t="s">
        <v>844</v>
      </c>
      <c r="D40" s="144" t="s">
        <v>788</v>
      </c>
      <c r="E40" s="104" t="s">
        <v>351</v>
      </c>
      <c r="F40" s="114" t="s">
        <v>16</v>
      </c>
      <c r="G40" s="115">
        <v>42587</v>
      </c>
      <c r="H40" s="114"/>
      <c r="I40" s="10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4"/>
      <c r="B41" s="188" t="s">
        <v>315</v>
      </c>
      <c r="C41" s="189"/>
      <c r="D41" s="189"/>
      <c r="E41" s="189"/>
      <c r="F41" s="189"/>
      <c r="G41" s="189"/>
      <c r="H41" s="190"/>
      <c r="I41" s="10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3.75" customHeight="1">
      <c r="A42" s="114" t="str">
        <f t="shared" si="2"/>
        <v>[Question Management-32]</v>
      </c>
      <c r="B42" s="114" t="s">
        <v>124</v>
      </c>
      <c r="C42" s="104" t="s">
        <v>845</v>
      </c>
      <c r="D42" s="144" t="s">
        <v>902</v>
      </c>
      <c r="E42" s="104" t="s">
        <v>353</v>
      </c>
      <c r="F42" s="114" t="s">
        <v>16</v>
      </c>
      <c r="G42" s="115">
        <v>42587</v>
      </c>
      <c r="H42" s="114"/>
      <c r="I42" s="10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8" customHeight="1">
      <c r="A43" s="114" t="str">
        <f t="shared" si="2"/>
        <v>[Question Management-33]</v>
      </c>
      <c r="B43" s="114" t="s">
        <v>206</v>
      </c>
      <c r="C43" s="104" t="s">
        <v>846</v>
      </c>
      <c r="D43" s="144" t="s">
        <v>767</v>
      </c>
      <c r="E43" s="104" t="s">
        <v>353</v>
      </c>
      <c r="F43" s="114" t="s">
        <v>16</v>
      </c>
      <c r="G43" s="115">
        <v>42587</v>
      </c>
      <c r="H43" s="114"/>
      <c r="I43" s="10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3.25" customHeight="1">
      <c r="A44" s="114" t="str">
        <f t="shared" si="2"/>
        <v>[Question Management-34]</v>
      </c>
      <c r="B44" s="114" t="s">
        <v>207</v>
      </c>
      <c r="C44" s="104" t="s">
        <v>847</v>
      </c>
      <c r="D44" s="144" t="s">
        <v>768</v>
      </c>
      <c r="E44" s="104" t="s">
        <v>353</v>
      </c>
      <c r="F44" s="114" t="s">
        <v>16</v>
      </c>
      <c r="G44" s="115">
        <v>42587</v>
      </c>
      <c r="H44" s="114"/>
      <c r="I44" s="10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0.5" customHeight="1">
      <c r="A45" s="114" t="str">
        <f t="shared" si="2"/>
        <v>[Question Management-35]</v>
      </c>
      <c r="B45" s="114" t="s">
        <v>224</v>
      </c>
      <c r="C45" s="104" t="s">
        <v>848</v>
      </c>
      <c r="D45" s="144" t="s">
        <v>798</v>
      </c>
      <c r="E45" s="104" t="s">
        <v>353</v>
      </c>
      <c r="F45" s="114" t="s">
        <v>16</v>
      </c>
      <c r="G45" s="115">
        <v>42587</v>
      </c>
      <c r="H45" s="114"/>
      <c r="I45" s="10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31.75" customHeight="1">
      <c r="A46" s="114" t="str">
        <f t="shared" si="2"/>
        <v>[Question Management-36]</v>
      </c>
      <c r="B46" s="104" t="s">
        <v>903</v>
      </c>
      <c r="C46" s="104" t="s">
        <v>849</v>
      </c>
      <c r="D46" s="144" t="s">
        <v>1358</v>
      </c>
      <c r="E46" s="104" t="s">
        <v>353</v>
      </c>
      <c r="F46" s="114" t="s">
        <v>50</v>
      </c>
      <c r="G46" s="115">
        <v>42587</v>
      </c>
      <c r="H46" s="114"/>
      <c r="I46" s="10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83.25" customHeight="1">
      <c r="A47" s="114" t="str">
        <f t="shared" si="2"/>
        <v>[Question Management-37]</v>
      </c>
      <c r="B47" s="114" t="s">
        <v>178</v>
      </c>
      <c r="C47" s="104" t="s">
        <v>850</v>
      </c>
      <c r="D47" s="106" t="s">
        <v>789</v>
      </c>
      <c r="E47" s="104" t="s">
        <v>353</v>
      </c>
      <c r="F47" s="114" t="s">
        <v>16</v>
      </c>
      <c r="G47" s="115">
        <v>42587</v>
      </c>
      <c r="H47" s="114"/>
      <c r="I47" s="10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83.25" customHeight="1">
      <c r="A48" s="114" t="str">
        <f t="shared" si="2"/>
        <v>[Question Management-38]</v>
      </c>
      <c r="B48" s="114" t="s">
        <v>218</v>
      </c>
      <c r="C48" s="104" t="s">
        <v>831</v>
      </c>
      <c r="D48" s="144" t="s">
        <v>799</v>
      </c>
      <c r="E48" s="104" t="s">
        <v>353</v>
      </c>
      <c r="F48" s="114" t="s">
        <v>16</v>
      </c>
      <c r="G48" s="115">
        <v>42587</v>
      </c>
      <c r="H48" s="114"/>
      <c r="I48" s="10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83.25" customHeight="1">
      <c r="A49" s="114" t="str">
        <f t="shared" si="2"/>
        <v>[Question Management-39]</v>
      </c>
      <c r="B49" s="114" t="s">
        <v>220</v>
      </c>
      <c r="C49" s="104" t="s">
        <v>832</v>
      </c>
      <c r="D49" s="144" t="s">
        <v>792</v>
      </c>
      <c r="E49" s="104" t="s">
        <v>353</v>
      </c>
      <c r="F49" s="114" t="s">
        <v>16</v>
      </c>
      <c r="G49" s="115">
        <v>42587</v>
      </c>
      <c r="H49" s="114"/>
      <c r="I49" s="10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83.25" customHeight="1">
      <c r="A50" s="114" t="str">
        <f t="shared" si="2"/>
        <v>[Question Management-40]</v>
      </c>
      <c r="B50" s="114" t="s">
        <v>219</v>
      </c>
      <c r="C50" s="104" t="s">
        <v>833</v>
      </c>
      <c r="D50" s="144" t="s">
        <v>900</v>
      </c>
      <c r="E50" s="104" t="s">
        <v>353</v>
      </c>
      <c r="F50" s="114" t="s">
        <v>16</v>
      </c>
      <c r="G50" s="115">
        <v>42587</v>
      </c>
      <c r="H50" s="114"/>
      <c r="I50" s="10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34"/>
      <c r="B51" s="191" t="s">
        <v>316</v>
      </c>
      <c r="C51" s="189"/>
      <c r="D51" s="189"/>
      <c r="E51" s="189"/>
      <c r="F51" s="189"/>
      <c r="G51" s="189"/>
      <c r="H51" s="190"/>
      <c r="I51" s="10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9.75" customHeight="1">
      <c r="A52" s="114" t="str">
        <f t="shared" ref="A52:A87" si="3">IF(OR(B52&lt;&gt;"",D52&lt;&gt;""),"["&amp;TEXT($B$2,"##")&amp;"-"&amp;TEXT(ROW()-10,"##")&amp;"]","")</f>
        <v>[Question Management-42]</v>
      </c>
      <c r="B52" s="114" t="s">
        <v>171</v>
      </c>
      <c r="C52" s="104" t="s">
        <v>851</v>
      </c>
      <c r="D52" s="106" t="s">
        <v>672</v>
      </c>
      <c r="E52" s="104"/>
      <c r="F52" s="114" t="s">
        <v>16</v>
      </c>
      <c r="G52" s="115">
        <v>42587</v>
      </c>
      <c r="H52" s="114"/>
      <c r="I52" s="10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2.5" customHeight="1">
      <c r="A53" s="114" t="str">
        <f t="shared" si="3"/>
        <v>[Question Management-43]</v>
      </c>
      <c r="B53" s="104" t="s">
        <v>359</v>
      </c>
      <c r="C53" s="104" t="s">
        <v>852</v>
      </c>
      <c r="D53" s="106" t="s">
        <v>904</v>
      </c>
      <c r="E53" s="104" t="s">
        <v>1293</v>
      </c>
      <c r="F53" s="114" t="s">
        <v>16</v>
      </c>
      <c r="G53" s="115">
        <v>42595</v>
      </c>
      <c r="H53" s="114"/>
      <c r="I53" s="10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69.75" customHeight="1">
      <c r="A54" s="114" t="str">
        <f t="shared" si="3"/>
        <v>[Question Management-44]</v>
      </c>
      <c r="B54" s="104" t="s">
        <v>360</v>
      </c>
      <c r="C54" s="104" t="s">
        <v>853</v>
      </c>
      <c r="D54" s="106" t="s">
        <v>905</v>
      </c>
      <c r="E54" s="104" t="s">
        <v>401</v>
      </c>
      <c r="F54" s="114" t="s">
        <v>16</v>
      </c>
      <c r="G54" s="115">
        <v>42595</v>
      </c>
      <c r="H54" s="114"/>
      <c r="I54" s="10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66" customHeight="1">
      <c r="A55" s="114" t="str">
        <f t="shared" si="3"/>
        <v>[Question Management-45]</v>
      </c>
      <c r="B55" s="104" t="s">
        <v>361</v>
      </c>
      <c r="C55" s="104" t="s">
        <v>854</v>
      </c>
      <c r="D55" s="106" t="s">
        <v>906</v>
      </c>
      <c r="E55" s="104" t="s">
        <v>401</v>
      </c>
      <c r="F55" s="114" t="s">
        <v>16</v>
      </c>
      <c r="G55" s="115">
        <v>42595</v>
      </c>
      <c r="H55" s="114"/>
      <c r="I55" s="10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99.75" customHeight="1">
      <c r="A56" s="114" t="str">
        <f t="shared" si="3"/>
        <v>[Question Management-46]</v>
      </c>
      <c r="B56" s="104" t="s">
        <v>120</v>
      </c>
      <c r="C56" s="104" t="s">
        <v>855</v>
      </c>
      <c r="D56" s="106" t="s">
        <v>908</v>
      </c>
      <c r="E56" s="104" t="s">
        <v>401</v>
      </c>
      <c r="F56" s="114" t="s">
        <v>16</v>
      </c>
      <c r="G56" s="115">
        <v>42595</v>
      </c>
      <c r="H56" s="114"/>
      <c r="I56" s="10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5.75" customHeight="1">
      <c r="A57" s="114" t="str">
        <f t="shared" si="3"/>
        <v>[Question Management-47]</v>
      </c>
      <c r="B57" s="104" t="s">
        <v>364</v>
      </c>
      <c r="C57" s="104" t="s">
        <v>856</v>
      </c>
      <c r="D57" s="144" t="s">
        <v>907</v>
      </c>
      <c r="E57" s="104" t="s">
        <v>408</v>
      </c>
      <c r="F57" s="114" t="s">
        <v>16</v>
      </c>
      <c r="G57" s="115">
        <v>42595</v>
      </c>
      <c r="H57" s="114"/>
      <c r="I57" s="10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6.25" customHeight="1">
      <c r="A58" s="114" t="str">
        <f t="shared" si="3"/>
        <v>[Question Management-48]</v>
      </c>
      <c r="B58" s="104" t="s">
        <v>365</v>
      </c>
      <c r="C58" s="104" t="s">
        <v>857</v>
      </c>
      <c r="D58" s="144" t="s">
        <v>909</v>
      </c>
      <c r="E58" s="104" t="s">
        <v>408</v>
      </c>
      <c r="F58" s="114" t="s">
        <v>16</v>
      </c>
      <c r="G58" s="115">
        <v>42595</v>
      </c>
      <c r="H58" s="114"/>
      <c r="I58" s="10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.75" customHeight="1">
      <c r="A59" s="114" t="str">
        <f t="shared" si="3"/>
        <v>[Question Management-49]</v>
      </c>
      <c r="B59" s="104" t="s">
        <v>366</v>
      </c>
      <c r="C59" s="104" t="s">
        <v>858</v>
      </c>
      <c r="D59" s="144" t="s">
        <v>910</v>
      </c>
      <c r="E59" s="104" t="s">
        <v>408</v>
      </c>
      <c r="F59" s="114" t="s">
        <v>16</v>
      </c>
      <c r="G59" s="115">
        <v>42595</v>
      </c>
      <c r="H59" s="114"/>
      <c r="I59" s="10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2.5" customHeight="1">
      <c r="A60" s="114" t="str">
        <f t="shared" si="3"/>
        <v>[Question Management-50]</v>
      </c>
      <c r="B60" s="104" t="s">
        <v>367</v>
      </c>
      <c r="C60" s="104" t="s">
        <v>859</v>
      </c>
      <c r="D60" s="144" t="s">
        <v>911</v>
      </c>
      <c r="E60" s="104" t="s">
        <v>408</v>
      </c>
      <c r="F60" s="114" t="s">
        <v>16</v>
      </c>
      <c r="G60" s="115">
        <v>42595</v>
      </c>
      <c r="H60" s="114"/>
      <c r="I60" s="10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.75" customHeight="1">
      <c r="A61" s="114" t="str">
        <f t="shared" si="3"/>
        <v>[Question Management-51]</v>
      </c>
      <c r="B61" s="104" t="s">
        <v>368</v>
      </c>
      <c r="C61" s="104" t="s">
        <v>860</v>
      </c>
      <c r="D61" s="144" t="s">
        <v>912</v>
      </c>
      <c r="E61" s="104" t="s">
        <v>408</v>
      </c>
      <c r="F61" s="114" t="s">
        <v>16</v>
      </c>
      <c r="G61" s="115">
        <v>42595</v>
      </c>
      <c r="H61" s="114"/>
      <c r="I61" s="10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2.5" customHeight="1">
      <c r="A62" s="114" t="str">
        <f t="shared" si="3"/>
        <v>[Question Management-52]</v>
      </c>
      <c r="B62" s="104" t="s">
        <v>369</v>
      </c>
      <c r="C62" s="104" t="s">
        <v>861</v>
      </c>
      <c r="D62" s="144" t="s">
        <v>913</v>
      </c>
      <c r="E62" s="104" t="s">
        <v>408</v>
      </c>
      <c r="F62" s="114" t="s">
        <v>16</v>
      </c>
      <c r="G62" s="115">
        <v>42595</v>
      </c>
      <c r="H62" s="114"/>
      <c r="I62" s="10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75" customHeight="1">
      <c r="A63" s="114" t="str">
        <f t="shared" si="3"/>
        <v>[Question Management-53]</v>
      </c>
      <c r="B63" s="104" t="s">
        <v>117</v>
      </c>
      <c r="C63" s="104" t="s">
        <v>862</v>
      </c>
      <c r="D63" s="106" t="s">
        <v>914</v>
      </c>
      <c r="E63" s="104" t="s">
        <v>1293</v>
      </c>
      <c r="F63" s="114" t="s">
        <v>16</v>
      </c>
      <c r="G63" s="115">
        <v>42595</v>
      </c>
      <c r="H63" s="114"/>
      <c r="I63" s="10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5.75" customHeight="1">
      <c r="A64" s="114" t="str">
        <f t="shared" si="3"/>
        <v>[Question Management-54]</v>
      </c>
      <c r="B64" s="104" t="s">
        <v>370</v>
      </c>
      <c r="C64" s="104" t="s">
        <v>863</v>
      </c>
      <c r="D64" s="144" t="s">
        <v>915</v>
      </c>
      <c r="E64" s="104" t="s">
        <v>1294</v>
      </c>
      <c r="F64" s="114" t="s">
        <v>16</v>
      </c>
      <c r="G64" s="115">
        <v>42595</v>
      </c>
      <c r="H64" s="114"/>
      <c r="I64" s="10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.75" customHeight="1">
      <c r="A65" s="114" t="str">
        <f t="shared" si="3"/>
        <v>[Question Management-55]</v>
      </c>
      <c r="B65" s="104" t="s">
        <v>371</v>
      </c>
      <c r="C65" s="104" t="s">
        <v>864</v>
      </c>
      <c r="D65" s="144" t="s">
        <v>916</v>
      </c>
      <c r="E65" s="104" t="s">
        <v>1294</v>
      </c>
      <c r="F65" s="114" t="s">
        <v>16</v>
      </c>
      <c r="G65" s="115">
        <v>42595</v>
      </c>
      <c r="H65" s="114"/>
      <c r="I65" s="10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2.5" customHeight="1">
      <c r="A66" s="114" t="str">
        <f t="shared" si="3"/>
        <v>[Question Management-56]</v>
      </c>
      <c r="B66" s="104" t="s">
        <v>372</v>
      </c>
      <c r="C66" s="104" t="s">
        <v>865</v>
      </c>
      <c r="D66" s="144" t="s">
        <v>917</v>
      </c>
      <c r="E66" s="104" t="s">
        <v>1294</v>
      </c>
      <c r="F66" s="114" t="s">
        <v>16</v>
      </c>
      <c r="G66" s="115">
        <v>42595</v>
      </c>
      <c r="H66" s="114"/>
      <c r="I66" s="10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5" customHeight="1">
      <c r="A67" s="114" t="str">
        <f t="shared" si="3"/>
        <v>[Question Management-57]</v>
      </c>
      <c r="B67" s="104" t="s">
        <v>373</v>
      </c>
      <c r="C67" s="104" t="s">
        <v>866</v>
      </c>
      <c r="D67" s="144" t="s">
        <v>918</v>
      </c>
      <c r="E67" s="104" t="s">
        <v>1293</v>
      </c>
      <c r="F67" s="114" t="s">
        <v>16</v>
      </c>
      <c r="G67" s="115">
        <v>42595</v>
      </c>
      <c r="H67" s="114"/>
      <c r="I67" s="10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customHeight="1">
      <c r="A68" s="114" t="str">
        <f t="shared" si="3"/>
        <v>[Question Management-58]</v>
      </c>
      <c r="B68" s="104" t="s">
        <v>362</v>
      </c>
      <c r="C68" s="104" t="s">
        <v>867</v>
      </c>
      <c r="D68" s="144" t="s">
        <v>919</v>
      </c>
      <c r="E68" s="104" t="s">
        <v>1293</v>
      </c>
      <c r="F68" s="114" t="s">
        <v>16</v>
      </c>
      <c r="G68" s="115">
        <v>42595</v>
      </c>
      <c r="H68" s="114"/>
      <c r="I68" s="10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7.5" customHeight="1">
      <c r="A69" s="114" t="str">
        <f t="shared" si="3"/>
        <v>[Question Management-59]</v>
      </c>
      <c r="B69" s="104" t="s">
        <v>363</v>
      </c>
      <c r="C69" s="104" t="s">
        <v>868</v>
      </c>
      <c r="D69" s="144" t="s">
        <v>920</v>
      </c>
      <c r="E69" s="104" t="s">
        <v>1293</v>
      </c>
      <c r="F69" s="114" t="s">
        <v>16</v>
      </c>
      <c r="G69" s="115">
        <v>42595</v>
      </c>
      <c r="H69" s="114"/>
      <c r="I69" s="10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7.5" customHeight="1">
      <c r="A70" s="114" t="str">
        <f t="shared" ref="A70" si="4">IF(OR(B70&lt;&gt;"",D70&lt;&gt;""),"["&amp;TEXT($B$2,"##")&amp;"-"&amp;TEXT(ROW()-10,"##")&amp;"]","")</f>
        <v>[Question Management-60]</v>
      </c>
      <c r="B70" s="104" t="s">
        <v>403</v>
      </c>
      <c r="C70" s="104" t="s">
        <v>869</v>
      </c>
      <c r="D70" s="144" t="s">
        <v>921</v>
      </c>
      <c r="E70" s="104" t="s">
        <v>1293</v>
      </c>
      <c r="F70" s="114" t="s">
        <v>16</v>
      </c>
      <c r="G70" s="115">
        <v>42595</v>
      </c>
      <c r="H70" s="114"/>
      <c r="I70" s="10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3.5" customHeight="1">
      <c r="A71" s="114" t="str">
        <f t="shared" si="3"/>
        <v>[Question Management-61]</v>
      </c>
      <c r="B71" s="104" t="s">
        <v>354</v>
      </c>
      <c r="C71" s="104" t="s">
        <v>870</v>
      </c>
      <c r="D71" s="144" t="s">
        <v>922</v>
      </c>
      <c r="E71" s="104" t="s">
        <v>1293</v>
      </c>
      <c r="F71" s="114" t="s">
        <v>16</v>
      </c>
      <c r="G71" s="115">
        <v>42595</v>
      </c>
      <c r="H71" s="114"/>
      <c r="I71" s="10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3.5" customHeight="1">
      <c r="A72" s="114" t="str">
        <f t="shared" si="3"/>
        <v>[Question Management-62]</v>
      </c>
      <c r="B72" s="104" t="s">
        <v>424</v>
      </c>
      <c r="C72" s="104" t="s">
        <v>935</v>
      </c>
      <c r="D72" s="144" t="s">
        <v>936</v>
      </c>
      <c r="E72" s="104" t="s">
        <v>1293</v>
      </c>
      <c r="F72" s="114" t="s">
        <v>16</v>
      </c>
      <c r="G72" s="115">
        <v>42595</v>
      </c>
      <c r="H72" s="114"/>
      <c r="I72" s="10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4" customHeight="1">
      <c r="A73" s="114" t="str">
        <f t="shared" si="3"/>
        <v>[Question Management-63]</v>
      </c>
      <c r="B73" s="104" t="s">
        <v>938</v>
      </c>
      <c r="C73" s="104" t="s">
        <v>939</v>
      </c>
      <c r="D73" s="144" t="s">
        <v>940</v>
      </c>
      <c r="E73" s="104" t="s">
        <v>1293</v>
      </c>
      <c r="F73" s="114" t="s">
        <v>16</v>
      </c>
      <c r="G73" s="115">
        <v>42595</v>
      </c>
      <c r="H73" s="114"/>
      <c r="I73" s="10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4" customHeight="1">
      <c r="A74" s="114" t="str">
        <f t="shared" ref="A74" si="5">IF(OR(B74&lt;&gt;"",D74&lt;&gt;""),"["&amp;TEXT($B$2,"##")&amp;"-"&amp;TEXT(ROW()-10,"##")&amp;"]","")</f>
        <v>[Question Management-64]</v>
      </c>
      <c r="B74" s="104" t="s">
        <v>937</v>
      </c>
      <c r="C74" s="104" t="s">
        <v>941</v>
      </c>
      <c r="D74" s="144" t="s">
        <v>942</v>
      </c>
      <c r="E74" s="104" t="s">
        <v>1293</v>
      </c>
      <c r="F74" s="114" t="s">
        <v>16</v>
      </c>
      <c r="G74" s="115">
        <v>42595</v>
      </c>
      <c r="H74" s="114"/>
      <c r="I74" s="10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4.25" customHeight="1">
      <c r="A75" s="114" t="str">
        <f t="shared" si="3"/>
        <v>[Question Management-65]</v>
      </c>
      <c r="B75" s="104" t="s">
        <v>356</v>
      </c>
      <c r="C75" s="104" t="s">
        <v>871</v>
      </c>
      <c r="D75" s="144" t="s">
        <v>923</v>
      </c>
      <c r="E75" s="104" t="s">
        <v>1293</v>
      </c>
      <c r="F75" s="114" t="s">
        <v>16</v>
      </c>
      <c r="G75" s="115">
        <v>42595</v>
      </c>
      <c r="H75" s="114"/>
      <c r="I75" s="10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5.5" customHeight="1">
      <c r="A76" s="114" t="str">
        <f t="shared" si="3"/>
        <v>[Question Management-66]</v>
      </c>
      <c r="B76" s="104" t="s">
        <v>355</v>
      </c>
      <c r="C76" s="104" t="s">
        <v>871</v>
      </c>
      <c r="D76" s="144" t="s">
        <v>924</v>
      </c>
      <c r="E76" s="104" t="s">
        <v>1293</v>
      </c>
      <c r="F76" s="114" t="s">
        <v>16</v>
      </c>
      <c r="G76" s="115">
        <v>42595</v>
      </c>
      <c r="H76" s="114"/>
      <c r="I76" s="10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.75" customHeight="1">
      <c r="A77" s="114" t="str">
        <f t="shared" si="3"/>
        <v>[Question Management-67]</v>
      </c>
      <c r="B77" s="104" t="s">
        <v>402</v>
      </c>
      <c r="C77" s="104" t="s">
        <v>872</v>
      </c>
      <c r="D77" s="144" t="s">
        <v>925</v>
      </c>
      <c r="E77" s="104" t="s">
        <v>1293</v>
      </c>
      <c r="F77" s="114" t="s">
        <v>16</v>
      </c>
      <c r="G77" s="115">
        <v>42595</v>
      </c>
      <c r="H77" s="114"/>
      <c r="I77" s="10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95.25" customHeight="1">
      <c r="A78" s="114" t="str">
        <f t="shared" si="3"/>
        <v>[Question Management-68]</v>
      </c>
      <c r="B78" s="104" t="s">
        <v>378</v>
      </c>
      <c r="C78" s="104" t="s">
        <v>873</v>
      </c>
      <c r="D78" s="144" t="s">
        <v>926</v>
      </c>
      <c r="E78" s="104" t="s">
        <v>1293</v>
      </c>
      <c r="F78" s="114" t="s">
        <v>16</v>
      </c>
      <c r="G78" s="115">
        <v>42595</v>
      </c>
      <c r="H78" s="114"/>
      <c r="I78" s="10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95.25" customHeight="1">
      <c r="A79" s="114" t="str">
        <f t="shared" si="3"/>
        <v>[Question Management-69]</v>
      </c>
      <c r="B79" s="104" t="s">
        <v>377</v>
      </c>
      <c r="C79" s="104" t="s">
        <v>874</v>
      </c>
      <c r="D79" s="144" t="s">
        <v>927</v>
      </c>
      <c r="E79" s="104" t="s">
        <v>1293</v>
      </c>
      <c r="F79" s="114" t="s">
        <v>16</v>
      </c>
      <c r="G79" s="115">
        <v>42595</v>
      </c>
      <c r="H79" s="114"/>
      <c r="I79" s="10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customHeight="1">
      <c r="A80" s="114" t="str">
        <f t="shared" si="3"/>
        <v>[Question Management-70]</v>
      </c>
      <c r="B80" s="104" t="s">
        <v>274</v>
      </c>
      <c r="C80" s="104" t="s">
        <v>875</v>
      </c>
      <c r="D80" s="144" t="s">
        <v>928</v>
      </c>
      <c r="E80" s="104" t="s">
        <v>1293</v>
      </c>
      <c r="F80" s="114" t="s">
        <v>16</v>
      </c>
      <c r="G80" s="115">
        <v>42595</v>
      </c>
      <c r="H80" s="114"/>
      <c r="I80" s="10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4.25" customHeight="1">
      <c r="A81" s="114" t="str">
        <f t="shared" si="3"/>
        <v>[Question Management-71]</v>
      </c>
      <c r="B81" s="104" t="s">
        <v>404</v>
      </c>
      <c r="C81" s="104" t="s">
        <v>876</v>
      </c>
      <c r="D81" s="144" t="s">
        <v>929</v>
      </c>
      <c r="E81" s="104" t="s">
        <v>1293</v>
      </c>
      <c r="F81" s="114" t="s">
        <v>16</v>
      </c>
      <c r="G81" s="115">
        <v>42595</v>
      </c>
      <c r="H81" s="114"/>
      <c r="I81" s="10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0.5" customHeight="1">
      <c r="A82" s="114" t="str">
        <f t="shared" si="3"/>
        <v>[Question Management-72]</v>
      </c>
      <c r="B82" s="104" t="s">
        <v>405</v>
      </c>
      <c r="C82" s="104" t="s">
        <v>877</v>
      </c>
      <c r="D82" s="144"/>
      <c r="E82" s="104" t="s">
        <v>1293</v>
      </c>
      <c r="F82" s="114" t="s">
        <v>16</v>
      </c>
      <c r="G82" s="115">
        <v>42595</v>
      </c>
      <c r="H82" s="114"/>
      <c r="I82" s="10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7" customHeight="1">
      <c r="A83" s="114" t="str">
        <f t="shared" si="3"/>
        <v>[Question Management-73]</v>
      </c>
      <c r="B83" s="104" t="s">
        <v>376</v>
      </c>
      <c r="C83" s="104" t="s">
        <v>878</v>
      </c>
      <c r="D83" s="144" t="s">
        <v>930</v>
      </c>
      <c r="E83" s="104" t="s">
        <v>1293</v>
      </c>
      <c r="F83" s="114" t="s">
        <v>16</v>
      </c>
      <c r="G83" s="115">
        <v>42595</v>
      </c>
      <c r="H83" s="114"/>
      <c r="I83" s="10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67.5" customHeight="1">
      <c r="A84" s="114" t="str">
        <f t="shared" ref="A84" si="6">IF(OR(B84&lt;&gt;"",D84&lt;&gt;""),"["&amp;TEXT($B$2,"##")&amp;"-"&amp;TEXT(ROW()-10,"##")&amp;"]","")</f>
        <v>[Question Management-74]</v>
      </c>
      <c r="B84" s="104" t="s">
        <v>384</v>
      </c>
      <c r="C84" s="104" t="s">
        <v>879</v>
      </c>
      <c r="D84" s="144" t="s">
        <v>964</v>
      </c>
      <c r="E84" s="104" t="s">
        <v>1293</v>
      </c>
      <c r="F84" s="114" t="s">
        <v>16</v>
      </c>
      <c r="G84" s="115">
        <v>42595</v>
      </c>
      <c r="H84" s="114"/>
      <c r="I84" s="10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67.5" customHeight="1">
      <c r="A85" s="114" t="str">
        <f t="shared" si="3"/>
        <v>[Question Management-75]</v>
      </c>
      <c r="B85" s="104" t="s">
        <v>357</v>
      </c>
      <c r="C85" s="104" t="s">
        <v>880</v>
      </c>
      <c r="D85" s="144" t="s">
        <v>964</v>
      </c>
      <c r="E85" s="104" t="s">
        <v>1293</v>
      </c>
      <c r="F85" s="114" t="s">
        <v>16</v>
      </c>
      <c r="G85" s="115">
        <v>42595</v>
      </c>
      <c r="H85" s="114"/>
      <c r="I85" s="10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78" customHeight="1">
      <c r="A86" s="114" t="str">
        <f t="shared" si="3"/>
        <v>[Question Management-76]</v>
      </c>
      <c r="B86" s="104" t="s">
        <v>406</v>
      </c>
      <c r="C86" s="104" t="s">
        <v>881</v>
      </c>
      <c r="D86" s="144" t="s">
        <v>964</v>
      </c>
      <c r="E86" s="104" t="s">
        <v>1293</v>
      </c>
      <c r="F86" s="114" t="s">
        <v>16</v>
      </c>
      <c r="G86" s="115">
        <v>42595</v>
      </c>
      <c r="H86" s="114"/>
      <c r="I86" s="10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73.5" customHeight="1">
      <c r="A87" s="114" t="str">
        <f t="shared" si="3"/>
        <v>[Question Management-77]</v>
      </c>
      <c r="B87" s="104" t="s">
        <v>358</v>
      </c>
      <c r="C87" s="104" t="s">
        <v>882</v>
      </c>
      <c r="D87" s="144" t="s">
        <v>964</v>
      </c>
      <c r="E87" s="104" t="s">
        <v>1293</v>
      </c>
      <c r="F87" s="114" t="s">
        <v>16</v>
      </c>
      <c r="G87" s="115">
        <v>42595</v>
      </c>
      <c r="H87" s="114"/>
      <c r="I87" s="10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3.5" customHeight="1">
      <c r="A88" s="114" t="str">
        <f t="shared" ref="A88" si="7">IF(OR(B88&lt;&gt;"",D88&lt;&gt;""),"["&amp;TEXT($B$2,"##")&amp;"-"&amp;TEXT(ROW()-10,"##")&amp;"]","")</f>
        <v>[Question Management-78]</v>
      </c>
      <c r="B88" s="104" t="s">
        <v>411</v>
      </c>
      <c r="C88" s="104" t="s">
        <v>883</v>
      </c>
      <c r="D88" s="144" t="s">
        <v>964</v>
      </c>
      <c r="E88" s="104" t="s">
        <v>1293</v>
      </c>
      <c r="F88" s="114" t="s">
        <v>16</v>
      </c>
      <c r="G88" s="115">
        <v>42595</v>
      </c>
      <c r="H88" s="114"/>
      <c r="I88" s="10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3.5" customHeight="1">
      <c r="A89" s="114" t="str">
        <f>IF(OR(B89&lt;&gt;"",D89&lt;&gt;""),"["&amp;TEXT($B$2,"##")&amp;"-"&amp;TEXT(ROW()-10,"##")&amp;"]","")</f>
        <v>[Question Management-79]</v>
      </c>
      <c r="B89" s="104" t="s">
        <v>374</v>
      </c>
      <c r="C89" s="104" t="s">
        <v>867</v>
      </c>
      <c r="D89" s="144" t="s">
        <v>407</v>
      </c>
      <c r="E89" s="104" t="s">
        <v>1293</v>
      </c>
      <c r="F89" s="114" t="s">
        <v>16</v>
      </c>
      <c r="G89" s="115">
        <v>42595</v>
      </c>
      <c r="H89" s="114"/>
      <c r="I89" s="10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95.25" customHeight="1">
      <c r="A90" s="114" t="str">
        <f t="shared" ref="A90:A97" si="8">IF(OR(B90&lt;&gt;"",D90&lt;&gt;""),"["&amp;TEXT($B$2,"##")&amp;"-"&amp;TEXT(ROW()-10,"##")&amp;"]","")</f>
        <v>[Question Management-80]</v>
      </c>
      <c r="B90" s="104" t="s">
        <v>375</v>
      </c>
      <c r="C90" s="104" t="s">
        <v>884</v>
      </c>
      <c r="D90" s="144" t="s">
        <v>409</v>
      </c>
      <c r="E90" s="104" t="s">
        <v>1293</v>
      </c>
      <c r="F90" s="114" t="s">
        <v>16</v>
      </c>
      <c r="G90" s="115">
        <v>42595</v>
      </c>
      <c r="H90" s="114"/>
      <c r="I90" s="10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73.5" customHeight="1">
      <c r="A91" s="114" t="str">
        <f t="shared" si="8"/>
        <v>[Question Management-81]</v>
      </c>
      <c r="B91" s="104" t="s">
        <v>379</v>
      </c>
      <c r="C91" s="104" t="s">
        <v>873</v>
      </c>
      <c r="D91" s="144" t="s">
        <v>926</v>
      </c>
      <c r="E91" s="104" t="s">
        <v>1293</v>
      </c>
      <c r="F91" s="114" t="s">
        <v>16</v>
      </c>
      <c r="G91" s="115">
        <v>42595</v>
      </c>
      <c r="H91" s="117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69" customHeight="1">
      <c r="A92" s="114" t="str">
        <f t="shared" si="8"/>
        <v>[Question Management-82]</v>
      </c>
      <c r="B92" s="104" t="s">
        <v>410</v>
      </c>
      <c r="C92" s="104" t="s">
        <v>874</v>
      </c>
      <c r="D92" s="144" t="s">
        <v>927</v>
      </c>
      <c r="E92" s="104" t="s">
        <v>1293</v>
      </c>
      <c r="F92" s="114" t="s">
        <v>16</v>
      </c>
      <c r="G92" s="115">
        <v>42595</v>
      </c>
      <c r="H92" s="114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7" customHeight="1">
      <c r="A93" s="114" t="str">
        <f t="shared" si="8"/>
        <v>[Question Management-83]</v>
      </c>
      <c r="B93" s="104" t="s">
        <v>380</v>
      </c>
      <c r="C93" s="104" t="s">
        <v>870</v>
      </c>
      <c r="D93" s="144" t="s">
        <v>931</v>
      </c>
      <c r="E93" s="104" t="s">
        <v>1293</v>
      </c>
      <c r="F93" s="114" t="s">
        <v>16</v>
      </c>
      <c r="G93" s="115">
        <v>42595</v>
      </c>
      <c r="H93" s="114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2.75" customHeight="1">
      <c r="A94" s="114" t="str">
        <f t="shared" si="8"/>
        <v>[Question Management-84]</v>
      </c>
      <c r="B94" s="104" t="s">
        <v>381</v>
      </c>
      <c r="C94" s="104" t="s">
        <v>871</v>
      </c>
      <c r="D94" s="144" t="s">
        <v>923</v>
      </c>
      <c r="E94" s="104" t="s">
        <v>1293</v>
      </c>
      <c r="F94" s="114" t="s">
        <v>16</v>
      </c>
      <c r="G94" s="115">
        <v>42595</v>
      </c>
      <c r="H94" s="117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0.25" customHeight="1">
      <c r="A95" s="114" t="str">
        <f t="shared" si="8"/>
        <v>[Question Management-85]</v>
      </c>
      <c r="B95" s="104" t="s">
        <v>382</v>
      </c>
      <c r="C95" s="104" t="s">
        <v>871</v>
      </c>
      <c r="D95" s="144" t="s">
        <v>932</v>
      </c>
      <c r="E95" s="104" t="s">
        <v>1293</v>
      </c>
      <c r="F95" s="114" t="s">
        <v>16</v>
      </c>
      <c r="G95" s="115">
        <v>42595</v>
      </c>
      <c r="H95" s="117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7.25" customHeight="1">
      <c r="A96" s="114" t="str">
        <f t="shared" si="8"/>
        <v>[Question Management-86]</v>
      </c>
      <c r="B96" s="104" t="s">
        <v>383</v>
      </c>
      <c r="C96" s="104" t="s">
        <v>885</v>
      </c>
      <c r="D96" s="144" t="s">
        <v>933</v>
      </c>
      <c r="E96" s="104" t="s">
        <v>1293</v>
      </c>
      <c r="F96" s="114" t="s">
        <v>16</v>
      </c>
      <c r="G96" s="115">
        <v>42595</v>
      </c>
      <c r="H96" s="104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7.25" customHeight="1">
      <c r="A97" s="114" t="str">
        <f t="shared" si="8"/>
        <v>[Question Management-87]</v>
      </c>
      <c r="B97" s="104" t="s">
        <v>415</v>
      </c>
      <c r="C97" s="104" t="s">
        <v>886</v>
      </c>
      <c r="D97" s="144" t="s">
        <v>964</v>
      </c>
      <c r="E97" s="104" t="s">
        <v>1293</v>
      </c>
      <c r="F97" s="114" t="s">
        <v>16</v>
      </c>
      <c r="G97" s="115">
        <v>42595</v>
      </c>
      <c r="H97" s="104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88.5" customHeight="1">
      <c r="A98" s="114" t="str">
        <f t="shared" ref="A98:A136" si="9">IF(OR(B98&lt;&gt;"",D98&lt;&gt;""),"["&amp;TEXT($B$2,"##")&amp;"-"&amp;TEXT(ROW()-10,"##")&amp;"]","")</f>
        <v>[Question Management-88]</v>
      </c>
      <c r="B98" s="104" t="s">
        <v>414</v>
      </c>
      <c r="C98" s="104" t="s">
        <v>887</v>
      </c>
      <c r="D98" s="144" t="s">
        <v>964</v>
      </c>
      <c r="E98" s="104" t="s">
        <v>1293</v>
      </c>
      <c r="F98" s="114" t="s">
        <v>16</v>
      </c>
      <c r="G98" s="115">
        <v>42595</v>
      </c>
      <c r="H98" s="109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74.25" customHeight="1">
      <c r="A99" s="114" t="str">
        <f t="shared" si="9"/>
        <v>[Question Management-89]</v>
      </c>
      <c r="B99" s="104" t="s">
        <v>416</v>
      </c>
      <c r="C99" s="104" t="s">
        <v>888</v>
      </c>
      <c r="D99" s="144" t="s">
        <v>964</v>
      </c>
      <c r="E99" s="104" t="s">
        <v>1293</v>
      </c>
      <c r="F99" s="114" t="s">
        <v>16</v>
      </c>
      <c r="G99" s="115">
        <v>42595</v>
      </c>
      <c r="H99" s="109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79.5" customHeight="1">
      <c r="A100" s="114" t="str">
        <f t="shared" si="9"/>
        <v>[Question Management-90]</v>
      </c>
      <c r="B100" s="104" t="s">
        <v>417</v>
      </c>
      <c r="C100" s="104" t="s">
        <v>889</v>
      </c>
      <c r="D100" s="144" t="s">
        <v>964</v>
      </c>
      <c r="E100" s="104" t="s">
        <v>1293</v>
      </c>
      <c r="F100" s="114" t="s">
        <v>16</v>
      </c>
      <c r="G100" s="115">
        <v>42595</v>
      </c>
      <c r="H100" s="109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79.5" customHeight="1">
      <c r="A101" s="114" t="str">
        <f t="shared" ref="A101" si="10">IF(OR(B101&lt;&gt;"",D101&lt;&gt;""),"["&amp;TEXT($B$2,"##")&amp;"-"&amp;TEXT(ROW()-10,"##")&amp;"]","")</f>
        <v>[Question Management-91]</v>
      </c>
      <c r="B101" s="104" t="s">
        <v>413</v>
      </c>
      <c r="C101" s="104" t="s">
        <v>882</v>
      </c>
      <c r="D101" s="144" t="s">
        <v>964</v>
      </c>
      <c r="E101" s="104" t="s">
        <v>1293</v>
      </c>
      <c r="F101" s="114" t="s">
        <v>16</v>
      </c>
      <c r="G101" s="115">
        <v>42595</v>
      </c>
      <c r="H101" s="109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84.75" customHeight="1">
      <c r="A102" s="114" t="str">
        <f t="shared" si="9"/>
        <v>[Question Management-92]</v>
      </c>
      <c r="B102" s="104" t="s">
        <v>412</v>
      </c>
      <c r="C102" s="104" t="s">
        <v>890</v>
      </c>
      <c r="D102" s="144" t="s">
        <v>964</v>
      </c>
      <c r="E102" s="104" t="s">
        <v>1293</v>
      </c>
      <c r="F102" s="114" t="s">
        <v>16</v>
      </c>
      <c r="G102" s="115">
        <v>42595</v>
      </c>
      <c r="H102" s="109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34"/>
      <c r="B103" s="188" t="s">
        <v>385</v>
      </c>
      <c r="C103" s="189"/>
      <c r="D103" s="189"/>
      <c r="E103" s="189"/>
      <c r="F103" s="189"/>
      <c r="G103" s="189"/>
      <c r="H103" s="190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5" customHeight="1">
      <c r="A104" s="114" t="str">
        <f t="shared" si="9"/>
        <v>[Question Management-94]</v>
      </c>
      <c r="B104" s="104" t="s">
        <v>418</v>
      </c>
      <c r="C104" s="104" t="s">
        <v>891</v>
      </c>
      <c r="D104" s="144" t="s">
        <v>934</v>
      </c>
      <c r="E104" s="104" t="s">
        <v>437</v>
      </c>
      <c r="F104" s="104" t="s">
        <v>16</v>
      </c>
      <c r="G104" s="115">
        <v>42595</v>
      </c>
      <c r="H104" s="109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3" customHeight="1">
      <c r="A105" s="114" t="str">
        <f t="shared" si="9"/>
        <v>[Question Management-95]</v>
      </c>
      <c r="B105" s="104" t="s">
        <v>419</v>
      </c>
      <c r="C105" s="104" t="s">
        <v>892</v>
      </c>
      <c r="D105" s="106" t="s">
        <v>908</v>
      </c>
      <c r="E105" s="104" t="s">
        <v>437</v>
      </c>
      <c r="F105" s="104" t="s">
        <v>16</v>
      </c>
      <c r="G105" s="115">
        <v>42595</v>
      </c>
      <c r="H105" s="109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customHeight="1">
      <c r="A106" s="114" t="str">
        <f t="shared" si="9"/>
        <v>[Question Management-96]</v>
      </c>
      <c r="B106" s="104" t="s">
        <v>364</v>
      </c>
      <c r="C106" s="104" t="s">
        <v>856</v>
      </c>
      <c r="D106" s="144" t="s">
        <v>907</v>
      </c>
      <c r="E106" s="104" t="s">
        <v>435</v>
      </c>
      <c r="F106" s="104" t="s">
        <v>16</v>
      </c>
      <c r="G106" s="115">
        <v>42595</v>
      </c>
      <c r="H106" s="104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68.25" customHeight="1">
      <c r="A107" s="114" t="str">
        <f t="shared" si="9"/>
        <v>[Question Management-97]</v>
      </c>
      <c r="B107" s="104" t="s">
        <v>365</v>
      </c>
      <c r="C107" s="104" t="s">
        <v>857</v>
      </c>
      <c r="D107" s="144" t="s">
        <v>909</v>
      </c>
      <c r="E107" s="104" t="s">
        <v>435</v>
      </c>
      <c r="F107" s="104" t="s">
        <v>16</v>
      </c>
      <c r="G107" s="115">
        <v>42595</v>
      </c>
      <c r="H107" s="109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69" customHeight="1">
      <c r="A108" s="114" t="str">
        <f t="shared" si="9"/>
        <v>[Question Management-98]</v>
      </c>
      <c r="B108" s="104" t="s">
        <v>366</v>
      </c>
      <c r="C108" s="104" t="s">
        <v>858</v>
      </c>
      <c r="D108" s="144" t="s">
        <v>910</v>
      </c>
      <c r="E108" s="104" t="s">
        <v>435</v>
      </c>
      <c r="F108" s="104" t="s">
        <v>16</v>
      </c>
      <c r="G108" s="115">
        <v>42595</v>
      </c>
      <c r="H108" s="109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7" customHeight="1">
      <c r="A109" s="114" t="str">
        <f t="shared" si="9"/>
        <v>[Question Management-99]</v>
      </c>
      <c r="B109" s="104" t="s">
        <v>367</v>
      </c>
      <c r="C109" s="104" t="s">
        <v>859</v>
      </c>
      <c r="D109" s="144" t="s">
        <v>911</v>
      </c>
      <c r="E109" s="104" t="s">
        <v>435</v>
      </c>
      <c r="F109" s="104" t="s">
        <v>16</v>
      </c>
      <c r="G109" s="115">
        <v>42595</v>
      </c>
      <c r="H109" s="104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61.5" customHeight="1">
      <c r="A110" s="114" t="str">
        <f t="shared" si="9"/>
        <v>[Question Management-100]</v>
      </c>
      <c r="B110" s="104" t="s">
        <v>368</v>
      </c>
      <c r="C110" s="104" t="s">
        <v>860</v>
      </c>
      <c r="D110" s="144" t="s">
        <v>912</v>
      </c>
      <c r="E110" s="104" t="s">
        <v>435</v>
      </c>
      <c r="F110" s="104" t="s">
        <v>16</v>
      </c>
      <c r="G110" s="115">
        <v>42595</v>
      </c>
      <c r="H110" s="109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8.25" customHeight="1">
      <c r="A111" s="114" t="str">
        <f t="shared" si="9"/>
        <v>[Question Management-101]</v>
      </c>
      <c r="B111" s="104" t="s">
        <v>369</v>
      </c>
      <c r="C111" s="104" t="s">
        <v>861</v>
      </c>
      <c r="D111" s="144" t="s">
        <v>913</v>
      </c>
      <c r="E111" s="104" t="s">
        <v>435</v>
      </c>
      <c r="F111" s="104" t="s">
        <v>16</v>
      </c>
      <c r="G111" s="115">
        <v>42595</v>
      </c>
      <c r="H111" s="109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67.5" customHeight="1">
      <c r="A112" s="114" t="str">
        <f t="shared" si="9"/>
        <v>[Question Management-102]</v>
      </c>
      <c r="B112" s="104" t="s">
        <v>117</v>
      </c>
      <c r="C112" s="104" t="s">
        <v>893</v>
      </c>
      <c r="D112" s="106" t="s">
        <v>914</v>
      </c>
      <c r="E112" s="104" t="s">
        <v>437</v>
      </c>
      <c r="F112" s="104" t="s">
        <v>16</v>
      </c>
      <c r="G112" s="115">
        <v>42595</v>
      </c>
      <c r="H112" s="104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60.75" customHeight="1">
      <c r="A113" s="114" t="str">
        <f t="shared" si="9"/>
        <v>[Question Management-103]</v>
      </c>
      <c r="B113" s="104" t="s">
        <v>370</v>
      </c>
      <c r="C113" s="104" t="s">
        <v>863</v>
      </c>
      <c r="D113" s="144" t="s">
        <v>915</v>
      </c>
      <c r="E113" s="104" t="s">
        <v>436</v>
      </c>
      <c r="F113" s="104" t="s">
        <v>16</v>
      </c>
      <c r="G113" s="115">
        <v>42595</v>
      </c>
      <c r="H113" s="109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1.75" customHeight="1">
      <c r="A114" s="114" t="str">
        <f t="shared" si="9"/>
        <v>[Question Management-104]</v>
      </c>
      <c r="B114" s="104" t="s">
        <v>371</v>
      </c>
      <c r="C114" s="104" t="s">
        <v>864</v>
      </c>
      <c r="D114" s="144" t="s">
        <v>916</v>
      </c>
      <c r="E114" s="104" t="s">
        <v>436</v>
      </c>
      <c r="F114" s="104" t="s">
        <v>16</v>
      </c>
      <c r="G114" s="115">
        <v>42595</v>
      </c>
      <c r="H114" s="109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>
      <c r="A115" s="114" t="str">
        <f t="shared" si="9"/>
        <v>[Question Management-105]</v>
      </c>
      <c r="B115" s="104" t="s">
        <v>372</v>
      </c>
      <c r="C115" s="104" t="s">
        <v>865</v>
      </c>
      <c r="D115" s="144" t="s">
        <v>917</v>
      </c>
      <c r="E115" s="104" t="s">
        <v>436</v>
      </c>
      <c r="F115" s="104" t="s">
        <v>16</v>
      </c>
      <c r="G115" s="115">
        <v>42595</v>
      </c>
      <c r="H115" s="104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1.75" customHeight="1">
      <c r="A116" s="114" t="str">
        <f t="shared" si="9"/>
        <v>[Question Management-106]</v>
      </c>
      <c r="B116" s="104" t="s">
        <v>373</v>
      </c>
      <c r="C116" s="104" t="s">
        <v>866</v>
      </c>
      <c r="D116" s="144" t="s">
        <v>918</v>
      </c>
      <c r="E116" s="104" t="s">
        <v>436</v>
      </c>
      <c r="F116" s="104" t="s">
        <v>16</v>
      </c>
      <c r="G116" s="115">
        <v>42595</v>
      </c>
      <c r="H116" s="109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98.25" customHeight="1">
      <c r="A117" s="114" t="str">
        <f t="shared" si="9"/>
        <v>[Question Management-107]</v>
      </c>
      <c r="B117" s="104" t="s">
        <v>420</v>
      </c>
      <c r="C117" s="104" t="s">
        <v>894</v>
      </c>
      <c r="D117" s="144" t="s">
        <v>919</v>
      </c>
      <c r="E117" s="104" t="s">
        <v>437</v>
      </c>
      <c r="F117" s="104" t="s">
        <v>16</v>
      </c>
      <c r="G117" s="115">
        <v>42595</v>
      </c>
      <c r="H117" s="109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67.5" customHeight="1">
      <c r="A118" s="114" t="str">
        <f t="shared" si="9"/>
        <v>[Question Management-108]</v>
      </c>
      <c r="B118" s="104" t="s">
        <v>421</v>
      </c>
      <c r="C118" s="104" t="s">
        <v>895</v>
      </c>
      <c r="D118" s="144" t="s">
        <v>920</v>
      </c>
      <c r="E118" s="104" t="s">
        <v>437</v>
      </c>
      <c r="F118" s="104" t="s">
        <v>16</v>
      </c>
      <c r="G118" s="115">
        <v>42595</v>
      </c>
      <c r="H118" s="104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60" customHeight="1">
      <c r="A119" s="114" t="str">
        <f t="shared" si="9"/>
        <v>[Question Management-109]</v>
      </c>
      <c r="B119" s="104" t="s">
        <v>938</v>
      </c>
      <c r="C119" s="104" t="s">
        <v>943</v>
      </c>
      <c r="D119" s="144" t="s">
        <v>940</v>
      </c>
      <c r="E119" s="104" t="s">
        <v>437</v>
      </c>
      <c r="F119" s="114" t="s">
        <v>16</v>
      </c>
      <c r="G119" s="115">
        <v>42595</v>
      </c>
      <c r="H119" s="109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60.75" customHeight="1">
      <c r="A120" s="114" t="str">
        <f t="shared" si="9"/>
        <v>[Question Management-110]</v>
      </c>
      <c r="B120" s="104" t="s">
        <v>937</v>
      </c>
      <c r="C120" s="104" t="s">
        <v>944</v>
      </c>
      <c r="D120" s="144" t="s">
        <v>942</v>
      </c>
      <c r="E120" s="104" t="s">
        <v>437</v>
      </c>
      <c r="F120" s="114" t="s">
        <v>16</v>
      </c>
      <c r="G120" s="115">
        <v>42595</v>
      </c>
      <c r="H120" s="109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72" customHeight="1">
      <c r="A121" s="114" t="str">
        <f t="shared" si="9"/>
        <v>[Question Management-111]</v>
      </c>
      <c r="B121" s="104" t="s">
        <v>354</v>
      </c>
      <c r="C121" s="104" t="s">
        <v>945</v>
      </c>
      <c r="D121" s="144" t="s">
        <v>922</v>
      </c>
      <c r="E121" s="104" t="s">
        <v>437</v>
      </c>
      <c r="F121" s="114" t="s">
        <v>16</v>
      </c>
      <c r="G121" s="115">
        <v>42595</v>
      </c>
      <c r="H121" s="104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67.5" customHeight="1">
      <c r="A122" s="114" t="str">
        <f t="shared" si="9"/>
        <v>[Question Management-112]</v>
      </c>
      <c r="B122" s="104" t="s">
        <v>422</v>
      </c>
      <c r="C122" s="104" t="s">
        <v>946</v>
      </c>
      <c r="D122" s="144" t="s">
        <v>923</v>
      </c>
      <c r="E122" s="104" t="s">
        <v>437</v>
      </c>
      <c r="F122" s="114" t="s">
        <v>16</v>
      </c>
      <c r="G122" s="115">
        <v>42595</v>
      </c>
      <c r="H122" s="109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66.75" customHeight="1">
      <c r="A123" s="114" t="str">
        <f t="shared" si="9"/>
        <v>[Question Management-113]</v>
      </c>
      <c r="B123" s="104" t="s">
        <v>423</v>
      </c>
      <c r="C123" s="104" t="s">
        <v>946</v>
      </c>
      <c r="D123" s="144" t="s">
        <v>924</v>
      </c>
      <c r="E123" s="104" t="s">
        <v>437</v>
      </c>
      <c r="F123" s="114" t="s">
        <v>16</v>
      </c>
      <c r="G123" s="115">
        <v>42595</v>
      </c>
      <c r="H123" s="109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9.25" customHeight="1">
      <c r="A124" s="114" t="str">
        <f t="shared" si="9"/>
        <v>[Question Management-114]</v>
      </c>
      <c r="B124" s="104" t="s">
        <v>424</v>
      </c>
      <c r="C124" s="104" t="s">
        <v>947</v>
      </c>
      <c r="D124" s="144" t="s">
        <v>948</v>
      </c>
      <c r="E124" s="104" t="s">
        <v>437</v>
      </c>
      <c r="F124" s="104" t="s">
        <v>16</v>
      </c>
      <c r="G124" s="115">
        <v>42595</v>
      </c>
      <c r="H124" s="104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>
      <c r="A125" s="114" t="str">
        <f t="shared" si="9"/>
        <v>[Question Management-115]</v>
      </c>
      <c r="B125" s="104" t="s">
        <v>425</v>
      </c>
      <c r="C125" s="104" t="s">
        <v>949</v>
      </c>
      <c r="D125" s="144" t="s">
        <v>927</v>
      </c>
      <c r="E125" s="104" t="s">
        <v>437</v>
      </c>
      <c r="F125" s="104" t="s">
        <v>16</v>
      </c>
      <c r="G125" s="115">
        <v>42595</v>
      </c>
      <c r="H125" s="109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60.75" customHeight="1">
      <c r="A126" s="114" t="str">
        <f t="shared" si="9"/>
        <v>[Question Management-116]</v>
      </c>
      <c r="B126" s="104" t="s">
        <v>426</v>
      </c>
      <c r="C126" s="104" t="s">
        <v>950</v>
      </c>
      <c r="D126" s="144" t="s">
        <v>926</v>
      </c>
      <c r="E126" s="104" t="s">
        <v>437</v>
      </c>
      <c r="F126" s="104" t="s">
        <v>16</v>
      </c>
      <c r="G126" s="115">
        <v>42595</v>
      </c>
      <c r="H126" s="109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60" customHeight="1">
      <c r="A127" s="114" t="str">
        <f t="shared" si="9"/>
        <v>[Question Management-117]</v>
      </c>
      <c r="B127" s="104" t="s">
        <v>427</v>
      </c>
      <c r="C127" s="104" t="s">
        <v>951</v>
      </c>
      <c r="D127" s="144" t="s">
        <v>816</v>
      </c>
      <c r="E127" s="104" t="s">
        <v>437</v>
      </c>
      <c r="F127" s="104" t="s">
        <v>16</v>
      </c>
      <c r="G127" s="115">
        <v>42595</v>
      </c>
      <c r="H127" s="104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96" customHeight="1">
      <c r="A128" s="114" t="str">
        <f t="shared" si="9"/>
        <v>[Question Management-118]</v>
      </c>
      <c r="B128" s="104" t="s">
        <v>428</v>
      </c>
      <c r="C128" s="104" t="s">
        <v>952</v>
      </c>
      <c r="D128" s="144" t="s">
        <v>818</v>
      </c>
      <c r="E128" s="104" t="s">
        <v>437</v>
      </c>
      <c r="F128" s="104" t="s">
        <v>16</v>
      </c>
      <c r="G128" s="115">
        <v>42595</v>
      </c>
      <c r="H128" s="109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72" customHeight="1">
      <c r="A129" s="114" t="str">
        <f t="shared" si="9"/>
        <v>[Question Management-119]</v>
      </c>
      <c r="B129" s="104" t="s">
        <v>429</v>
      </c>
      <c r="C129" s="104" t="s">
        <v>953</v>
      </c>
      <c r="D129" s="144" t="s">
        <v>955</v>
      </c>
      <c r="E129" s="104" t="s">
        <v>437</v>
      </c>
      <c r="F129" s="104" t="s">
        <v>16</v>
      </c>
      <c r="G129" s="115">
        <v>42595</v>
      </c>
      <c r="H129" s="104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5.5" customHeight="1">
      <c r="A130" s="114" t="str">
        <f t="shared" si="9"/>
        <v>[Question Management-120]</v>
      </c>
      <c r="B130" s="104" t="s">
        <v>430</v>
      </c>
      <c r="C130" s="104" t="s">
        <v>954</v>
      </c>
      <c r="D130" s="144" t="s">
        <v>956</v>
      </c>
      <c r="E130" s="104" t="s">
        <v>437</v>
      </c>
      <c r="F130" s="104" t="s">
        <v>16</v>
      </c>
      <c r="G130" s="115">
        <v>42595</v>
      </c>
      <c r="H130" s="109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9.25" customHeight="1">
      <c r="A131" s="114" t="str">
        <f t="shared" si="9"/>
        <v>[Question Management-121]</v>
      </c>
      <c r="B131" s="104" t="s">
        <v>403</v>
      </c>
      <c r="C131" s="104" t="s">
        <v>957</v>
      </c>
      <c r="D131" s="144" t="s">
        <v>921</v>
      </c>
      <c r="E131" s="104" t="s">
        <v>437</v>
      </c>
      <c r="F131" s="104" t="s">
        <v>16</v>
      </c>
      <c r="G131" s="115">
        <v>42595</v>
      </c>
      <c r="H131" s="109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62.25" customHeight="1">
      <c r="A132" s="114" t="str">
        <f t="shared" si="9"/>
        <v>[Question Management-122]</v>
      </c>
      <c r="B132" s="104" t="s">
        <v>404</v>
      </c>
      <c r="C132" s="104" t="s">
        <v>959</v>
      </c>
      <c r="D132" s="144" t="s">
        <v>929</v>
      </c>
      <c r="E132" s="104" t="s">
        <v>437</v>
      </c>
      <c r="F132" s="104" t="s">
        <v>16</v>
      </c>
      <c r="G132" s="115">
        <v>42595</v>
      </c>
      <c r="H132" s="104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64.5" customHeight="1">
      <c r="A133" s="114" t="str">
        <f t="shared" si="9"/>
        <v>[Question Management-123]</v>
      </c>
      <c r="B133" s="104" t="s">
        <v>431</v>
      </c>
      <c r="C133" s="104" t="s">
        <v>958</v>
      </c>
      <c r="D133" s="144"/>
      <c r="E133" s="104" t="s">
        <v>437</v>
      </c>
      <c r="F133" s="104" t="s">
        <v>16</v>
      </c>
      <c r="G133" s="115">
        <v>42595</v>
      </c>
      <c r="H133" s="109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86.25" customHeight="1">
      <c r="A134" s="114" t="str">
        <f t="shared" si="9"/>
        <v>[Question Management-124]</v>
      </c>
      <c r="B134" s="104" t="s">
        <v>432</v>
      </c>
      <c r="C134" s="104" t="s">
        <v>960</v>
      </c>
      <c r="D134" s="144" t="s">
        <v>963</v>
      </c>
      <c r="E134" s="104" t="s">
        <v>437</v>
      </c>
      <c r="F134" s="104" t="s">
        <v>16</v>
      </c>
      <c r="G134" s="115">
        <v>42595</v>
      </c>
      <c r="H134" s="109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94.5" customHeight="1">
      <c r="A135" s="114" t="str">
        <f t="shared" si="9"/>
        <v>[Question Management-125]</v>
      </c>
      <c r="B135" s="104" t="s">
        <v>433</v>
      </c>
      <c r="C135" s="104" t="s">
        <v>961</v>
      </c>
      <c r="D135" s="144" t="s">
        <v>964</v>
      </c>
      <c r="E135" s="104" t="s">
        <v>437</v>
      </c>
      <c r="F135" s="104" t="s">
        <v>16</v>
      </c>
      <c r="G135" s="115">
        <v>42595</v>
      </c>
      <c r="H135" s="104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63.75" customHeight="1">
      <c r="A136" s="114" t="str">
        <f t="shared" si="9"/>
        <v>[Question Management-126]</v>
      </c>
      <c r="B136" s="104" t="s">
        <v>434</v>
      </c>
      <c r="C136" s="104" t="s">
        <v>962</v>
      </c>
      <c r="D136" s="144" t="s">
        <v>964</v>
      </c>
      <c r="E136" s="104" t="s">
        <v>437</v>
      </c>
      <c r="F136" s="104" t="s">
        <v>16</v>
      </c>
      <c r="G136" s="115">
        <v>42595</v>
      </c>
      <c r="H136" s="109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34"/>
      <c r="B137" s="188" t="s">
        <v>1295</v>
      </c>
      <c r="C137" s="189"/>
      <c r="D137" s="189"/>
      <c r="E137" s="189"/>
      <c r="F137" s="189"/>
      <c r="G137" s="189"/>
      <c r="H137" s="190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5" customHeight="1">
      <c r="A138" s="114" t="str">
        <f t="shared" ref="A138:A139" si="11">IF(OR(B138&lt;&gt;"",D138&lt;&gt;""),"["&amp;TEXT($B$2,"##")&amp;"-"&amp;TEXT(ROW()-10,"##")&amp;"]","")</f>
        <v>[Question Management-128]</v>
      </c>
      <c r="B138" s="104" t="s">
        <v>1297</v>
      </c>
      <c r="C138" s="104" t="s">
        <v>1300</v>
      </c>
      <c r="D138" s="144" t="s">
        <v>1301</v>
      </c>
      <c r="E138" s="104" t="s">
        <v>351</v>
      </c>
      <c r="F138" s="104" t="s">
        <v>16</v>
      </c>
      <c r="G138" s="115">
        <v>42604</v>
      </c>
      <c r="H138" s="109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63" customHeight="1">
      <c r="A139" s="114" t="str">
        <f t="shared" si="11"/>
        <v>[Question Management-129]</v>
      </c>
      <c r="B139" s="104" t="s">
        <v>1324</v>
      </c>
      <c r="C139" s="104" t="s">
        <v>1316</v>
      </c>
      <c r="D139" s="106" t="s">
        <v>1323</v>
      </c>
      <c r="E139" s="104" t="s">
        <v>1314</v>
      </c>
      <c r="F139" s="104" t="s">
        <v>16</v>
      </c>
      <c r="G139" s="115">
        <v>42604</v>
      </c>
      <c r="H139" s="109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6.25" customHeight="1">
      <c r="A140" s="114" t="str">
        <f t="shared" ref="A140:A172" si="12">IF(OR(B140&lt;&gt;"",D140&lt;&gt;""),"["&amp;TEXT($B$2,"##")&amp;"-"&amp;TEXT(ROW()-10,"##")&amp;"]","")</f>
        <v>[Question Management-130]</v>
      </c>
      <c r="B140" s="104" t="s">
        <v>1302</v>
      </c>
      <c r="C140" s="104" t="s">
        <v>1303</v>
      </c>
      <c r="D140" s="106" t="s">
        <v>1304</v>
      </c>
      <c r="E140" s="104" t="s">
        <v>1314</v>
      </c>
      <c r="F140" s="104" t="s">
        <v>16</v>
      </c>
      <c r="G140" s="115">
        <v>42604</v>
      </c>
      <c r="H140" s="109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7.25" customHeight="1">
      <c r="A141" s="114" t="str">
        <f t="shared" si="12"/>
        <v>[Question Management-131]</v>
      </c>
      <c r="B141" s="104" t="s">
        <v>1305</v>
      </c>
      <c r="C141" s="104" t="s">
        <v>1306</v>
      </c>
      <c r="D141" s="106" t="s">
        <v>1307</v>
      </c>
      <c r="E141" s="104" t="s">
        <v>1314</v>
      </c>
      <c r="F141" s="104" t="s">
        <v>16</v>
      </c>
      <c r="G141" s="115">
        <v>42604</v>
      </c>
      <c r="H141" s="109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2.75" customHeight="1">
      <c r="A142" s="114" t="str">
        <f t="shared" si="12"/>
        <v>[Question Management-132]</v>
      </c>
      <c r="B142" s="104" t="s">
        <v>1325</v>
      </c>
      <c r="C142" s="104" t="s">
        <v>1315</v>
      </c>
      <c r="D142" s="106" t="s">
        <v>1326</v>
      </c>
      <c r="E142" s="104" t="s">
        <v>1314</v>
      </c>
      <c r="F142" s="104" t="s">
        <v>16</v>
      </c>
      <c r="G142" s="115">
        <v>42604</v>
      </c>
      <c r="H142" s="109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7.25" customHeight="1">
      <c r="A143" s="114" t="str">
        <f t="shared" si="12"/>
        <v>[Question Management-133]</v>
      </c>
      <c r="B143" s="104" t="s">
        <v>1308</v>
      </c>
      <c r="C143" s="104" t="s">
        <v>1310</v>
      </c>
      <c r="D143" s="106" t="s">
        <v>1312</v>
      </c>
      <c r="E143" s="104" t="s">
        <v>1314</v>
      </c>
      <c r="F143" s="104" t="s">
        <v>16</v>
      </c>
      <c r="G143" s="115">
        <v>42604</v>
      </c>
      <c r="H143" s="109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4" customHeight="1">
      <c r="A144" s="114" t="str">
        <f t="shared" si="12"/>
        <v>[Question Management-134]</v>
      </c>
      <c r="B144" s="104" t="s">
        <v>1309</v>
      </c>
      <c r="C144" s="104" t="s">
        <v>1311</v>
      </c>
      <c r="D144" s="106" t="s">
        <v>1313</v>
      </c>
      <c r="E144" s="104" t="s">
        <v>1314</v>
      </c>
      <c r="F144" s="104" t="s">
        <v>16</v>
      </c>
      <c r="G144" s="115">
        <v>42604</v>
      </c>
      <c r="H144" s="109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69" customHeight="1">
      <c r="A145" s="114" t="str">
        <f t="shared" si="12"/>
        <v>[Question Management-135]</v>
      </c>
      <c r="B145" s="104" t="s">
        <v>1297</v>
      </c>
      <c r="C145" s="104" t="s">
        <v>1299</v>
      </c>
      <c r="D145" s="144" t="s">
        <v>1236</v>
      </c>
      <c r="E145" s="104" t="s">
        <v>351</v>
      </c>
      <c r="F145" s="104" t="s">
        <v>16</v>
      </c>
      <c r="G145" s="115">
        <v>42604</v>
      </c>
      <c r="H145" s="109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77.25" customHeight="1">
      <c r="A146" s="114" t="str">
        <f t="shared" si="12"/>
        <v>[Question Management-136]</v>
      </c>
      <c r="B146" s="104" t="s">
        <v>1317</v>
      </c>
      <c r="C146" s="104" t="s">
        <v>1318</v>
      </c>
      <c r="D146" s="106" t="s">
        <v>1319</v>
      </c>
      <c r="E146" s="104" t="s">
        <v>1327</v>
      </c>
      <c r="F146" s="104" t="s">
        <v>16</v>
      </c>
      <c r="G146" s="115">
        <v>42604</v>
      </c>
      <c r="H146" s="109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77.25" customHeight="1">
      <c r="A147" s="114" t="str">
        <f t="shared" si="12"/>
        <v>[Question Management-137]</v>
      </c>
      <c r="B147" s="104" t="s">
        <v>1241</v>
      </c>
      <c r="C147" s="104" t="s">
        <v>1242</v>
      </c>
      <c r="D147" s="106" t="s">
        <v>1243</v>
      </c>
      <c r="E147" s="104" t="s">
        <v>1327</v>
      </c>
      <c r="F147" s="104" t="s">
        <v>16</v>
      </c>
      <c r="G147" s="115">
        <v>42604</v>
      </c>
      <c r="H147" s="109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6.5" customHeight="1">
      <c r="A148" s="114" t="str">
        <f t="shared" si="12"/>
        <v>[Question Management-138]</v>
      </c>
      <c r="B148" s="104" t="s">
        <v>1244</v>
      </c>
      <c r="C148" s="104" t="s">
        <v>1245</v>
      </c>
      <c r="D148" s="106" t="s">
        <v>1246</v>
      </c>
      <c r="E148" s="104" t="s">
        <v>1327</v>
      </c>
      <c r="F148" s="104" t="s">
        <v>16</v>
      </c>
      <c r="G148" s="115">
        <v>42604</v>
      </c>
      <c r="H148" s="109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6.5" customHeight="1">
      <c r="A149" s="114" t="str">
        <f t="shared" si="12"/>
        <v>[Question Management-139]</v>
      </c>
      <c r="B149" s="104" t="s">
        <v>1247</v>
      </c>
      <c r="C149" s="104" t="s">
        <v>1248</v>
      </c>
      <c r="D149" s="106" t="s">
        <v>1249</v>
      </c>
      <c r="E149" s="104" t="s">
        <v>1327</v>
      </c>
      <c r="F149" s="104" t="s">
        <v>16</v>
      </c>
      <c r="G149" s="115">
        <v>42604</v>
      </c>
      <c r="H149" s="109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9.5" customHeight="1">
      <c r="A150" s="114" t="str">
        <f t="shared" si="12"/>
        <v>[Question Management-140]</v>
      </c>
      <c r="B150" s="104" t="s">
        <v>1250</v>
      </c>
      <c r="C150" s="104" t="s">
        <v>1251</v>
      </c>
      <c r="D150" s="106" t="s">
        <v>1252</v>
      </c>
      <c r="E150" s="104" t="s">
        <v>1327</v>
      </c>
      <c r="F150" s="104" t="s">
        <v>16</v>
      </c>
      <c r="G150" s="115">
        <v>42604</v>
      </c>
      <c r="H150" s="109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7" customHeight="1">
      <c r="A151" s="114" t="str">
        <f t="shared" si="12"/>
        <v>[Question Management-141]</v>
      </c>
      <c r="B151" s="104" t="s">
        <v>1253</v>
      </c>
      <c r="C151" s="104" t="s">
        <v>1254</v>
      </c>
      <c r="D151" s="106" t="s">
        <v>1255</v>
      </c>
      <c r="E151" s="104" t="s">
        <v>1327</v>
      </c>
      <c r="F151" s="104" t="s">
        <v>16</v>
      </c>
      <c r="G151" s="115">
        <v>42604</v>
      </c>
      <c r="H151" s="109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14" t="str">
        <f t="shared" si="12"/>
        <v>[Question Management-142]</v>
      </c>
      <c r="B152" s="104" t="s">
        <v>1256</v>
      </c>
      <c r="C152" s="104" t="s">
        <v>1257</v>
      </c>
      <c r="D152" s="106" t="s">
        <v>1258</v>
      </c>
      <c r="E152" s="104" t="s">
        <v>1327</v>
      </c>
      <c r="F152" s="104" t="s">
        <v>16</v>
      </c>
      <c r="G152" s="115">
        <v>42604</v>
      </c>
      <c r="H152" s="109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14" t="str">
        <f t="shared" si="12"/>
        <v>[Question Management-143]</v>
      </c>
      <c r="B153" s="104" t="s">
        <v>1320</v>
      </c>
      <c r="C153" s="104" t="s">
        <v>1321</v>
      </c>
      <c r="D153" s="106" t="s">
        <v>1322</v>
      </c>
      <c r="E153" s="104" t="s">
        <v>1327</v>
      </c>
      <c r="F153" s="104" t="s">
        <v>16</v>
      </c>
      <c r="G153" s="115">
        <v>42604</v>
      </c>
      <c r="H153" s="109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14" t="str">
        <f t="shared" si="12"/>
        <v>[Question Management-144]</v>
      </c>
      <c r="B154" s="104" t="s">
        <v>965</v>
      </c>
      <c r="C154" s="104" t="s">
        <v>1265</v>
      </c>
      <c r="D154" s="106" t="s">
        <v>1266</v>
      </c>
      <c r="E154" s="104" t="s">
        <v>1327</v>
      </c>
      <c r="F154" s="104" t="s">
        <v>16</v>
      </c>
      <c r="G154" s="115">
        <v>42604</v>
      </c>
      <c r="H154" s="109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14" t="str">
        <f t="shared" si="12"/>
        <v>[Question Management-145]</v>
      </c>
      <c r="B155" s="104" t="s">
        <v>966</v>
      </c>
      <c r="C155" s="104" t="s">
        <v>1264</v>
      </c>
      <c r="D155" s="106" t="s">
        <v>1267</v>
      </c>
      <c r="E155" s="104" t="s">
        <v>1327</v>
      </c>
      <c r="F155" s="104" t="s">
        <v>16</v>
      </c>
      <c r="G155" s="115">
        <v>42604</v>
      </c>
      <c r="H155" s="109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14" t="str">
        <f t="shared" si="12"/>
        <v>[Question Management-146]</v>
      </c>
      <c r="B156" s="104" t="s">
        <v>967</v>
      </c>
      <c r="C156" s="104" t="s">
        <v>1263</v>
      </c>
      <c r="D156" s="106" t="s">
        <v>1268</v>
      </c>
      <c r="E156" s="104" t="s">
        <v>1327</v>
      </c>
      <c r="F156" s="104" t="s">
        <v>16</v>
      </c>
      <c r="G156" s="115">
        <v>42604</v>
      </c>
      <c r="H156" s="109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14" t="str">
        <f t="shared" si="12"/>
        <v>[Question Management-147]</v>
      </c>
      <c r="B157" s="104" t="s">
        <v>968</v>
      </c>
      <c r="C157" s="104" t="s">
        <v>1262</v>
      </c>
      <c r="D157" s="106" t="s">
        <v>1269</v>
      </c>
      <c r="E157" s="104" t="s">
        <v>1327</v>
      </c>
      <c r="F157" s="104" t="s">
        <v>16</v>
      </c>
      <c r="G157" s="115">
        <v>42604</v>
      </c>
      <c r="H157" s="109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14" t="str">
        <f t="shared" si="12"/>
        <v>[Question Management-148]</v>
      </c>
      <c r="B158" s="104" t="s">
        <v>1259</v>
      </c>
      <c r="C158" s="104" t="s">
        <v>1261</v>
      </c>
      <c r="D158" s="106" t="s">
        <v>1270</v>
      </c>
      <c r="E158" s="104" t="s">
        <v>1327</v>
      </c>
      <c r="F158" s="104" t="s">
        <v>16</v>
      </c>
      <c r="G158" s="115">
        <v>42604</v>
      </c>
      <c r="H158" s="109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14" t="str">
        <f t="shared" si="12"/>
        <v>[Question Management-149]</v>
      </c>
      <c r="B159" s="104" t="s">
        <v>970</v>
      </c>
      <c r="C159" s="104" t="s">
        <v>1260</v>
      </c>
      <c r="D159" s="106" t="s">
        <v>1271</v>
      </c>
      <c r="E159" s="104" t="s">
        <v>1327</v>
      </c>
      <c r="F159" s="104" t="s">
        <v>16</v>
      </c>
      <c r="G159" s="115">
        <v>42604</v>
      </c>
      <c r="H159" s="109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2.5" customHeight="1">
      <c r="A160" s="114" t="str">
        <f t="shared" si="12"/>
        <v>[Question Management-150]</v>
      </c>
      <c r="B160" s="104" t="s">
        <v>1328</v>
      </c>
      <c r="C160" s="104" t="s">
        <v>1330</v>
      </c>
      <c r="D160" s="144" t="s">
        <v>1329</v>
      </c>
      <c r="E160" s="104" t="s">
        <v>351</v>
      </c>
      <c r="F160" s="104" t="s">
        <v>16</v>
      </c>
      <c r="G160" s="115">
        <v>42604</v>
      </c>
      <c r="H160" s="109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61.5" customHeight="1">
      <c r="A161" s="114" t="str">
        <f t="shared" si="12"/>
        <v>[Question Management-151]</v>
      </c>
      <c r="B161" s="104" t="s">
        <v>1331</v>
      </c>
      <c r="C161" s="104" t="s">
        <v>1332</v>
      </c>
      <c r="D161" s="106" t="s">
        <v>1333</v>
      </c>
      <c r="E161" s="104" t="s">
        <v>1334</v>
      </c>
      <c r="F161" s="104" t="s">
        <v>16</v>
      </c>
      <c r="G161" s="115">
        <v>42604</v>
      </c>
      <c r="H161" s="109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60.75" customHeight="1">
      <c r="A162" s="114" t="str">
        <f t="shared" si="12"/>
        <v>[Question Management-152]</v>
      </c>
      <c r="B162" s="104" t="s">
        <v>1335</v>
      </c>
      <c r="C162" s="104" t="s">
        <v>1336</v>
      </c>
      <c r="D162" s="106" t="s">
        <v>1337</v>
      </c>
      <c r="E162" s="104" t="s">
        <v>1334</v>
      </c>
      <c r="F162" s="104" t="s">
        <v>16</v>
      </c>
      <c r="G162" s="115">
        <v>42604</v>
      </c>
      <c r="H162" s="109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0.25" customHeight="1">
      <c r="A163" s="114" t="str">
        <f t="shared" si="12"/>
        <v>[Question Management-153]</v>
      </c>
      <c r="B163" s="104" t="s">
        <v>1338</v>
      </c>
      <c r="C163" s="104" t="s">
        <v>1339</v>
      </c>
      <c r="D163" s="106" t="s">
        <v>1340</v>
      </c>
      <c r="E163" s="104" t="s">
        <v>1334</v>
      </c>
      <c r="F163" s="104" t="s">
        <v>16</v>
      </c>
      <c r="G163" s="115">
        <v>42604</v>
      </c>
      <c r="H163" s="109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1" customHeight="1">
      <c r="A164" s="114" t="str">
        <f t="shared" si="12"/>
        <v>[Question Management-154]</v>
      </c>
      <c r="B164" s="104" t="s">
        <v>1341</v>
      </c>
      <c r="C164" s="104" t="s">
        <v>1342</v>
      </c>
      <c r="D164" s="106" t="s">
        <v>1343</v>
      </c>
      <c r="E164" s="104" t="s">
        <v>1334</v>
      </c>
      <c r="F164" s="104" t="s">
        <v>16</v>
      </c>
      <c r="G164" s="115">
        <v>42604</v>
      </c>
      <c r="H164" s="109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5.75" customHeight="1">
      <c r="A165" s="114" t="str">
        <f t="shared" si="12"/>
        <v>[Question Management-155]</v>
      </c>
      <c r="B165" s="104" t="s">
        <v>1344</v>
      </c>
      <c r="C165" s="104" t="s">
        <v>1345</v>
      </c>
      <c r="D165" s="106" t="s">
        <v>1346</v>
      </c>
      <c r="E165" s="104" t="s">
        <v>1334</v>
      </c>
      <c r="F165" s="104" t="s">
        <v>16</v>
      </c>
      <c r="G165" s="115">
        <v>42604</v>
      </c>
      <c r="H165" s="109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2.75" customHeight="1">
      <c r="A166" s="114" t="str">
        <f t="shared" si="12"/>
        <v>[Question Management-156]</v>
      </c>
      <c r="B166" s="104" t="s">
        <v>1347</v>
      </c>
      <c r="C166" s="104" t="s">
        <v>1348</v>
      </c>
      <c r="D166" s="106" t="s">
        <v>1353</v>
      </c>
      <c r="E166" s="104" t="s">
        <v>1334</v>
      </c>
      <c r="F166" s="104" t="s">
        <v>16</v>
      </c>
      <c r="G166" s="115">
        <v>42604</v>
      </c>
      <c r="H166" s="109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2" customHeight="1">
      <c r="A167" s="114" t="str">
        <f t="shared" si="12"/>
        <v>[Question Management-157]</v>
      </c>
      <c r="B167" s="104" t="s">
        <v>971</v>
      </c>
      <c r="C167" s="104" t="s">
        <v>1349</v>
      </c>
      <c r="D167" s="106" t="s">
        <v>1354</v>
      </c>
      <c r="E167" s="104" t="s">
        <v>1334</v>
      </c>
      <c r="F167" s="104" t="s">
        <v>16</v>
      </c>
      <c r="G167" s="115">
        <v>42604</v>
      </c>
      <c r="H167" s="109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1.25" customHeight="1">
      <c r="A168" s="114" t="str">
        <f t="shared" si="12"/>
        <v>[Question Management-158]</v>
      </c>
      <c r="B168" s="104" t="s">
        <v>972</v>
      </c>
      <c r="C168" s="104" t="s">
        <v>1350</v>
      </c>
      <c r="D168" s="106" t="s">
        <v>1355</v>
      </c>
      <c r="E168" s="104" t="s">
        <v>1334</v>
      </c>
      <c r="F168" s="104" t="s">
        <v>16</v>
      </c>
      <c r="G168" s="115">
        <v>42604</v>
      </c>
      <c r="H168" s="109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4.5" customHeight="1">
      <c r="A169" s="114" t="str">
        <f t="shared" si="12"/>
        <v>[Question Management-159]</v>
      </c>
      <c r="B169" s="104" t="s">
        <v>973</v>
      </c>
      <c r="C169" s="104" t="s">
        <v>1351</v>
      </c>
      <c r="D169" s="106" t="s">
        <v>1356</v>
      </c>
      <c r="E169" s="104" t="s">
        <v>1334</v>
      </c>
      <c r="F169" s="104" t="s">
        <v>16</v>
      </c>
      <c r="G169" s="115">
        <v>42604</v>
      </c>
      <c r="H169" s="109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5.25" customHeight="1">
      <c r="A170" s="114" t="str">
        <f t="shared" si="12"/>
        <v>[Question Management-160]</v>
      </c>
      <c r="B170" s="104" t="s">
        <v>974</v>
      </c>
      <c r="C170" s="104" t="s">
        <v>1352</v>
      </c>
      <c r="D170" s="106" t="s">
        <v>1357</v>
      </c>
      <c r="E170" s="104" t="s">
        <v>1334</v>
      </c>
      <c r="F170" s="104" t="s">
        <v>16</v>
      </c>
      <c r="G170" s="115">
        <v>42604</v>
      </c>
      <c r="H170" s="109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5" customHeight="1">
      <c r="A171" s="114" t="str">
        <f t="shared" si="12"/>
        <v>[Question Management-161]</v>
      </c>
      <c r="B171" s="104" t="s">
        <v>1237</v>
      </c>
      <c r="C171" s="104" t="s">
        <v>1360</v>
      </c>
      <c r="D171" s="106" t="s">
        <v>1238</v>
      </c>
      <c r="E171" s="104" t="s">
        <v>351</v>
      </c>
      <c r="F171" s="104" t="s">
        <v>16</v>
      </c>
      <c r="G171" s="115">
        <v>42604</v>
      </c>
      <c r="H171" s="109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7.25" customHeight="1">
      <c r="A172" s="114" t="str">
        <f t="shared" si="12"/>
        <v>[Question Management-162]</v>
      </c>
      <c r="B172" s="104" t="s">
        <v>1272</v>
      </c>
      <c r="C172" s="104" t="s">
        <v>1379</v>
      </c>
      <c r="D172" s="106" t="s">
        <v>1275</v>
      </c>
      <c r="E172" s="104" t="s">
        <v>351</v>
      </c>
      <c r="F172" s="104" t="s">
        <v>16</v>
      </c>
      <c r="G172" s="115">
        <v>42604</v>
      </c>
      <c r="H172" s="109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57.75" customHeight="1">
      <c r="A173" s="114" t="str">
        <f t="shared" ref="A173:A176" si="13">IF(OR(B173&lt;&gt;"",D173&lt;&gt;""),"["&amp;TEXT($B$2,"##")&amp;"-"&amp;TEXT(ROW()-10,"##")&amp;"]","")</f>
        <v>[Question Management-163]</v>
      </c>
      <c r="B173" s="104" t="s">
        <v>1272</v>
      </c>
      <c r="C173" s="104" t="s">
        <v>1368</v>
      </c>
      <c r="D173" s="106" t="s">
        <v>1369</v>
      </c>
      <c r="E173" s="104" t="s">
        <v>351</v>
      </c>
      <c r="F173" s="104" t="s">
        <v>16</v>
      </c>
      <c r="G173" s="115">
        <v>42604</v>
      </c>
      <c r="H173" s="109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4.75" customHeight="1">
      <c r="A174" s="114" t="str">
        <f t="shared" si="13"/>
        <v>[Question Management-164]</v>
      </c>
      <c r="B174" s="104" t="s">
        <v>1272</v>
      </c>
      <c r="C174" s="104" t="s">
        <v>1370</v>
      </c>
      <c r="D174" s="106" t="s">
        <v>1371</v>
      </c>
      <c r="E174" s="104" t="s">
        <v>351</v>
      </c>
      <c r="F174" s="104" t="s">
        <v>16</v>
      </c>
      <c r="G174" s="115">
        <v>42604</v>
      </c>
      <c r="H174" s="109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63.75" customHeight="1">
      <c r="A175" s="114" t="str">
        <f t="shared" si="13"/>
        <v>[Question Management-165]</v>
      </c>
      <c r="B175" s="104" t="s">
        <v>1272</v>
      </c>
      <c r="C175" s="104" t="s">
        <v>1378</v>
      </c>
      <c r="D175" s="106" t="s">
        <v>1275</v>
      </c>
      <c r="E175" s="104" t="s">
        <v>351</v>
      </c>
      <c r="F175" s="104" t="s">
        <v>16</v>
      </c>
      <c r="G175" s="115">
        <v>42604</v>
      </c>
      <c r="H175" s="109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69.75" customHeight="1">
      <c r="A176" s="114" t="str">
        <f t="shared" si="13"/>
        <v>[Question Management-166]</v>
      </c>
      <c r="B176" s="104" t="s">
        <v>1272</v>
      </c>
      <c r="C176" s="104" t="s">
        <v>1372</v>
      </c>
      <c r="D176" s="106" t="s">
        <v>1276</v>
      </c>
      <c r="E176" s="104" t="s">
        <v>351</v>
      </c>
      <c r="F176" s="104" t="s">
        <v>16</v>
      </c>
      <c r="G176" s="115">
        <v>42604</v>
      </c>
      <c r="H176" s="109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5" customHeight="1">
      <c r="A177" s="114" t="str">
        <f t="shared" ref="A177:A179" si="14">IF(OR(B177&lt;&gt;"",D177&lt;&gt;""),"["&amp;TEXT($B$2,"##")&amp;"-"&amp;TEXT(ROW()-10,"##")&amp;"]","")</f>
        <v>[Question Management-167]</v>
      </c>
      <c r="B177" s="104" t="s">
        <v>1272</v>
      </c>
      <c r="C177" s="104" t="s">
        <v>1373</v>
      </c>
      <c r="D177" s="106" t="s">
        <v>1278</v>
      </c>
      <c r="E177" s="104" t="s">
        <v>351</v>
      </c>
      <c r="F177" s="104" t="s">
        <v>16</v>
      </c>
      <c r="G177" s="115">
        <v>42604</v>
      </c>
      <c r="H177" s="109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84.75" customHeight="1">
      <c r="A178" s="114" t="str">
        <f t="shared" si="14"/>
        <v>[Question Management-168]</v>
      </c>
      <c r="B178" s="104" t="s">
        <v>1272</v>
      </c>
      <c r="C178" s="104" t="s">
        <v>1374</v>
      </c>
      <c r="D178" s="106" t="s">
        <v>1280</v>
      </c>
      <c r="E178" s="104" t="s">
        <v>351</v>
      </c>
      <c r="F178" s="104" t="s">
        <v>16</v>
      </c>
      <c r="G178" s="115">
        <v>42604</v>
      </c>
      <c r="H178" s="109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69" customHeight="1">
      <c r="A179" s="114" t="str">
        <f t="shared" si="14"/>
        <v>[Question Management-169]</v>
      </c>
      <c r="B179" s="104" t="s">
        <v>1272</v>
      </c>
      <c r="C179" s="104" t="s">
        <v>1375</v>
      </c>
      <c r="D179" s="106" t="s">
        <v>1282</v>
      </c>
      <c r="E179" s="104" t="s">
        <v>351</v>
      </c>
      <c r="F179" s="104" t="s">
        <v>16</v>
      </c>
      <c r="G179" s="115">
        <v>42604</v>
      </c>
      <c r="H179" s="109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96.75" customHeight="1">
      <c r="A180" s="114" t="str">
        <f t="shared" ref="A180:A186" si="15">IF(OR(B180&lt;&gt;"",D180&lt;&gt;""),"["&amp;TEXT($B$2,"##")&amp;"-"&amp;TEXT(ROW()-10,"##")&amp;"]","")</f>
        <v>[Question Management-170]</v>
      </c>
      <c r="B180" s="104" t="s">
        <v>1272</v>
      </c>
      <c r="C180" s="104" t="s">
        <v>1376</v>
      </c>
      <c r="D180" s="106" t="s">
        <v>1284</v>
      </c>
      <c r="E180" s="104" t="s">
        <v>351</v>
      </c>
      <c r="F180" s="104" t="s">
        <v>16</v>
      </c>
      <c r="G180" s="115">
        <v>42604</v>
      </c>
      <c r="H180" s="109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7" customHeight="1">
      <c r="A181" s="114" t="str">
        <f t="shared" si="15"/>
        <v>[Question Management-171]</v>
      </c>
      <c r="B181" s="104" t="s">
        <v>1272</v>
      </c>
      <c r="C181" s="104" t="s">
        <v>1377</v>
      </c>
      <c r="D181" s="106" t="s">
        <v>1286</v>
      </c>
      <c r="E181" s="104" t="s">
        <v>351</v>
      </c>
      <c r="F181" s="104" t="s">
        <v>16</v>
      </c>
      <c r="G181" s="115">
        <v>42604</v>
      </c>
      <c r="H181" s="109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60.75" customHeight="1">
      <c r="A182" s="114" t="str">
        <f t="shared" si="15"/>
        <v>[Question Management-172]</v>
      </c>
      <c r="B182" s="104" t="s">
        <v>1272</v>
      </c>
      <c r="C182" s="104" t="s">
        <v>1380</v>
      </c>
      <c r="D182" s="106" t="s">
        <v>1275</v>
      </c>
      <c r="E182" s="104" t="s">
        <v>351</v>
      </c>
      <c r="F182" s="104" t="s">
        <v>16</v>
      </c>
      <c r="G182" s="115">
        <v>42604</v>
      </c>
      <c r="H182" s="109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9.5" customHeight="1">
      <c r="A183" s="114" t="str">
        <f t="shared" si="15"/>
        <v>[Question Management-173]</v>
      </c>
      <c r="B183" s="104" t="s">
        <v>1272</v>
      </c>
      <c r="C183" s="104" t="s">
        <v>1381</v>
      </c>
      <c r="D183" s="106" t="s">
        <v>1382</v>
      </c>
      <c r="E183" s="104" t="s">
        <v>351</v>
      </c>
      <c r="F183" s="104" t="s">
        <v>16</v>
      </c>
      <c r="G183" s="115">
        <v>42604</v>
      </c>
      <c r="H183" s="109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60.75" customHeight="1">
      <c r="A184" s="114" t="str">
        <f t="shared" si="15"/>
        <v>[Question Management-174]</v>
      </c>
      <c r="B184" s="104" t="s">
        <v>1272</v>
      </c>
      <c r="C184" s="104" t="s">
        <v>1383</v>
      </c>
      <c r="D184" s="106" t="s">
        <v>1384</v>
      </c>
      <c r="E184" s="104" t="s">
        <v>351</v>
      </c>
      <c r="F184" s="104" t="s">
        <v>16</v>
      </c>
      <c r="G184" s="115">
        <v>42604</v>
      </c>
      <c r="H184" s="109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54" customHeight="1">
      <c r="A185" s="114" t="str">
        <f t="shared" si="15"/>
        <v>[Question Management-175]</v>
      </c>
      <c r="B185" s="104" t="s">
        <v>1272</v>
      </c>
      <c r="C185" s="104" t="s">
        <v>1385</v>
      </c>
      <c r="D185" s="106" t="s">
        <v>1387</v>
      </c>
      <c r="E185" s="104" t="s">
        <v>351</v>
      </c>
      <c r="F185" s="104" t="s">
        <v>16</v>
      </c>
      <c r="G185" s="115">
        <v>42604</v>
      </c>
      <c r="H185" s="109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74.25" customHeight="1">
      <c r="A186" s="114" t="str">
        <f t="shared" si="15"/>
        <v>[Question Management-176]</v>
      </c>
      <c r="B186" s="104" t="s">
        <v>1272</v>
      </c>
      <c r="C186" s="104" t="s">
        <v>1386</v>
      </c>
      <c r="D186" s="106" t="s">
        <v>1388</v>
      </c>
      <c r="E186" s="104" t="s">
        <v>351</v>
      </c>
      <c r="F186" s="104" t="s">
        <v>16</v>
      </c>
      <c r="G186" s="115">
        <v>42604</v>
      </c>
      <c r="H186" s="109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0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0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0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0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0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0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0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0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0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0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0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0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0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0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0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0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0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0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0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0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0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0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0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0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0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0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0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0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0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0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0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0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0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0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0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0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0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0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0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0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0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0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0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0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0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0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0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0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0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0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0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0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0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0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0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0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0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0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0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0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0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0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0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0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0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0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0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0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0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0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0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0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0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0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0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0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0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0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0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0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0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0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0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0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0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0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0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0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0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0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0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0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0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0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0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0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0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0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0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0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0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0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0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0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0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0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0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0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0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0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0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0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0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0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0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0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0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0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0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0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0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0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0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0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0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0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0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0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0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0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0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0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0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0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0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0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0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0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0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0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0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0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0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0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0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0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0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0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0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0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0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0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0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0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0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0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0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0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0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0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0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0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0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0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0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0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0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0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0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0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0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0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0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0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0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0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0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0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0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0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0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0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0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0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0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0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0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0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0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0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0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0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0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0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0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0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0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0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0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0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0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0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0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0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0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0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0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0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0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0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0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0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0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0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0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0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0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0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0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0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0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0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0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0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0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0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0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0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0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0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0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0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0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0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0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0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0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0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0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0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0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0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0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0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0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0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0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0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0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0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0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0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0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0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0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0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0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0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0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0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0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0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0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0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0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0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0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0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0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0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0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0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0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0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0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0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0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0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0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0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0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0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0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0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0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0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0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0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0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0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0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0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0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0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0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0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0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0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0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0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0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0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0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0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0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0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0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0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0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0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0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0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0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0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0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0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0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0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0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0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0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0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0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0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0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0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0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0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0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0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0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0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0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0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0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0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0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0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0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0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0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0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0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0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0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0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0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0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0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0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0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0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0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0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0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0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0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0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0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0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0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0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0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0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0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0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0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0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0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0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0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0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0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0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0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0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0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0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0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0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0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0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0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0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0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0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0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0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0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0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0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0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0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0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0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0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0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0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0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0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0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0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0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0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0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0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0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0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0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0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0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0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0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0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0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0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0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0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0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0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0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0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0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0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0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0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0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0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0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0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0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0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0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0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0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0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0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0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0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0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0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0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0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0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0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0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0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0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0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0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0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0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0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0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0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0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0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0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0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0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0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0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0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0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0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0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0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0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0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0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0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0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0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0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0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0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0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0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0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0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0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0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0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0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0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0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0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0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0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0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0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0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0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0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0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0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0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0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0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0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0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0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0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0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0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0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0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0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0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0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0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0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0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0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0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0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0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0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0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0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0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0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0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0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0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0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0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0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0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0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0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0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0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0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0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0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0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0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0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0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0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0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0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0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0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0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0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0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0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0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0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0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0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0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0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0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0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0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0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0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0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0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0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0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0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0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0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0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0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0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0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0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0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0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0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0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0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0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0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0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0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0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0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0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0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0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0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0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0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0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0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0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0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0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0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0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0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0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0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0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0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0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0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0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0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0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0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0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0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0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0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0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0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0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0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0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0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0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0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0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0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0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0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0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0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0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0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0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0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0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0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0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0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0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0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0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0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0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0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0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0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0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0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0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0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0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0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0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0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0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0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0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0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0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0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0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0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0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0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0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0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0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0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0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0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0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0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0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0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0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0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0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0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0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0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0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0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0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0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0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0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0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0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0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0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0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0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0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0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0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0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0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0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0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0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0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0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0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0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0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0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0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0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0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0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0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0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0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0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0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0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0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0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0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0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0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0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0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0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0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0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0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0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0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0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0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0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0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0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0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0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0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0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0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0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0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0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0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0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0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0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0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0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0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0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0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0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0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0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0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0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0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0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0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0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0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0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0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0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0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0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</sheetData>
  <mergeCells count="10">
    <mergeCell ref="B137:H137"/>
    <mergeCell ref="B103:H103"/>
    <mergeCell ref="B9:H9"/>
    <mergeCell ref="B51:H51"/>
    <mergeCell ref="B2:F2"/>
    <mergeCell ref="B3:F3"/>
    <mergeCell ref="B4:F4"/>
    <mergeCell ref="E5:F5"/>
    <mergeCell ref="E6:F6"/>
    <mergeCell ref="B41:H41"/>
  </mergeCells>
  <dataValidations count="1">
    <dataValidation type="list" allowBlank="1" showInputMessage="1" showErrorMessage="1" prompt=" - " sqref="F1 F7:F8 F10:F40 F52:F102 F138:F186 F42:F50 F104:F136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68"/>
  <sheetViews>
    <sheetView workbookViewId="0">
      <selection activeCell="F10" sqref="F10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77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91" t="s">
        <v>46</v>
      </c>
      <c r="B3" s="181" t="s">
        <v>76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COUNTIF(F10:F1124,"Pass")</f>
        <v>10</v>
      </c>
      <c r="B6" s="99">
        <f>COUNTIF(F10:F942,"Fail")</f>
        <v>0</v>
      </c>
      <c r="C6" s="99">
        <f>E6-D6-B6-A6</f>
        <v>1</v>
      </c>
      <c r="D6" s="100">
        <f>COUNTIF(F$10:F$942,"N/A")</f>
        <v>0</v>
      </c>
      <c r="E6" s="186">
        <f>COUNTA(A10:A1122)</f>
        <v>11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8" t="s">
        <v>77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9.25" customHeight="1">
      <c r="A10" s="114" t="str">
        <f t="shared" ref="A10:A20" si="0">IF(OR(B10&lt;&gt;"",D10&lt;&gt;""),"["&amp;TEXT($B$2,"##")&amp;"-"&amp;TEXT(ROW()-10,"##")&amp;"]","")</f>
        <v>[Admin Dashboard-]</v>
      </c>
      <c r="B10" s="104" t="s">
        <v>1390</v>
      </c>
      <c r="C10" s="104" t="s">
        <v>639</v>
      </c>
      <c r="D10" s="106" t="s">
        <v>1389</v>
      </c>
      <c r="E10" s="114"/>
      <c r="F10" s="114" t="s">
        <v>50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8.25" customHeight="1">
      <c r="A11" s="114" t="str">
        <f t="shared" si="0"/>
        <v>[Admin Dashboard-1]</v>
      </c>
      <c r="B11" s="104" t="s">
        <v>261</v>
      </c>
      <c r="C11" s="104" t="s">
        <v>1394</v>
      </c>
      <c r="D11" s="106" t="s">
        <v>1399</v>
      </c>
      <c r="E11" s="104" t="s">
        <v>1410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2" customHeight="1">
      <c r="A12" s="114" t="str">
        <f t="shared" si="0"/>
        <v>[Admin Dashboard-2]</v>
      </c>
      <c r="B12" s="104" t="s">
        <v>1391</v>
      </c>
      <c r="C12" s="104" t="s">
        <v>1395</v>
      </c>
      <c r="D12" s="106" t="s">
        <v>1409</v>
      </c>
      <c r="E12" s="104" t="s">
        <v>1410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7.25" customHeight="1">
      <c r="A13" s="114" t="str">
        <f t="shared" si="0"/>
        <v>[Admin Dashboard-3]</v>
      </c>
      <c r="B13" s="104" t="s">
        <v>1423</v>
      </c>
      <c r="C13" s="104" t="s">
        <v>1396</v>
      </c>
      <c r="D13" s="106" t="s">
        <v>1424</v>
      </c>
      <c r="E13" s="104" t="s">
        <v>1410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14" t="str">
        <f t="shared" si="0"/>
        <v>[Admin Dashboard-4]</v>
      </c>
      <c r="B14" s="104" t="s">
        <v>268</v>
      </c>
      <c r="C14" s="104" t="s">
        <v>1397</v>
      </c>
      <c r="D14" s="106" t="s">
        <v>1407</v>
      </c>
      <c r="E14" s="104" t="s">
        <v>1410</v>
      </c>
      <c r="F14" s="114" t="s">
        <v>16</v>
      </c>
      <c r="G14" s="115">
        <v>42604</v>
      </c>
      <c r="H14" s="118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1.5" customHeight="1">
      <c r="A15" s="114" t="str">
        <f t="shared" si="0"/>
        <v>[Admin Dashboard-5]</v>
      </c>
      <c r="B15" s="104" t="s">
        <v>269</v>
      </c>
      <c r="C15" s="104" t="s">
        <v>1398</v>
      </c>
      <c r="D15" s="106" t="s">
        <v>1408</v>
      </c>
      <c r="E15" s="104" t="s">
        <v>1410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3.25" customHeight="1">
      <c r="A16" s="114" t="str">
        <f t="shared" si="0"/>
        <v>[Admin Dashboard-6]</v>
      </c>
      <c r="B16" s="104" t="s">
        <v>1392</v>
      </c>
      <c r="C16" s="104" t="s">
        <v>1411</v>
      </c>
      <c r="D16" s="106" t="s">
        <v>1425</v>
      </c>
      <c r="E16" s="104" t="s">
        <v>1410</v>
      </c>
      <c r="F16" s="114" t="s">
        <v>16</v>
      </c>
      <c r="G16" s="115">
        <v>42604</v>
      </c>
      <c r="H16" s="114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13.25" customHeight="1">
      <c r="A17" s="114" t="str">
        <f t="shared" si="0"/>
        <v>[Admin Dashboard-7]</v>
      </c>
      <c r="B17" s="104" t="s">
        <v>1393</v>
      </c>
      <c r="C17" s="104" t="s">
        <v>1414</v>
      </c>
      <c r="D17" s="144" t="s">
        <v>1415</v>
      </c>
      <c r="E17" s="104" t="s">
        <v>1410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5" customHeight="1">
      <c r="A18" s="114" t="str">
        <f t="shared" si="0"/>
        <v>[Admin Dashboard-8]</v>
      </c>
      <c r="B18" s="114" t="s">
        <v>172</v>
      </c>
      <c r="C18" s="104" t="s">
        <v>1412</v>
      </c>
      <c r="D18" s="144" t="s">
        <v>673</v>
      </c>
      <c r="E18" s="104" t="s">
        <v>1410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6.5" customHeight="1">
      <c r="A19" s="114" t="str">
        <f t="shared" si="0"/>
        <v>[Admin Dashboard-9]</v>
      </c>
      <c r="B19" s="104" t="s">
        <v>400</v>
      </c>
      <c r="C19" s="104" t="s">
        <v>1412</v>
      </c>
      <c r="D19" s="144" t="s">
        <v>674</v>
      </c>
      <c r="E19" s="104" t="s">
        <v>1416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3.25" customHeight="1">
      <c r="A20" s="114" t="str">
        <f t="shared" si="0"/>
        <v>[Admin Dashboard-10]</v>
      </c>
      <c r="B20" s="114" t="s">
        <v>174</v>
      </c>
      <c r="C20" s="104" t="s">
        <v>1413</v>
      </c>
      <c r="D20" s="144" t="s">
        <v>505</v>
      </c>
      <c r="E20" s="104" t="s">
        <v>1410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0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0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0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0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0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0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0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0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0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08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08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08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0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0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</sheetData>
  <mergeCells count="6">
    <mergeCell ref="B9:H9"/>
    <mergeCell ref="B2:F2"/>
    <mergeCell ref="B3:F3"/>
    <mergeCell ref="B4:F4"/>
    <mergeCell ref="E5:F5"/>
    <mergeCell ref="E6:F6"/>
  </mergeCells>
  <conditionalFormatting sqref="F11">
    <cfRule type="colorScale" priority="3">
      <colorScale>
        <cfvo type="min"/>
        <cfvo type="max"/>
        <color rgb="FF57BB8A"/>
        <color rgb="FFFFFFFF"/>
      </colorScale>
    </cfRule>
  </conditionalFormatting>
  <conditionalFormatting sqref="F12:F15">
    <cfRule type="colorScale" priority="2">
      <colorScale>
        <cfvo type="min"/>
        <cfvo type="max"/>
        <color rgb="FF57BB8A"/>
        <color rgb="FFFFFFFF"/>
      </colorScale>
    </cfRule>
  </conditionalFormatting>
  <conditionalFormatting sqref="F16:F20">
    <cfRule type="colorScale" priority="1">
      <colorScale>
        <cfvo type="min"/>
        <cfvo type="max"/>
        <color rgb="FF57BB8A"/>
        <color rgb="FFFFFFFF"/>
      </colorScale>
    </cfRule>
  </conditionalFormatting>
  <dataValidations count="1">
    <dataValidation type="list" allowBlank="1" showInputMessage="1" showErrorMessage="1" prompt=" - " sqref="F1 F57:F89 F7:F8 F10:F20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2"/>
  <sheetViews>
    <sheetView topLeftCell="A63" workbookViewId="0">
      <selection activeCell="A64" sqref="A64:XFD74"/>
    </sheetView>
  </sheetViews>
  <sheetFormatPr defaultColWidth="15.125" defaultRowHeight="15" customHeight="1"/>
  <cols>
    <col min="1" max="1" width="20.125" customWidth="1"/>
    <col min="2" max="2" width="18.375" customWidth="1"/>
    <col min="3" max="3" width="23.125" customWidth="1"/>
    <col min="4" max="4" width="27.25" customWidth="1"/>
    <col min="5" max="5" width="16.5" customWidth="1"/>
    <col min="6" max="6" width="8.125" customWidth="1"/>
    <col min="7" max="7" width="9" customWidth="1"/>
    <col min="8" max="8" width="16.25" customWidth="1"/>
    <col min="9" max="9" width="9.375" customWidth="1"/>
    <col min="10" max="10" width="0" hidden="1" customWidth="1"/>
    <col min="11" max="20" width="9" customWidth="1"/>
    <col min="21" max="26" width="8" customWidth="1"/>
  </cols>
  <sheetData>
    <row r="1" spans="1:26" ht="13.5" customHeight="1" thickBot="1">
      <c r="A1" s="84" t="s">
        <v>44</v>
      </c>
      <c r="B1" s="85"/>
      <c r="C1" s="85"/>
      <c r="D1" s="85"/>
      <c r="E1" s="85"/>
      <c r="F1" s="86"/>
      <c r="G1" s="87"/>
      <c r="H1" s="29"/>
      <c r="I1" s="88"/>
      <c r="J1" s="89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90" t="s">
        <v>45</v>
      </c>
      <c r="B2" s="181" t="s">
        <v>79</v>
      </c>
      <c r="C2" s="161"/>
      <c r="D2" s="161"/>
      <c r="E2" s="161"/>
      <c r="F2" s="182"/>
      <c r="G2" s="29"/>
      <c r="H2" s="29"/>
      <c r="I2" s="88"/>
      <c r="J2" s="89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>
      <c r="A3" s="91" t="s">
        <v>46</v>
      </c>
      <c r="B3" s="181" t="s">
        <v>78</v>
      </c>
      <c r="C3" s="161"/>
      <c r="D3" s="161"/>
      <c r="E3" s="161"/>
      <c r="F3" s="182"/>
      <c r="G3" s="29"/>
      <c r="H3" s="29"/>
      <c r="I3" s="88"/>
      <c r="J3" s="89" t="s">
        <v>17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90" t="s">
        <v>48</v>
      </c>
      <c r="B4" s="183" t="s">
        <v>5</v>
      </c>
      <c r="C4" s="170"/>
      <c r="D4" s="170"/>
      <c r="E4" s="170"/>
      <c r="F4" s="184"/>
      <c r="G4" s="29"/>
      <c r="H4" s="29"/>
      <c r="I4" s="88"/>
      <c r="J4" s="9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93" t="s">
        <v>16</v>
      </c>
      <c r="B5" s="94" t="s">
        <v>17</v>
      </c>
      <c r="C5" s="94" t="s">
        <v>18</v>
      </c>
      <c r="D5" s="110" t="s">
        <v>19</v>
      </c>
      <c r="E5" s="185" t="s">
        <v>49</v>
      </c>
      <c r="F5" s="182"/>
      <c r="G5" s="96"/>
      <c r="H5" s="96"/>
      <c r="I5" s="97"/>
      <c r="J5" s="89" t="s">
        <v>50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98">
        <f>COUNTIF(F10:F1148,"Pass")</f>
        <v>53</v>
      </c>
      <c r="B6" s="99">
        <f>COUNTIF(F10:F966,"Fail")</f>
        <v>0</v>
      </c>
      <c r="C6" s="99">
        <f>E6-D6-B6-A6</f>
        <v>1</v>
      </c>
      <c r="D6" s="100">
        <f>COUNTIF(F$10:F$966,"N/A")</f>
        <v>0</v>
      </c>
      <c r="E6" s="186">
        <f>COUNTA(A10:A1146)</f>
        <v>54</v>
      </c>
      <c r="F6" s="187"/>
      <c r="G6" s="96"/>
      <c r="H6" s="96"/>
      <c r="I6" s="97"/>
      <c r="J6" s="89" t="s">
        <v>19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89"/>
      <c r="B7" s="89"/>
      <c r="C7" s="89"/>
      <c r="D7" s="65"/>
      <c r="E7" s="65"/>
      <c r="F7" s="96"/>
      <c r="G7" s="96"/>
      <c r="H7" s="96"/>
      <c r="I7" s="97"/>
      <c r="J7" s="8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>
      <c r="A8" s="112" t="s">
        <v>51</v>
      </c>
      <c r="B8" s="112" t="s">
        <v>52</v>
      </c>
      <c r="C8" s="112" t="s">
        <v>53</v>
      </c>
      <c r="D8" s="112" t="s">
        <v>54</v>
      </c>
      <c r="E8" s="113" t="s">
        <v>55</v>
      </c>
      <c r="F8" s="113" t="s">
        <v>56</v>
      </c>
      <c r="G8" s="113" t="s">
        <v>57</v>
      </c>
      <c r="H8" s="112" t="s">
        <v>58</v>
      </c>
      <c r="I8" s="101"/>
      <c r="J8" s="8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>
      <c r="A9" s="134"/>
      <c r="B9" s="188" t="s">
        <v>1417</v>
      </c>
      <c r="C9" s="192"/>
      <c r="D9" s="192"/>
      <c r="E9" s="192"/>
      <c r="F9" s="192"/>
      <c r="G9" s="192"/>
      <c r="H9" s="193"/>
      <c r="I9" s="102"/>
      <c r="J9" s="8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1.5" customHeight="1">
      <c r="A10" s="114" t="str">
        <f>IF(OR(B10&lt;&gt;"",D10&lt;&gt;""),"["&amp;TEXT($B$2,"##")&amp;"-"&amp;TEXT(ROW()-10,"##")&amp;"]","")</f>
        <v>[Member Management-]</v>
      </c>
      <c r="B10" s="104" t="s">
        <v>1420</v>
      </c>
      <c r="C10" s="104" t="s">
        <v>1426</v>
      </c>
      <c r="D10" s="106" t="s">
        <v>1427</v>
      </c>
      <c r="E10" s="114"/>
      <c r="F10" s="114" t="s">
        <v>16</v>
      </c>
      <c r="G10" s="115">
        <v>42604</v>
      </c>
      <c r="H10" s="114"/>
      <c r="I10" s="10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1.5" customHeight="1">
      <c r="A11" s="114" t="str">
        <f>IF(OR(B11&lt;&gt;"",D11&lt;&gt;""),"["&amp;TEXT($B$2,"##")&amp;"-"&amp;TEXT(ROW()-10,"##")&amp;"]","")</f>
        <v>[Member Management-1]</v>
      </c>
      <c r="B11" s="104" t="s">
        <v>1418</v>
      </c>
      <c r="C11" s="104" t="s">
        <v>1428</v>
      </c>
      <c r="D11" s="106" t="s">
        <v>1429</v>
      </c>
      <c r="E11" s="104" t="s">
        <v>1430</v>
      </c>
      <c r="F11" s="114" t="s">
        <v>16</v>
      </c>
      <c r="G11" s="115">
        <v>42604</v>
      </c>
      <c r="H11" s="114"/>
      <c r="I11" s="10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90" customHeight="1">
      <c r="A12" s="114" t="str">
        <f t="shared" ref="A12:A56" si="0">IF(OR(B12&lt;&gt;"",D12&lt;&gt;""),"["&amp;TEXT($B$2,"##")&amp;"-"&amp;TEXT(ROW()-10,"##")&amp;"]","")</f>
        <v>[Member Management-2]</v>
      </c>
      <c r="B12" s="104" t="s">
        <v>1419</v>
      </c>
      <c r="C12" s="104" t="s">
        <v>1431</v>
      </c>
      <c r="D12" s="106" t="s">
        <v>1432</v>
      </c>
      <c r="E12" s="104" t="s">
        <v>1430</v>
      </c>
      <c r="F12" s="114" t="s">
        <v>16</v>
      </c>
      <c r="G12" s="115">
        <v>42604</v>
      </c>
      <c r="H12" s="114"/>
      <c r="I12" s="10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3.75" customHeight="1">
      <c r="A13" s="114" t="str">
        <f t="shared" si="0"/>
        <v>[Member Management-3]</v>
      </c>
      <c r="B13" s="104" t="s">
        <v>1433</v>
      </c>
      <c r="C13" s="104" t="s">
        <v>1434</v>
      </c>
      <c r="D13" s="144" t="s">
        <v>1435</v>
      </c>
      <c r="E13" s="104" t="s">
        <v>1430</v>
      </c>
      <c r="F13" s="114" t="s">
        <v>16</v>
      </c>
      <c r="G13" s="115">
        <v>42604</v>
      </c>
      <c r="H13" s="114"/>
      <c r="I13" s="10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4" customHeight="1">
      <c r="A14" s="114" t="str">
        <f t="shared" si="0"/>
        <v>[Member Management-4]</v>
      </c>
      <c r="B14" s="104" t="s">
        <v>1436</v>
      </c>
      <c r="C14" s="104" t="s">
        <v>1437</v>
      </c>
      <c r="D14" s="144" t="s">
        <v>1438</v>
      </c>
      <c r="E14" s="104" t="s">
        <v>1439</v>
      </c>
      <c r="F14" s="114" t="s">
        <v>16</v>
      </c>
      <c r="G14" s="115">
        <v>42604</v>
      </c>
      <c r="H14" s="114"/>
      <c r="I14" s="10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9.75" customHeight="1">
      <c r="A15" s="114" t="str">
        <f t="shared" si="0"/>
        <v>[Member Management-5]</v>
      </c>
      <c r="B15" s="104" t="s">
        <v>1440</v>
      </c>
      <c r="C15" s="104" t="s">
        <v>1441</v>
      </c>
      <c r="D15" s="144" t="s">
        <v>1445</v>
      </c>
      <c r="E15" s="104" t="s">
        <v>1439</v>
      </c>
      <c r="F15" s="114" t="s">
        <v>16</v>
      </c>
      <c r="G15" s="115">
        <v>42604</v>
      </c>
      <c r="H15" s="118"/>
      <c r="I15" s="10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1.5" customHeight="1">
      <c r="A16" s="114" t="str">
        <f t="shared" si="0"/>
        <v>[Member Management-6]</v>
      </c>
      <c r="B16" s="104" t="s">
        <v>1442</v>
      </c>
      <c r="C16" s="104" t="s">
        <v>1443</v>
      </c>
      <c r="D16" s="144" t="s">
        <v>1444</v>
      </c>
      <c r="E16" s="104" t="s">
        <v>1439</v>
      </c>
      <c r="F16" s="114" t="s">
        <v>16</v>
      </c>
      <c r="G16" s="115">
        <v>42604</v>
      </c>
      <c r="H16" s="118"/>
      <c r="I16" s="10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2.5" customHeight="1">
      <c r="A17" s="114" t="str">
        <f t="shared" si="0"/>
        <v>[Member Management-7]</v>
      </c>
      <c r="B17" s="104" t="s">
        <v>1446</v>
      </c>
      <c r="C17" s="104" t="s">
        <v>1451</v>
      </c>
      <c r="D17" s="144" t="s">
        <v>1447</v>
      </c>
      <c r="E17" s="104" t="s">
        <v>1448</v>
      </c>
      <c r="F17" s="114" t="s">
        <v>16</v>
      </c>
      <c r="G17" s="115">
        <v>42604</v>
      </c>
      <c r="H17" s="114"/>
      <c r="I17" s="10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13.25" customHeight="1">
      <c r="A18" s="114" t="str">
        <f t="shared" si="0"/>
        <v>[Member Management-8]</v>
      </c>
      <c r="B18" s="104" t="s">
        <v>1449</v>
      </c>
      <c r="C18" s="104" t="s">
        <v>1450</v>
      </c>
      <c r="D18" s="144" t="s">
        <v>1452</v>
      </c>
      <c r="E18" s="104" t="s">
        <v>1448</v>
      </c>
      <c r="F18" s="114" t="s">
        <v>16</v>
      </c>
      <c r="G18" s="115">
        <v>42604</v>
      </c>
      <c r="H18" s="114"/>
      <c r="I18" s="10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13.25" customHeight="1">
      <c r="A19" s="114" t="str">
        <f t="shared" si="0"/>
        <v>[Member Management-9]</v>
      </c>
      <c r="B19" s="104" t="s">
        <v>1453</v>
      </c>
      <c r="C19" s="104" t="s">
        <v>1454</v>
      </c>
      <c r="D19" s="144" t="s">
        <v>1455</v>
      </c>
      <c r="E19" s="104" t="s">
        <v>1439</v>
      </c>
      <c r="F19" s="114" t="s">
        <v>16</v>
      </c>
      <c r="G19" s="115">
        <v>42604</v>
      </c>
      <c r="H19" s="114"/>
      <c r="I19" s="10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5" customHeight="1">
      <c r="A20" s="114" t="str">
        <f t="shared" si="0"/>
        <v>[Member Management-10]</v>
      </c>
      <c r="B20" s="104" t="s">
        <v>1456</v>
      </c>
      <c r="C20" s="104" t="s">
        <v>1457</v>
      </c>
      <c r="D20" s="144" t="s">
        <v>1458</v>
      </c>
      <c r="E20" s="104" t="s">
        <v>1439</v>
      </c>
      <c r="F20" s="114" t="s">
        <v>16</v>
      </c>
      <c r="G20" s="115">
        <v>42604</v>
      </c>
      <c r="H20" s="114"/>
      <c r="I20" s="10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6.5" customHeight="1">
      <c r="A21" s="114" t="str">
        <f t="shared" si="0"/>
        <v>[Member Management-11]</v>
      </c>
      <c r="B21" s="104" t="s">
        <v>1459</v>
      </c>
      <c r="C21" s="104" t="s">
        <v>1460</v>
      </c>
      <c r="D21" s="144" t="s">
        <v>1461</v>
      </c>
      <c r="E21" s="104" t="s">
        <v>1439</v>
      </c>
      <c r="F21" s="114" t="s">
        <v>16</v>
      </c>
      <c r="G21" s="115">
        <v>42604</v>
      </c>
      <c r="H21" s="114"/>
      <c r="I21" s="10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3.25" customHeight="1">
      <c r="A22" s="114" t="str">
        <f t="shared" si="0"/>
        <v>[Member Management-12]</v>
      </c>
      <c r="B22" s="104" t="s">
        <v>1462</v>
      </c>
      <c r="C22" s="104" t="s">
        <v>1463</v>
      </c>
      <c r="D22" s="144" t="s">
        <v>1464</v>
      </c>
      <c r="E22" s="104" t="s">
        <v>1448</v>
      </c>
      <c r="F22" s="114" t="s">
        <v>16</v>
      </c>
      <c r="G22" s="115">
        <v>42604</v>
      </c>
      <c r="H22" s="114"/>
      <c r="I22" s="10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3.25" customHeight="1">
      <c r="A23" s="114" t="str">
        <f t="shared" si="0"/>
        <v>[Member Management-13]</v>
      </c>
      <c r="B23" s="104" t="s">
        <v>1465</v>
      </c>
      <c r="C23" s="104" t="s">
        <v>1466</v>
      </c>
      <c r="D23" s="144" t="s">
        <v>1467</v>
      </c>
      <c r="E23" s="104" t="s">
        <v>1448</v>
      </c>
      <c r="F23" s="114" t="s">
        <v>16</v>
      </c>
      <c r="G23" s="115">
        <v>42604</v>
      </c>
      <c r="H23" s="114"/>
      <c r="I23" s="10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83.25" customHeight="1">
      <c r="A24" s="114" t="str">
        <f t="shared" si="0"/>
        <v>[Member Management-14]</v>
      </c>
      <c r="B24" s="104" t="s">
        <v>1468</v>
      </c>
      <c r="C24" s="104" t="s">
        <v>1469</v>
      </c>
      <c r="D24" s="144" t="s">
        <v>1470</v>
      </c>
      <c r="E24" s="104" t="s">
        <v>1430</v>
      </c>
      <c r="F24" s="114" t="s">
        <v>16</v>
      </c>
      <c r="G24" s="115">
        <v>42604</v>
      </c>
      <c r="H24" s="114"/>
      <c r="I24" s="10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83.25" customHeight="1">
      <c r="A25" s="114" t="str">
        <f t="shared" si="0"/>
        <v>[Member Management-15]</v>
      </c>
      <c r="B25" s="104" t="s">
        <v>1471</v>
      </c>
      <c r="C25" s="104" t="s">
        <v>1472</v>
      </c>
      <c r="D25" s="144" t="s">
        <v>1473</v>
      </c>
      <c r="E25" s="104" t="s">
        <v>1430</v>
      </c>
      <c r="F25" s="114" t="s">
        <v>16</v>
      </c>
      <c r="G25" s="115">
        <v>42604</v>
      </c>
      <c r="H25" s="114"/>
      <c r="I25" s="10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83.25" customHeight="1">
      <c r="A26" s="114" t="str">
        <f t="shared" si="0"/>
        <v>[Member Management-16]</v>
      </c>
      <c r="B26" s="104" t="s">
        <v>1474</v>
      </c>
      <c r="C26" s="104" t="s">
        <v>1475</v>
      </c>
      <c r="D26" s="144" t="s">
        <v>1476</v>
      </c>
      <c r="E26" s="104" t="s">
        <v>1538</v>
      </c>
      <c r="F26" s="114" t="s">
        <v>16</v>
      </c>
      <c r="G26" s="115">
        <v>42604</v>
      </c>
      <c r="H26" s="114"/>
      <c r="I26" s="10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3.25" customHeight="1">
      <c r="A27" s="114" t="str">
        <f t="shared" si="0"/>
        <v>[Member Management-17]</v>
      </c>
      <c r="B27" s="104" t="s">
        <v>1479</v>
      </c>
      <c r="C27" s="104" t="s">
        <v>1477</v>
      </c>
      <c r="D27" s="144" t="s">
        <v>1478</v>
      </c>
      <c r="E27" s="104" t="s">
        <v>1538</v>
      </c>
      <c r="F27" s="114" t="s">
        <v>16</v>
      </c>
      <c r="G27" s="115">
        <v>42604</v>
      </c>
      <c r="H27" s="114"/>
      <c r="I27" s="10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83.25" customHeight="1">
      <c r="A28" s="114" t="str">
        <f t="shared" si="0"/>
        <v>[Member Management-18]</v>
      </c>
      <c r="B28" s="104" t="s">
        <v>1480</v>
      </c>
      <c r="C28" s="104" t="s">
        <v>1481</v>
      </c>
      <c r="D28" s="144" t="s">
        <v>1482</v>
      </c>
      <c r="E28" s="104" t="s">
        <v>1430</v>
      </c>
      <c r="F28" s="114" t="s">
        <v>16</v>
      </c>
      <c r="G28" s="115">
        <v>42604</v>
      </c>
      <c r="H28" s="114"/>
      <c r="I28" s="10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60" customHeight="1">
      <c r="A29" s="114" t="str">
        <f t="shared" si="0"/>
        <v>[Member Management-19]</v>
      </c>
      <c r="B29" s="104" t="s">
        <v>1483</v>
      </c>
      <c r="C29" s="104" t="s">
        <v>1484</v>
      </c>
      <c r="D29" s="144" t="s">
        <v>1487</v>
      </c>
      <c r="E29" s="104" t="s">
        <v>1539</v>
      </c>
      <c r="F29" s="114" t="s">
        <v>16</v>
      </c>
      <c r="G29" s="115">
        <v>42604</v>
      </c>
      <c r="H29" s="114"/>
      <c r="I29" s="10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83.25" customHeight="1">
      <c r="A30" s="114" t="str">
        <f t="shared" si="0"/>
        <v>[Member Management-20]</v>
      </c>
      <c r="B30" s="104" t="s">
        <v>1488</v>
      </c>
      <c r="C30" s="104" t="s">
        <v>1485</v>
      </c>
      <c r="D30" s="144" t="s">
        <v>1486</v>
      </c>
      <c r="E30" s="104" t="s">
        <v>1539</v>
      </c>
      <c r="F30" s="114" t="s">
        <v>16</v>
      </c>
      <c r="G30" s="115">
        <v>42604</v>
      </c>
      <c r="H30" s="114"/>
      <c r="I30" s="10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9.75" customHeight="1">
      <c r="A31" s="114" t="str">
        <f t="shared" si="0"/>
        <v>[Member Management-21]</v>
      </c>
      <c r="B31" s="104" t="s">
        <v>1489</v>
      </c>
      <c r="C31" s="104" t="s">
        <v>1490</v>
      </c>
      <c r="D31" s="144" t="s">
        <v>1491</v>
      </c>
      <c r="E31" s="104" t="s">
        <v>1539</v>
      </c>
      <c r="F31" s="114" t="s">
        <v>16</v>
      </c>
      <c r="G31" s="115">
        <v>42604</v>
      </c>
      <c r="H31" s="114"/>
      <c r="I31" s="10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2.5" customHeight="1">
      <c r="A32" s="114" t="str">
        <f t="shared" si="0"/>
        <v>[Member Management-22]</v>
      </c>
      <c r="B32" s="104" t="s">
        <v>1492</v>
      </c>
      <c r="C32" s="104" t="s">
        <v>1484</v>
      </c>
      <c r="D32" s="144" t="s">
        <v>1493</v>
      </c>
      <c r="E32" s="104" t="s">
        <v>1539</v>
      </c>
      <c r="F32" s="114" t="s">
        <v>16</v>
      </c>
      <c r="G32" s="115">
        <v>42604</v>
      </c>
      <c r="H32" s="114"/>
      <c r="I32" s="10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3.5" customHeight="1">
      <c r="A33" s="114" t="str">
        <f t="shared" si="0"/>
        <v>[Member Management-23]</v>
      </c>
      <c r="B33" s="104" t="s">
        <v>1494</v>
      </c>
      <c r="C33" s="104" t="s">
        <v>1495</v>
      </c>
      <c r="D33" s="144" t="s">
        <v>1496</v>
      </c>
      <c r="E33" s="104" t="s">
        <v>1539</v>
      </c>
      <c r="F33" s="114" t="s">
        <v>16</v>
      </c>
      <c r="G33" s="115">
        <v>42604</v>
      </c>
      <c r="H33" s="114"/>
      <c r="I33" s="10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95.25" customHeight="1">
      <c r="A34" s="114" t="str">
        <f t="shared" si="0"/>
        <v>[Member Management-24]</v>
      </c>
      <c r="B34" s="104" t="s">
        <v>1497</v>
      </c>
      <c r="C34" s="104" t="s">
        <v>1498</v>
      </c>
      <c r="D34" s="144" t="s">
        <v>1496</v>
      </c>
      <c r="E34" s="104" t="s">
        <v>1539</v>
      </c>
      <c r="F34" s="114" t="s">
        <v>16</v>
      </c>
      <c r="G34" s="115">
        <v>42604</v>
      </c>
      <c r="H34" s="114"/>
      <c r="I34" s="10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1" customHeight="1">
      <c r="A35" s="114" t="str">
        <f t="shared" si="0"/>
        <v>[Member Management-25]</v>
      </c>
      <c r="B35" s="104" t="s">
        <v>233</v>
      </c>
      <c r="C35" s="104" t="s">
        <v>1501</v>
      </c>
      <c r="D35" s="144" t="s">
        <v>577</v>
      </c>
      <c r="E35" s="104" t="s">
        <v>1539</v>
      </c>
      <c r="F35" s="114" t="s">
        <v>16</v>
      </c>
      <c r="G35" s="115">
        <v>42604</v>
      </c>
      <c r="H35" s="117"/>
      <c r="I35" s="10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93.75" customHeight="1">
      <c r="A36" s="114" t="str">
        <f t="shared" si="0"/>
        <v>[Member Management-26]</v>
      </c>
      <c r="B36" s="104" t="s">
        <v>1499</v>
      </c>
      <c r="C36" s="104" t="s">
        <v>1502</v>
      </c>
      <c r="D36" s="144" t="s">
        <v>1503</v>
      </c>
      <c r="E36" s="104" t="s">
        <v>1539</v>
      </c>
      <c r="F36" s="114" t="s">
        <v>16</v>
      </c>
      <c r="G36" s="115">
        <v>42604</v>
      </c>
      <c r="H36" s="117"/>
      <c r="I36" s="10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7.5" customHeight="1">
      <c r="A37" s="114" t="str">
        <f t="shared" si="0"/>
        <v>[Member Management-27]</v>
      </c>
      <c r="B37" s="104" t="s">
        <v>1500</v>
      </c>
      <c r="C37" s="104" t="s">
        <v>1504</v>
      </c>
      <c r="D37" s="144" t="s">
        <v>926</v>
      </c>
      <c r="E37" s="104" t="s">
        <v>1539</v>
      </c>
      <c r="F37" s="114" t="s">
        <v>16</v>
      </c>
      <c r="G37" s="115">
        <v>42604</v>
      </c>
      <c r="H37" s="117"/>
      <c r="I37" s="10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2" customHeight="1">
      <c r="A38" s="114" t="str">
        <f t="shared" si="0"/>
        <v>[Member Management-28]</v>
      </c>
      <c r="B38" s="104" t="s">
        <v>1483</v>
      </c>
      <c r="C38" s="104" t="s">
        <v>1484</v>
      </c>
      <c r="D38" s="144" t="s">
        <v>1487</v>
      </c>
      <c r="E38" s="104" t="s">
        <v>1539</v>
      </c>
      <c r="F38" s="114" t="s">
        <v>16</v>
      </c>
      <c r="G38" s="115">
        <v>42604</v>
      </c>
      <c r="H38" s="117"/>
      <c r="I38" s="10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94.5" customHeight="1">
      <c r="A39" s="114" t="str">
        <f t="shared" si="0"/>
        <v>[Member Management-29]</v>
      </c>
      <c r="B39" s="142" t="s">
        <v>208</v>
      </c>
      <c r="C39" s="104" t="s">
        <v>1505</v>
      </c>
      <c r="D39" s="144" t="s">
        <v>771</v>
      </c>
      <c r="E39" s="104" t="s">
        <v>1430</v>
      </c>
      <c r="F39" s="114" t="s">
        <v>16</v>
      </c>
      <c r="G39" s="115">
        <v>42604</v>
      </c>
      <c r="H39" s="117"/>
      <c r="I39" s="10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83.25" customHeight="1">
      <c r="A40" s="114" t="str">
        <f t="shared" si="0"/>
        <v>[Member Management-30]</v>
      </c>
      <c r="B40" s="142" t="s">
        <v>209</v>
      </c>
      <c r="C40" s="104" t="s">
        <v>1505</v>
      </c>
      <c r="D40" s="144" t="s">
        <v>772</v>
      </c>
      <c r="E40" s="104" t="s">
        <v>1430</v>
      </c>
      <c r="F40" s="114" t="s">
        <v>16</v>
      </c>
      <c r="G40" s="115">
        <v>42604</v>
      </c>
      <c r="H40" s="117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73.5" customHeight="1">
      <c r="A41" s="114" t="str">
        <f t="shared" si="0"/>
        <v>[Member Management-31]</v>
      </c>
      <c r="B41" s="142" t="s">
        <v>210</v>
      </c>
      <c r="C41" s="104" t="s">
        <v>1506</v>
      </c>
      <c r="D41" s="144" t="s">
        <v>773</v>
      </c>
      <c r="E41" s="104" t="s">
        <v>1430</v>
      </c>
      <c r="F41" s="114" t="s">
        <v>16</v>
      </c>
      <c r="G41" s="115">
        <v>42604</v>
      </c>
      <c r="H41" s="117"/>
      <c r="I41" s="10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69" customHeight="1">
      <c r="A42" s="114" t="str">
        <f t="shared" si="0"/>
        <v>[Member Management-32]</v>
      </c>
      <c r="B42" s="142" t="s">
        <v>211</v>
      </c>
      <c r="C42" s="104" t="s">
        <v>1506</v>
      </c>
      <c r="D42" s="144" t="s">
        <v>774</v>
      </c>
      <c r="E42" s="104" t="s">
        <v>1430</v>
      </c>
      <c r="F42" s="114" t="s">
        <v>16</v>
      </c>
      <c r="G42" s="115">
        <v>42604</v>
      </c>
      <c r="H42" s="114"/>
      <c r="I42" s="108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7" customHeight="1">
      <c r="A43" s="114" t="str">
        <f t="shared" si="0"/>
        <v>[Member Management-33]</v>
      </c>
      <c r="B43" s="141" t="s">
        <v>212</v>
      </c>
      <c r="C43" s="104" t="s">
        <v>1507</v>
      </c>
      <c r="D43" s="144" t="s">
        <v>775</v>
      </c>
      <c r="E43" s="104" t="s">
        <v>1430</v>
      </c>
      <c r="F43" s="114" t="s">
        <v>16</v>
      </c>
      <c r="G43" s="115">
        <v>42604</v>
      </c>
      <c r="H43" s="114"/>
      <c r="I43" s="10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2.75" customHeight="1">
      <c r="A44" s="114" t="str">
        <f t="shared" si="0"/>
        <v>[Member Management-34]</v>
      </c>
      <c r="B44" s="114" t="s">
        <v>213</v>
      </c>
      <c r="C44" s="104" t="s">
        <v>1508</v>
      </c>
      <c r="D44" s="144" t="s">
        <v>776</v>
      </c>
      <c r="E44" s="104" t="s">
        <v>1430</v>
      </c>
      <c r="F44" s="114" t="s">
        <v>16</v>
      </c>
      <c r="G44" s="115">
        <v>42604</v>
      </c>
      <c r="H44" s="117"/>
      <c r="I44" s="108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.25" customHeight="1">
      <c r="A45" s="114" t="str">
        <f t="shared" si="0"/>
        <v>[Member Management-35]</v>
      </c>
      <c r="B45" s="114" t="s">
        <v>214</v>
      </c>
      <c r="C45" s="104" t="s">
        <v>1509</v>
      </c>
      <c r="D45" s="144" t="s">
        <v>777</v>
      </c>
      <c r="E45" s="104" t="s">
        <v>1430</v>
      </c>
      <c r="F45" s="114" t="s">
        <v>16</v>
      </c>
      <c r="G45" s="115">
        <v>42604</v>
      </c>
      <c r="H45" s="117"/>
      <c r="I45" s="108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14" t="str">
        <f t="shared" si="0"/>
        <v>[Member Management-36]</v>
      </c>
      <c r="B46" s="114" t="s">
        <v>215</v>
      </c>
      <c r="C46" s="104" t="s">
        <v>1508</v>
      </c>
      <c r="D46" s="144" t="s">
        <v>778</v>
      </c>
      <c r="E46" s="104" t="s">
        <v>1430</v>
      </c>
      <c r="F46" s="114" t="s">
        <v>16</v>
      </c>
      <c r="G46" s="115">
        <v>42604</v>
      </c>
      <c r="H46" s="109"/>
      <c r="I46" s="108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14" t="str">
        <f t="shared" si="0"/>
        <v>[Member Management-37]</v>
      </c>
      <c r="B47" s="114" t="s">
        <v>216</v>
      </c>
      <c r="C47" s="104" t="s">
        <v>1509</v>
      </c>
      <c r="D47" s="144" t="s">
        <v>779</v>
      </c>
      <c r="E47" s="104" t="s">
        <v>1430</v>
      </c>
      <c r="F47" s="114" t="s">
        <v>16</v>
      </c>
      <c r="G47" s="115">
        <v>42604</v>
      </c>
      <c r="H47" s="109"/>
      <c r="I47" s="108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14" t="str">
        <f t="shared" si="0"/>
        <v>[Member Management-38]</v>
      </c>
      <c r="B48" s="114" t="s">
        <v>179</v>
      </c>
      <c r="C48" s="104" t="s">
        <v>1510</v>
      </c>
      <c r="D48" s="144" t="s">
        <v>780</v>
      </c>
      <c r="E48" s="104" t="s">
        <v>1430</v>
      </c>
      <c r="F48" s="114" t="s">
        <v>16</v>
      </c>
      <c r="G48" s="115">
        <v>42604</v>
      </c>
      <c r="H48" s="104"/>
      <c r="I48" s="108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14" t="str">
        <f t="shared" si="0"/>
        <v>[Member Management-39]</v>
      </c>
      <c r="B49" s="114" t="s">
        <v>180</v>
      </c>
      <c r="C49" s="104" t="s">
        <v>1511</v>
      </c>
      <c r="D49" s="144" t="s">
        <v>781</v>
      </c>
      <c r="E49" s="104" t="s">
        <v>1430</v>
      </c>
      <c r="F49" s="114" t="s">
        <v>16</v>
      </c>
      <c r="G49" s="115">
        <v>42604</v>
      </c>
      <c r="H49" s="117"/>
      <c r="I49" s="108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14" t="str">
        <f t="shared" si="0"/>
        <v>[Member Management-40]</v>
      </c>
      <c r="B50" s="114" t="s">
        <v>181</v>
      </c>
      <c r="C50" s="104" t="s">
        <v>1510</v>
      </c>
      <c r="D50" s="144" t="s">
        <v>782</v>
      </c>
      <c r="E50" s="104" t="s">
        <v>1430</v>
      </c>
      <c r="F50" s="114" t="s">
        <v>16</v>
      </c>
      <c r="G50" s="115">
        <v>42604</v>
      </c>
      <c r="H50" s="109"/>
      <c r="I50" s="108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14" t="str">
        <f t="shared" si="0"/>
        <v>[Member Management-41]</v>
      </c>
      <c r="B51" s="114" t="s">
        <v>182</v>
      </c>
      <c r="C51" s="104" t="s">
        <v>1511</v>
      </c>
      <c r="D51" s="144" t="s">
        <v>783</v>
      </c>
      <c r="E51" s="104" t="s">
        <v>1430</v>
      </c>
      <c r="F51" s="114" t="s">
        <v>16</v>
      </c>
      <c r="G51" s="115">
        <v>42604</v>
      </c>
      <c r="H51" s="109"/>
      <c r="I51" s="108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14" t="str">
        <f t="shared" si="0"/>
        <v>[Member Management-42]</v>
      </c>
      <c r="B52" s="114" t="s">
        <v>183</v>
      </c>
      <c r="C52" s="104" t="s">
        <v>1512</v>
      </c>
      <c r="D52" s="144" t="s">
        <v>784</v>
      </c>
      <c r="E52" s="104" t="s">
        <v>1430</v>
      </c>
      <c r="F52" s="114" t="s">
        <v>16</v>
      </c>
      <c r="G52" s="115">
        <v>42604</v>
      </c>
      <c r="H52" s="104"/>
      <c r="I52" s="108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14" t="str">
        <f t="shared" si="0"/>
        <v>[Member Management-43]</v>
      </c>
      <c r="B53" s="114" t="s">
        <v>184</v>
      </c>
      <c r="C53" s="104" t="s">
        <v>1513</v>
      </c>
      <c r="D53" s="144" t="s">
        <v>785</v>
      </c>
      <c r="E53" s="104" t="s">
        <v>1430</v>
      </c>
      <c r="F53" s="114" t="s">
        <v>16</v>
      </c>
      <c r="G53" s="115">
        <v>42604</v>
      </c>
      <c r="H53" s="117"/>
      <c r="I53" s="108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14" t="str">
        <f t="shared" si="0"/>
        <v>[Member Management-44]</v>
      </c>
      <c r="B54" s="114" t="s">
        <v>185</v>
      </c>
      <c r="C54" s="104" t="s">
        <v>1514</v>
      </c>
      <c r="D54" s="144" t="s">
        <v>786</v>
      </c>
      <c r="E54" s="104" t="s">
        <v>1430</v>
      </c>
      <c r="F54" s="114" t="s">
        <v>16</v>
      </c>
      <c r="G54" s="115">
        <v>42604</v>
      </c>
      <c r="H54" s="109"/>
      <c r="I54" s="108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14" t="str">
        <f t="shared" si="0"/>
        <v>[Member Management-45]</v>
      </c>
      <c r="B55" s="114" t="s">
        <v>186</v>
      </c>
      <c r="C55" s="104" t="s">
        <v>1513</v>
      </c>
      <c r="D55" s="144" t="s">
        <v>787</v>
      </c>
      <c r="E55" s="104" t="s">
        <v>1430</v>
      </c>
      <c r="F55" s="114" t="s">
        <v>16</v>
      </c>
      <c r="G55" s="115">
        <v>42604</v>
      </c>
      <c r="H55" s="109"/>
      <c r="I55" s="108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14" t="str">
        <f t="shared" si="0"/>
        <v>[Member Management-46]</v>
      </c>
      <c r="B56" s="114" t="s">
        <v>187</v>
      </c>
      <c r="C56" s="104" t="s">
        <v>1514</v>
      </c>
      <c r="D56" s="144" t="s">
        <v>788</v>
      </c>
      <c r="E56" s="104" t="s">
        <v>1430</v>
      </c>
      <c r="F56" s="114" t="s">
        <v>16</v>
      </c>
      <c r="G56" s="115">
        <v>42604</v>
      </c>
      <c r="H56" s="104"/>
      <c r="I56" s="108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69.75" customHeight="1">
      <c r="A57" s="114" t="str">
        <f t="shared" ref="A57" si="1">IF(OR(B57&lt;&gt;"",D57&lt;&gt;""),"["&amp;TEXT($B$2,"##")&amp;"-"&amp;TEXT(ROW()-10,"##")&amp;"]","")</f>
        <v>[Member Management-47]</v>
      </c>
      <c r="B57" s="104" t="s">
        <v>1515</v>
      </c>
      <c r="C57" s="104" t="s">
        <v>1516</v>
      </c>
      <c r="D57" s="144" t="s">
        <v>1523</v>
      </c>
      <c r="E57" s="104" t="s">
        <v>1430</v>
      </c>
      <c r="F57" s="114" t="s">
        <v>16</v>
      </c>
      <c r="G57" s="115">
        <v>42604</v>
      </c>
      <c r="H57" s="104"/>
      <c r="I57" s="108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1.25" customHeight="1">
      <c r="A58" s="114" t="str">
        <f t="shared" ref="A58:A63" si="2">IF(OR(B58&lt;&gt;"",D58&lt;&gt;""),"["&amp;TEXT($B$2,"##")&amp;"-"&amp;TEXT(ROW()-10,"##")&amp;"]","")</f>
        <v>[Member Management-48]</v>
      </c>
      <c r="B58" s="104" t="s">
        <v>1515</v>
      </c>
      <c r="C58" s="104" t="s">
        <v>1517</v>
      </c>
      <c r="D58" s="144" t="s">
        <v>1524</v>
      </c>
      <c r="E58" s="104" t="s">
        <v>1430</v>
      </c>
      <c r="F58" s="114" t="s">
        <v>16</v>
      </c>
      <c r="G58" s="115">
        <v>42604</v>
      </c>
      <c r="H58" s="104"/>
      <c r="I58" s="108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5.75" customHeight="1">
      <c r="A59" s="114" t="str">
        <f t="shared" si="2"/>
        <v>[Member Management-49]</v>
      </c>
      <c r="B59" s="104" t="s">
        <v>1515</v>
      </c>
      <c r="C59" s="104" t="s">
        <v>1518</v>
      </c>
      <c r="D59" s="144" t="s">
        <v>1525</v>
      </c>
      <c r="E59" s="104" t="s">
        <v>1430</v>
      </c>
      <c r="F59" s="114" t="s">
        <v>16</v>
      </c>
      <c r="G59" s="115">
        <v>42604</v>
      </c>
      <c r="H59" s="104"/>
      <c r="I59" s="108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1.75" customHeight="1">
      <c r="A60" s="114" t="str">
        <f t="shared" si="2"/>
        <v>[Member Management-50]</v>
      </c>
      <c r="B60" s="104" t="s">
        <v>1515</v>
      </c>
      <c r="C60" s="104" t="s">
        <v>1519</v>
      </c>
      <c r="D60" s="144" t="s">
        <v>1526</v>
      </c>
      <c r="E60" s="104" t="s">
        <v>1430</v>
      </c>
      <c r="F60" s="114" t="s">
        <v>16</v>
      </c>
      <c r="G60" s="115">
        <v>42604</v>
      </c>
      <c r="H60" s="104"/>
      <c r="I60" s="108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1.25" customHeight="1">
      <c r="A61" s="114" t="str">
        <f t="shared" si="2"/>
        <v>[Member Management-51]</v>
      </c>
      <c r="B61" s="104" t="s">
        <v>1515</v>
      </c>
      <c r="C61" s="104" t="s">
        <v>1520</v>
      </c>
      <c r="D61" s="144" t="s">
        <v>1527</v>
      </c>
      <c r="E61" s="104" t="s">
        <v>1430</v>
      </c>
      <c r="F61" s="114" t="s">
        <v>16</v>
      </c>
      <c r="G61" s="115">
        <v>42604</v>
      </c>
      <c r="H61" s="104"/>
      <c r="I61" s="108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8.5" customHeight="1">
      <c r="A62" s="114" t="str">
        <f t="shared" si="2"/>
        <v>[Member Management-52]</v>
      </c>
      <c r="B62" s="104" t="s">
        <v>1515</v>
      </c>
      <c r="C62" s="104" t="s">
        <v>1521</v>
      </c>
      <c r="D62" s="144" t="s">
        <v>1528</v>
      </c>
      <c r="E62" s="104" t="s">
        <v>1430</v>
      </c>
      <c r="F62" s="114" t="s">
        <v>16</v>
      </c>
      <c r="G62" s="115">
        <v>42604</v>
      </c>
      <c r="H62" s="104"/>
      <c r="I62" s="108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0.5" customHeight="1">
      <c r="A63" s="114" t="str">
        <f t="shared" si="2"/>
        <v>[Member Management-53]</v>
      </c>
      <c r="B63" s="104" t="s">
        <v>1515</v>
      </c>
      <c r="C63" s="104" t="s">
        <v>1522</v>
      </c>
      <c r="D63" s="144" t="s">
        <v>1529</v>
      </c>
      <c r="E63" s="104" t="s">
        <v>1430</v>
      </c>
      <c r="F63" s="114" t="s">
        <v>50</v>
      </c>
      <c r="G63" s="115">
        <v>42604</v>
      </c>
      <c r="H63" s="104"/>
      <c r="I63" s="108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08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0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0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0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08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08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08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0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08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08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08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08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08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08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08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08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08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08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08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08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08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0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0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0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0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0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0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0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0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0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0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0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0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0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0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0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0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0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0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0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0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0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0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0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0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0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0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0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0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0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0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0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0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0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0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0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0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0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0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0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0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0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0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0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0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0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0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0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0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0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0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0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0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0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0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0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0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0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0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0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0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0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0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0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0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0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0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0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0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0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0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0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0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0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0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0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0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0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0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0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0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0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0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0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0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0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0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0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0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0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0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0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0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0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0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0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0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0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0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0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0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0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0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0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0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0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0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0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0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0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0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0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0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0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0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0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0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0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0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0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0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0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0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0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0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0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0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0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0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0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0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0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0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0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0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0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0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0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0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0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0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0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0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0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0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0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0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0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0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0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0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0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0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0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0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0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0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0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0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0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0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0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0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0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0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0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0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0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0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0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0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0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0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0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0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0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0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0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0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0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0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0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0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0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0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0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0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08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08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08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08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08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08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08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08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08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08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08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08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08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08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08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08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08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08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08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08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08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08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08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08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08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08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08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08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08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08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08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08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08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08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08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08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08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08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08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08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08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08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08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08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08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08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08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08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08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08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08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08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08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08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08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08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08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08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08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08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08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08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08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08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08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08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08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08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08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08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08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08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08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08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08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08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08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08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08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08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08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08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08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08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08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08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08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08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08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08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08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08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08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08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08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08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08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08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08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08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08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08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08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08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08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08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08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08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08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08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08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08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08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08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08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08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08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08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08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08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08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08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08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08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08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08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08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08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08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08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08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08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08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08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08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08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08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08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08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08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08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08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08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08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08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08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08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08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08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08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08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08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08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08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08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08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08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08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08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08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08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08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08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08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08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08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08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08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08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08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08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08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08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08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08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08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08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08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08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08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08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08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08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08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08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08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08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08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08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08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08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08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08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08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08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08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08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08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08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08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08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08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08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08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08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08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08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08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08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08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08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08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08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08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08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08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08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08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08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08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08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08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08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08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08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08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08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08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08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08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08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08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08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08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08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08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08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08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08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08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08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08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08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08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08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08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08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08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08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08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08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08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08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08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08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08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08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08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08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08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08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08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08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08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08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08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08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08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08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08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08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08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08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08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08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08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08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08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08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08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08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08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08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08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08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08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08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08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08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08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08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08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08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08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08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08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08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08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08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08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08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08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08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08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08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08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08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08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08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08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08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08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08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08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08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08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08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08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08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08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08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08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08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08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08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08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08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08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08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08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08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08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08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08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08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08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08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08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08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08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08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08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08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08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08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08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08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08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08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08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08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08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08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08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08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08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08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08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08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08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08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08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08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08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08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08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08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08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08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08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08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08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08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08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08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08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08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08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08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08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08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08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08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08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08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08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08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08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08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08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08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08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08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08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08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08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08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08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08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08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08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08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08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08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08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08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08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08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08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08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08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08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08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08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08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08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08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08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08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08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08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08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08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08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08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08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08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08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08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08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08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08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08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08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08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08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08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08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08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08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08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08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08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08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08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08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08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08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08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08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08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08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08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08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08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08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08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08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08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08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08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08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08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08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08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08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08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08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08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08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08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08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08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08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08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08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08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08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08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08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08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08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08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08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08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08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08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08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08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08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08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08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08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08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08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08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08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08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08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08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08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08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08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08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08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08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08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08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08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08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08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08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08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08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08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08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08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08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08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08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08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08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08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08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08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08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08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08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08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08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08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08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08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08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08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08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08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08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08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08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08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08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08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08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08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08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08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08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08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08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08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08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08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08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08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08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08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08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08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08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08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08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08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08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08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08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08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08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08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08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08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08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08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08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08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08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08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08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08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08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08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08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08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08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08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08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08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08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08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08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08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08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08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08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08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08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08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08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08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08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08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08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08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08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08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08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08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08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08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08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08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08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08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08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08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08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08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08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08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08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08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08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08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08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08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08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08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08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08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08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08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08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08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08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08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08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08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08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08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08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08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08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08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08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08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08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08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08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08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08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08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08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08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08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08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08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08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08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08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08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08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08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08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08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08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08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08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08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08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08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08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08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08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08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08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08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08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08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08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08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08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08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08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08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08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08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08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08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08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08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08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08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08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08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08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08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08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08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08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08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08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08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08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08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08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08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08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08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08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08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08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08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08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08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08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08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08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08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08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08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08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08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</sheetData>
  <mergeCells count="6">
    <mergeCell ref="B9:H9"/>
    <mergeCell ref="B2:F2"/>
    <mergeCell ref="B3:F3"/>
    <mergeCell ref="B4:F4"/>
    <mergeCell ref="E5:F5"/>
    <mergeCell ref="E6:F6"/>
  </mergeCells>
  <dataValidations count="1">
    <dataValidation type="list" allowBlank="1" showInputMessage="1" showErrorMessage="1" prompt=" - " sqref="F1 F81:F113 F7:F8 F10:F63">
      <formula1>$J$2:$J$6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Cover</vt:lpstr>
      <vt:lpstr>Test case List</vt:lpstr>
      <vt:lpstr>Test Report</vt:lpstr>
      <vt:lpstr>Displaying Homepage</vt:lpstr>
      <vt:lpstr>Account Management</vt:lpstr>
      <vt:lpstr>Testing</vt:lpstr>
      <vt:lpstr>Learning</vt:lpstr>
      <vt:lpstr>Displaying Editor Dashboard</vt:lpstr>
      <vt:lpstr>Lesson Management</vt:lpstr>
      <vt:lpstr>Question Management</vt:lpstr>
      <vt:lpstr>Displaying Admin Dashboard</vt:lpstr>
      <vt:lpstr>Member Management</vt:lpstr>
      <vt:lpstr>ACTION</vt:lpstr>
      <vt:lpstr>d</vt:lpstr>
      <vt:lpstr>Lỗi</vt:lpstr>
      <vt:lpstr>Pass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Quân Nguyễn</dc:creator>
  <cp:lastModifiedBy>Hồng Quân Nguyễn</cp:lastModifiedBy>
  <dcterms:created xsi:type="dcterms:W3CDTF">2016-08-09T16:30:37Z</dcterms:created>
  <dcterms:modified xsi:type="dcterms:W3CDTF">2016-08-23T09:32:50Z</dcterms:modified>
</cp:coreProperties>
</file>