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ingS\201609JS01\WIP\Documents\Report 4\UT\"/>
    </mc:Choice>
  </mc:AlternateContent>
  <bookViews>
    <workbookView xWindow="0" yWindow="0" windowWidth="20490" windowHeight="7755" tabRatio="886" activeTab="5"/>
  </bookViews>
  <sheets>
    <sheet name="Guidleline" sheetId="1" r:id="rId1"/>
    <sheet name="FunctionList" sheetId="5" r:id="rId2"/>
    <sheet name="Cover" sheetId="4" r:id="rId3"/>
    <sheet name="Test Report" sheetId="6" r:id="rId4"/>
    <sheet name="AddNewAlbum" sheetId="26" r:id="rId5"/>
    <sheet name="AddEventAlbum" sheetId="22" r:id="rId6"/>
  </sheets>
  <definedNames>
    <definedName name="ACTION" localSheetId="5">#REF!</definedName>
    <definedName name="ACTION" localSheetId="4">#REF!</definedName>
    <definedName name="ACTION">#REF!</definedName>
    <definedName name="CreateSlide" localSheetId="4">#REF!</definedName>
    <definedName name="CreateSlide">#REF!</definedName>
    <definedName name="DeleteSlide" localSheetId="4">#REF!</definedName>
    <definedName name="DeleteSlide">#REF!</definedName>
    <definedName name="EditSlide" localSheetId="4">#REF!</definedName>
    <definedName name="EditSlide">#REF!</definedName>
    <definedName name="GetNumberNewMessage" localSheetId="5">#REF!</definedName>
    <definedName name="GetNumberNewMessage" localSheetId="4">#REF!</definedName>
    <definedName name="GetNumberNewMessage">#REF!</definedName>
    <definedName name="_xlnm.Print_Area" localSheetId="5">AddEventAlbum!$A$1:$Q$31</definedName>
    <definedName name="_xlnm.Print_Area" localSheetId="4">AddNewAlbum!$A$1:$Q$46</definedName>
    <definedName name="_xlnm.Print_Area" localSheetId="1">FunctionList!$A$1:$H$30</definedName>
    <definedName name="_xlnm.Print_Area" localSheetId="0">Guidleline!$A$1:$A$90</definedName>
    <definedName name="_xlnm.Print_Area" localSheetId="3">'Test Report'!$A$1:$I$39</definedName>
    <definedName name="Z_2C0D9096_8D85_462A_A9B5_0B488ADB4269_.wvu.Cols" localSheetId="5" hidden="1">AddEventAlbum!#REF!</definedName>
    <definedName name="Z_2C0D9096_8D85_462A_A9B5_0B488ADB4269_.wvu.Cols" localSheetId="4" hidden="1">AddNewAlbum!#REF!</definedName>
    <definedName name="Z_2C0D9096_8D85_462A_A9B5_0B488ADB4269_.wvu.PrintArea" localSheetId="3" hidden="1">'Test Report'!$A:$I</definedName>
    <definedName name="Z_6F1DCD5D_5DAC_4817_BF40_2B66F6F593E6_.wvu.Cols" localSheetId="5" hidden="1">AddEventAlbum!#REF!</definedName>
    <definedName name="Z_6F1DCD5D_5DAC_4817_BF40_2B66F6F593E6_.wvu.Cols" localSheetId="4" hidden="1">AddNewAlbum!#REF!</definedName>
    <definedName name="Z_6F1DCD5D_5DAC_4817_BF40_2B66F6F593E6_.wvu.PrintArea" localSheetId="3" hidden="1">'Test Report'!$A:$I</definedName>
    <definedName name="Z_BE54E0AD_3725_4423_92D7_4F1C045BE1BC_.wvu.Cols" localSheetId="5" hidden="1">AddEventAlbum!#REF!</definedName>
    <definedName name="Z_BE54E0AD_3725_4423_92D7_4F1C045BE1BC_.wvu.Cols" localSheetId="4" hidden="1">AddNewAlbum!#REF!</definedName>
    <definedName name="Z_BE54E0AD_3725_4423_92D7_4F1C045BE1BC_.wvu.PrintArea" localSheetId="3" hidden="1">'Test Report'!$A:$I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F5" i="6" l="1"/>
  <c r="C3" i="26" l="1"/>
  <c r="B6" i="4" l="1"/>
  <c r="L6" i="26" l="1"/>
  <c r="I12" i="6" s="1"/>
  <c r="K6" i="26"/>
  <c r="H12" i="6" s="1"/>
  <c r="J6" i="26"/>
  <c r="G12" i="6" s="1"/>
  <c r="I6" i="26"/>
  <c r="F12" i="6" s="1"/>
  <c r="C6" i="26"/>
  <c r="D12" i="6" s="1"/>
  <c r="A6" i="26"/>
  <c r="C12" i="6" s="1"/>
  <c r="I3" i="26"/>
  <c r="I2" i="26"/>
  <c r="E6" i="26" l="1"/>
  <c r="E12" i="6" s="1"/>
  <c r="B12" i="6" l="1"/>
  <c r="L6" i="22" l="1"/>
  <c r="I13" i="6" s="1"/>
  <c r="K6" i="22"/>
  <c r="H13" i="6" s="1"/>
  <c r="J6" i="22"/>
  <c r="G13" i="6" s="1"/>
  <c r="I6" i="22"/>
  <c r="F13" i="6" s="1"/>
  <c r="C6" i="22"/>
  <c r="D13" i="6" s="1"/>
  <c r="A6" i="22"/>
  <c r="E6" i="22" s="1"/>
  <c r="E13" i="6" s="1"/>
  <c r="C3" i="22"/>
  <c r="I3" i="22" s="1"/>
  <c r="I2" i="22"/>
  <c r="C13" i="6" l="1"/>
  <c r="C15" i="6" s="1"/>
  <c r="B13" i="6" l="1"/>
  <c r="F4" i="6"/>
  <c r="F10" i="5"/>
  <c r="F11" i="5"/>
  <c r="F6" i="6"/>
  <c r="E4" i="5"/>
  <c r="B5" i="6"/>
  <c r="B6" i="6" s="1"/>
  <c r="E5" i="5"/>
  <c r="B4" i="6"/>
  <c r="D15" i="6" l="1"/>
  <c r="F15" i="6"/>
  <c r="G15" i="6"/>
  <c r="H15" i="6"/>
  <c r="I15" i="6"/>
  <c r="E15" i="6" l="1"/>
  <c r="D21" i="6"/>
  <c r="D17" i="6"/>
  <c r="D20" i="6"/>
  <c r="D19" i="6"/>
  <c r="D18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<sst xmlns="http://schemas.openxmlformats.org/spreadsheetml/2006/main" count="177" uniqueCount="122">
  <si>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</si>
  <si>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</si>
  <si>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</si>
  <si>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</si>
  <si>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</si>
  <si>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</si>
  <si>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</si>
  <si>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</si>
  <si>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</si>
  <si>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</si>
  <si>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</si>
  <si>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</si>
  <si>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</si>
  <si>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</si>
  <si>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</si>
  <si>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</si>
  <si>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</si>
  <si>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</si>
  <si>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</si>
  <si>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</si>
  <si>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</si>
  <si>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</si>
  <si>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</si>
  <si>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</si>
  <si>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</si>
  <si>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</si>
  <si>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</si>
  <si>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</si>
  <si>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</si>
  <si>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</si>
  <si>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</si>
  <si>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</si>
  <si>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</si>
  <si>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</si>
  <si>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</si>
  <si>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</si>
  <si>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</si>
  <si>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</si>
  <si>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</si>
  <si>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</si>
  <si>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</si>
  <si>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</si>
  <si>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</si>
  <si>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</si>
  <si>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</si>
  <si>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</si>
  <si>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</si>
  <si>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</si>
  <si>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</si>
  <si>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</si>
  <si>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</si>
  <si>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</si>
  <si>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</si>
  <si>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</si>
  <si>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</si>
  <si>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</si>
  <si>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</si>
  <si>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</si>
  <si>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</si>
  <si>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</si>
  <si>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</si>
  <si>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</si>
  <si>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</si>
  <si>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</si>
  <si>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</si>
  <si>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</si>
  <si>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</si>
  <si>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</si>
  <si>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</si>
  <si>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</si>
  <si>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</si>
  <si>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</si>
  <si>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</si>
  <si>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</si>
  <si>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</si>
  <si>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</si>
  <si>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</si>
  <si>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</si>
  <si>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</si>
  <si>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</si>
  <si>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</si>
  <si>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</si>
  <si>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</si>
  <si>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</si>
  <si>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</si>
  <si>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</si>
  <si>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</si>
  <si>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</si>
  <si>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</si>
  <si>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</si>
  <si>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</si>
  <si>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</si>
  <si>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</si>
  <si>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</si>
  <si>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</si>
  <si>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</si>
  <si>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</si>
  <si>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</si>
  <si>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</si>
  <si>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</si>
  <si>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</si>
  <si>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</si>
  <si>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</si>
  <si>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</si>
  <si>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</si>
  <si>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Reposository: Slide</t>
  </si>
  <si>
    <t>AlbumImageDAL</t>
  </si>
  <si>
    <t>AddNewAlbum</t>
  </si>
  <si>
    <t>AddEventAlbum</t>
  </si>
  <si>
    <t>List enviroment requires in this system
1. Server: Localhost: IIS Server
2. Database server: SQL Server 2012
3. Browser: Firefox 50, Google Chrome 54</t>
  </si>
  <si>
    <t>WS</t>
  </si>
  <si>
    <t>WingS</t>
  </si>
  <si>
    <t>TuanhaSE03108</t>
  </si>
  <si>
    <t>ThreadAlbumImageDTO album</t>
  </si>
  <si>
    <t>ImageUrl</t>
  </si>
  <si>
    <t>D:\picture\picture.jpg</t>
  </si>
  <si>
    <t>insert newAlbum into Database</t>
  </si>
  <si>
    <t>return ThreadAlbumImage</t>
  </si>
  <si>
    <t>insert eventAlbum into Database</t>
  </si>
  <si>
    <t>EventAlbumImageDTO eventAlbum</t>
  </si>
  <si>
    <t>return EventAlbumImage</t>
  </si>
  <si>
    <t>Tuandvse03297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</si>
</sst>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0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26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2" fillId="0" borderId="25" xfId="78" applyFont="1" applyBorder="1"/>
    <xf numFmtId="0" fontId="33" fillId="0" borderId="25" xfId="78" applyFont="1" applyBorder="1" applyAlignment="1">
      <alignment horizontal="left"/>
    </xf>
    <xf numFmtId="0" fontId="32" fillId="0" borderId="0" xfId="78" applyFont="1"/>
    <xf numFmtId="0" fontId="32" fillId="0" borderId="0" xfId="78" applyFont="1" applyAlignment="1">
      <alignment horizontal="right"/>
    </xf>
    <xf numFmtId="49" fontId="32" fillId="0" borderId="0" xfId="78" applyNumberFormat="1" applyFont="1"/>
    <xf numFmtId="0" fontId="33" fillId="0" borderId="0" xfId="78" applyFont="1" applyAlignment="1">
      <alignment horizontal="left"/>
    </xf>
    <xf numFmtId="0" fontId="33" fillId="27" borderId="28" xfId="78" applyFont="1" applyFill="1" applyBorder="1" applyAlignment="1"/>
    <xf numFmtId="0" fontId="33" fillId="27" borderId="29" xfId="78" applyFont="1" applyFill="1" applyBorder="1" applyAlignment="1"/>
    <xf numFmtId="0" fontId="32" fillId="27" borderId="30" xfId="78" applyFont="1" applyFill="1" applyBorder="1" applyAlignment="1">
      <alignment horizontal="right"/>
    </xf>
    <xf numFmtId="0" fontId="33" fillId="27" borderId="31" xfId="78" applyFont="1" applyFill="1" applyBorder="1" applyAlignment="1"/>
    <xf numFmtId="0" fontId="32" fillId="27" borderId="26" xfId="78" applyFont="1" applyFill="1" applyBorder="1" applyAlignment="1"/>
    <xf numFmtId="0" fontId="32" fillId="27" borderId="27" xfId="78" applyFont="1" applyFill="1" applyBorder="1" applyAlignment="1">
      <alignment horizontal="right"/>
    </xf>
    <xf numFmtId="165" fontId="32" fillId="0" borderId="32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3" xfId="78" applyNumberFormat="1" applyFont="1" applyFill="1" applyBorder="1" applyAlignment="1">
      <alignment horizontal="center" vertical="center"/>
    </xf>
    <xf numFmtId="0" fontId="39" fillId="28" borderId="0" xfId="0" applyFont="1" applyFill="1" applyAlignment="1">
      <alignment horizontal="center"/>
    </xf>
    <xf numFmtId="0" fontId="40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2" fillId="28" borderId="0" xfId="0" applyFont="1" applyFill="1" applyAlignment="1">
      <alignment horizontal="justify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4" fillId="28" borderId="0" xfId="0" applyFont="1" applyFill="1">
      <alignment vertical="center"/>
    </xf>
    <xf numFmtId="0" fontId="42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8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28" fillId="24" borderId="34" xfId="78" applyFont="1" applyFill="1" applyBorder="1" applyAlignment="1">
      <alignment horizontal="left"/>
    </xf>
    <xf numFmtId="0" fontId="46" fillId="29" borderId="0" xfId="0" applyFont="1" applyFill="1">
      <alignment vertical="center"/>
    </xf>
    <xf numFmtId="0" fontId="32" fillId="0" borderId="32" xfId="78" applyFont="1" applyBorder="1" applyAlignment="1">
      <alignment horizontal="center"/>
    </xf>
    <xf numFmtId="0" fontId="28" fillId="24" borderId="34" xfId="78" applyFont="1" applyFill="1" applyBorder="1" applyAlignment="1">
      <alignment horizontal="left" vertical="center"/>
    </xf>
    <xf numFmtId="0" fontId="28" fillId="24" borderId="34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7" fillId="0" borderId="0" xfId="78" applyFont="1" applyFill="1" applyBorder="1" applyAlignment="1">
      <alignment vertical="top"/>
    </xf>
    <xf numFmtId="0" fontId="47" fillId="29" borderId="35" xfId="78" applyFont="1" applyFill="1" applyBorder="1" applyAlignment="1">
      <alignment vertical="center"/>
    </xf>
    <xf numFmtId="0" fontId="47" fillId="29" borderId="35" xfId="78" applyFont="1" applyFill="1" applyBorder="1" applyAlignment="1">
      <alignment vertical="top"/>
    </xf>
    <xf numFmtId="0" fontId="47" fillId="29" borderId="36" xfId="78" applyFont="1" applyFill="1" applyBorder="1" applyAlignment="1">
      <alignment vertical="top"/>
    </xf>
    <xf numFmtId="0" fontId="47" fillId="29" borderId="36" xfId="78" applyFont="1" applyFill="1" applyBorder="1" applyAlignment="1">
      <alignment vertical="center"/>
    </xf>
    <xf numFmtId="0" fontId="33" fillId="27" borderId="28" xfId="78" applyFont="1" applyFill="1" applyBorder="1" applyAlignment="1">
      <alignment horizontal="left" vertical="top"/>
    </xf>
    <xf numFmtId="0" fontId="32" fillId="27" borderId="29" xfId="78" applyFont="1" applyFill="1" applyBorder="1" applyAlignment="1">
      <alignment horizontal="center" vertical="top"/>
    </xf>
    <xf numFmtId="0" fontId="32" fillId="27" borderId="30" xfId="78" applyFont="1" applyFill="1" applyBorder="1" applyAlignment="1">
      <alignment horizontal="right" vertical="top"/>
    </xf>
    <xf numFmtId="0" fontId="47" fillId="29" borderId="37" xfId="78" applyFont="1" applyFill="1" applyBorder="1" applyAlignment="1">
      <alignment horizontal="left"/>
    </xf>
    <xf numFmtId="0" fontId="48" fillId="29" borderId="37" xfId="78" applyFont="1" applyFill="1" applyBorder="1"/>
    <xf numFmtId="0" fontId="48" fillId="29" borderId="37" xfId="78" applyFont="1" applyFill="1" applyBorder="1" applyAlignment="1">
      <alignment horizontal="right"/>
    </xf>
    <xf numFmtId="0" fontId="47" fillId="29" borderId="37" xfId="78" applyFont="1" applyFill="1" applyBorder="1" applyAlignment="1">
      <alignment vertical="top" textRotation="180"/>
    </xf>
    <xf numFmtId="164" fontId="47" fillId="25" borderId="38" xfId="78" applyNumberFormat="1" applyFont="1" applyFill="1" applyBorder="1" applyAlignment="1">
      <alignment horizontal="center" vertical="center"/>
    </xf>
    <xf numFmtId="0" fontId="33" fillId="0" borderId="39" xfId="78" applyFont="1" applyBorder="1" applyAlignment="1">
      <alignment horizontal="center"/>
    </xf>
    <xf numFmtId="0" fontId="32" fillId="0" borderId="39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49" fillId="0" borderId="40" xfId="78" applyFont="1" applyBorder="1" applyAlignment="1">
      <alignment vertical="center"/>
    </xf>
    <xf numFmtId="0" fontId="23" fillId="24" borderId="41" xfId="78" applyFont="1" applyFill="1" applyBorder="1" applyAlignment="1">
      <alignment horizontal="left" indent="1"/>
    </xf>
    <xf numFmtId="0" fontId="22" fillId="0" borderId="42" xfId="78" applyFont="1" applyBorder="1"/>
    <xf numFmtId="14" fontId="38" fillId="0" borderId="10" xfId="78" applyNumberFormat="1" applyFont="1" applyBorder="1" applyAlignment="1">
      <alignment horizontal="left"/>
    </xf>
    <xf numFmtId="0" fontId="38" fillId="0" borderId="10" xfId="78" applyFont="1" applyBorder="1" applyAlignment="1">
      <alignment horizontal="left"/>
    </xf>
    <xf numFmtId="0" fontId="28" fillId="0" borderId="41" xfId="78" applyFont="1" applyFill="1" applyBorder="1"/>
    <xf numFmtId="0" fontId="24" fillId="0" borderId="42" xfId="78" applyFont="1" applyBorder="1" applyAlignment="1">
      <alignment horizontal="left" indent="1"/>
    </xf>
    <xf numFmtId="0" fontId="22" fillId="0" borderId="41" xfId="78" applyFont="1" applyFill="1" applyBorder="1"/>
    <xf numFmtId="0" fontId="28" fillId="0" borderId="41" xfId="78" applyFont="1" applyBorder="1" applyAlignment="1">
      <alignment horizontal="left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8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3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2" fillId="24" borderId="43" xfId="78" applyNumberFormat="1" applyFont="1" applyFill="1" applyBorder="1" applyAlignment="1">
      <alignment horizontal="center" vertical="center"/>
    </xf>
    <xf numFmtId="0" fontId="32" fillId="0" borderId="0" xfId="78" applyFont="1" applyBorder="1"/>
    <xf numFmtId="0" fontId="33" fillId="0" borderId="28" xfId="78" applyFont="1" applyBorder="1" applyAlignment="1">
      <alignment horizontal="center"/>
    </xf>
    <xf numFmtId="0" fontId="32" fillId="0" borderId="28" xfId="78" applyFont="1" applyBorder="1" applyAlignment="1">
      <alignment horizontal="center"/>
    </xf>
    <xf numFmtId="0" fontId="33" fillId="0" borderId="44" xfId="78" applyFont="1" applyBorder="1" applyAlignment="1">
      <alignment horizontal="center"/>
    </xf>
    <xf numFmtId="0" fontId="33" fillId="30" borderId="45" xfId="78" applyFont="1" applyFill="1" applyBorder="1" applyAlignment="1">
      <alignment horizontal="center"/>
    </xf>
    <xf numFmtId="0" fontId="33" fillId="30" borderId="44" xfId="78" applyFont="1" applyFill="1" applyBorder="1" applyAlignment="1">
      <alignment horizontal="center"/>
    </xf>
    <xf numFmtId="0" fontId="32" fillId="30" borderId="46" xfId="78" applyFont="1" applyFill="1" applyBorder="1" applyAlignment="1">
      <alignment horizontal="center"/>
    </xf>
    <xf numFmtId="0" fontId="47" fillId="29" borderId="47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0" fontId="22" fillId="24" borderId="75" xfId="78" applyNumberFormat="1" applyFont="1" applyFill="1" applyBorder="1" applyAlignment="1">
      <alignment horizontal="center"/>
    </xf>
    <xf numFmtId="14" fontId="22" fillId="0" borderId="15" xfId="78" applyNumberFormat="1" applyFont="1" applyBorder="1" applyAlignment="1">
      <alignment horizontal="center" vertical="top" wrapText="1"/>
    </xf>
    <xf numFmtId="0" fontId="12" fillId="0" borderId="0" xfId="67" applyAlignment="1">
      <alignment vertical="center"/>
    </xf>
    <xf numFmtId="1" fontId="28" fillId="24" borderId="34" xfId="78" applyNumberFormat="1" applyFont="1" applyFill="1" applyBorder="1" applyAlignment="1">
      <alignment vertical="center" wrapText="1"/>
    </xf>
    <xf numFmtId="1" fontId="28" fillId="24" borderId="50" xfId="78" applyNumberFormat="1" applyFont="1" applyFill="1" applyBorder="1" applyAlignment="1"/>
    <xf numFmtId="0" fontId="38" fillId="24" borderId="50" xfId="78" applyFont="1" applyFill="1" applyBorder="1" applyAlignment="1">
      <alignment horizontal="left"/>
    </xf>
    <xf numFmtId="0" fontId="38" fillId="24" borderId="49" xfId="78" applyFont="1" applyFill="1" applyBorder="1" applyAlignment="1">
      <alignment horizontal="left"/>
    </xf>
    <xf numFmtId="0" fontId="38" fillId="24" borderId="10" xfId="78" applyFont="1" applyFill="1" applyBorder="1" applyAlignment="1">
      <alignment horizontal="left"/>
    </xf>
    <xf numFmtId="0" fontId="38" fillId="24" borderId="50" xfId="78" applyFont="1" applyFill="1" applyBorder="1" applyAlignment="1">
      <alignment horizontal="left" vertical="top" wrapText="1"/>
    </xf>
    <xf numFmtId="0" fontId="38" fillId="24" borderId="49" xfId="78" applyFont="1" applyFill="1" applyBorder="1" applyAlignment="1">
      <alignment horizontal="left" vertical="top" wrapText="1"/>
    </xf>
    <xf numFmtId="0" fontId="38" fillId="24" borderId="10" xfId="78" applyFont="1" applyFill="1" applyBorder="1" applyAlignment="1">
      <alignment horizontal="left" vertical="top" wrapText="1"/>
    </xf>
    <xf numFmtId="0" fontId="38" fillId="0" borderId="34" xfId="78" applyFont="1" applyBorder="1" applyAlignment="1">
      <alignment horizontal="left"/>
    </xf>
    <xf numFmtId="0" fontId="28" fillId="24" borderId="34" xfId="78" applyFont="1" applyFill="1" applyBorder="1" applyAlignment="1">
      <alignment horizontal="left" vertical="center"/>
    </xf>
    <xf numFmtId="0" fontId="38" fillId="0" borderId="34" xfId="78" applyFont="1" applyBorder="1" applyAlignment="1">
      <alignment horizontal="left" vertical="center"/>
    </xf>
    <xf numFmtId="0" fontId="49" fillId="0" borderId="48" xfId="78" applyFont="1" applyBorder="1" applyAlignment="1">
      <alignment horizontal="center" vertical="center"/>
    </xf>
    <xf numFmtId="0" fontId="49" fillId="0" borderId="49" xfId="78" applyFont="1" applyBorder="1" applyAlignment="1">
      <alignment horizontal="center" vertical="center"/>
    </xf>
    <xf numFmtId="0" fontId="49" fillId="0" borderId="10" xfId="78" applyFont="1" applyBorder="1" applyAlignment="1">
      <alignment horizontal="center" vertical="center"/>
    </xf>
    <xf numFmtId="0" fontId="38" fillId="24" borderId="34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8" fillId="24" borderId="34" xfId="78" applyFont="1" applyFill="1" applyBorder="1" applyAlignment="1">
      <alignment horizontal="left"/>
    </xf>
    <xf numFmtId="0" fontId="28" fillId="24" borderId="34" xfId="78" applyFont="1" applyFill="1" applyBorder="1" applyAlignment="1">
      <alignment horizontal="left"/>
    </xf>
    <xf numFmtId="14" fontId="38" fillId="24" borderId="50" xfId="78" applyNumberFormat="1" applyFont="1" applyFill="1" applyBorder="1" applyAlignment="1">
      <alignment horizontal="left" vertical="top"/>
    </xf>
    <xf numFmtId="14" fontId="38" fillId="24" borderId="49" xfId="78" applyNumberFormat="1" applyFont="1" applyFill="1" applyBorder="1" applyAlignment="1">
      <alignment horizontal="left" vertical="top"/>
    </xf>
    <xf numFmtId="14" fontId="38" fillId="24" borderId="10" xfId="78" applyNumberFormat="1" applyFont="1" applyFill="1" applyBorder="1" applyAlignment="1">
      <alignment horizontal="left" vertical="top"/>
    </xf>
    <xf numFmtId="0" fontId="33" fillId="24" borderId="63" xfId="77" applyFont="1" applyFill="1" applyBorder="1" applyAlignment="1">
      <alignment horizontal="left" wrapText="1"/>
    </xf>
    <xf numFmtId="0" fontId="33" fillId="24" borderId="64" xfId="77" applyFont="1" applyFill="1" applyBorder="1" applyAlignment="1">
      <alignment horizontal="left" wrapText="1"/>
    </xf>
    <xf numFmtId="49" fontId="34" fillId="24" borderId="65" xfId="77" applyNumberFormat="1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0" fontId="33" fillId="24" borderId="58" xfId="77" applyFont="1" applyFill="1" applyBorder="1" applyAlignment="1">
      <alignment horizontal="left" wrapText="1"/>
    </xf>
    <xf numFmtId="0" fontId="33" fillId="24" borderId="59" xfId="77" applyFont="1" applyFill="1" applyBorder="1" applyAlignment="1">
      <alignment horizontal="left" wrapText="1"/>
    </xf>
    <xf numFmtId="0" fontId="33" fillId="24" borderId="60" xfId="77" applyFont="1" applyFill="1" applyBorder="1" applyAlignment="1">
      <alignment horizontal="left" wrapText="1"/>
    </xf>
    <xf numFmtId="49" fontId="32" fillId="24" borderId="65" xfId="77" applyNumberFormat="1" applyFont="1" applyFill="1" applyBorder="1" applyAlignment="1">
      <alignment horizontal="left" wrapText="1"/>
    </xf>
    <xf numFmtId="0" fontId="32" fillId="24" borderId="64" xfId="77" applyNumberFormat="1" applyFont="1" applyFill="1" applyBorder="1" applyAlignment="1">
      <alignment horizontal="left" wrapText="1"/>
    </xf>
    <xf numFmtId="0" fontId="32" fillId="24" borderId="69" xfId="77" applyNumberFormat="1" applyFont="1" applyFill="1" applyBorder="1" applyAlignment="1">
      <alignment horizontal="left" wrapText="1"/>
    </xf>
    <xf numFmtId="0" fontId="33" fillId="24" borderId="68" xfId="77" applyFont="1" applyFill="1" applyBorder="1" applyAlignment="1">
      <alignment horizontal="left" wrapText="1"/>
    </xf>
    <xf numFmtId="0" fontId="33" fillId="24" borderId="10" xfId="77" applyFont="1" applyFill="1" applyBorder="1" applyAlignment="1">
      <alignment horizontal="left" wrapText="1"/>
    </xf>
    <xf numFmtId="0" fontId="34" fillId="24" borderId="73" xfId="77" applyFont="1" applyFill="1" applyBorder="1" applyAlignment="1">
      <alignment horizontal="left" wrapText="1"/>
    </xf>
    <xf numFmtId="0" fontId="34" fillId="24" borderId="74" xfId="77" applyFont="1" applyFill="1" applyBorder="1" applyAlignment="1">
      <alignment horizontal="left" wrapText="1"/>
    </xf>
    <xf numFmtId="0" fontId="33" fillId="24" borderId="31" xfId="77" applyFont="1" applyFill="1" applyBorder="1" applyAlignment="1">
      <alignment horizontal="left" wrapText="1"/>
    </xf>
    <xf numFmtId="0" fontId="33" fillId="24" borderId="26" xfId="77" applyFont="1" applyFill="1" applyBorder="1" applyAlignment="1">
      <alignment horizontal="left" wrapText="1"/>
    </xf>
    <xf numFmtId="0" fontId="33" fillId="24" borderId="27" xfId="77" applyFont="1" applyFill="1" applyBorder="1" applyAlignment="1">
      <alignment horizontal="left" wrapText="1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0" fontId="34" fillId="24" borderId="72" xfId="77" applyFont="1" applyFill="1" applyBorder="1" applyAlignment="1">
      <alignment horizontal="left" wrapText="1"/>
    </xf>
    <xf numFmtId="0" fontId="32" fillId="24" borderId="43" xfId="78" applyFont="1" applyFill="1" applyBorder="1" applyAlignment="1">
      <alignment horizontal="center" vertical="center"/>
    </xf>
    <xf numFmtId="0" fontId="32" fillId="24" borderId="55" xfId="78" applyFont="1" applyFill="1" applyBorder="1" applyAlignment="1">
      <alignment horizontal="center" vertical="center"/>
    </xf>
    <xf numFmtId="0" fontId="32" fillId="24" borderId="56" xfId="78" applyFont="1" applyFill="1" applyBorder="1" applyAlignment="1">
      <alignment horizontal="center" vertical="center"/>
    </xf>
    <xf numFmtId="0" fontId="32" fillId="0" borderId="28" xfId="78" applyFont="1" applyFill="1" applyBorder="1" applyAlignment="1">
      <alignment horizontal="left"/>
    </xf>
    <xf numFmtId="0" fontId="32" fillId="0" borderId="29" xfId="78" applyFont="1" applyFill="1" applyBorder="1" applyAlignment="1">
      <alignment horizontal="left"/>
    </xf>
    <xf numFmtId="0" fontId="32" fillId="0" borderId="30" xfId="78" applyFont="1" applyFill="1" applyBorder="1" applyAlignment="1">
      <alignment horizontal="left"/>
    </xf>
    <xf numFmtId="0" fontId="34" fillId="24" borderId="51" xfId="77" applyFont="1" applyFill="1" applyBorder="1" applyAlignment="1">
      <alignment horizontal="left" wrapText="1"/>
    </xf>
    <xf numFmtId="0" fontId="34" fillId="24" borderId="52" xfId="77" applyFont="1" applyFill="1" applyBorder="1" applyAlignment="1">
      <alignment horizontal="left" wrapText="1"/>
    </xf>
    <xf numFmtId="0" fontId="34" fillId="24" borderId="53" xfId="77" applyFont="1" applyFill="1" applyBorder="1" applyAlignment="1">
      <alignment horizontal="left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10" xfId="78" applyFont="1" applyFill="1" applyBorder="1" applyAlignment="1">
      <alignment horizontal="center" vertical="center"/>
    </xf>
    <xf numFmtId="0" fontId="33" fillId="24" borderId="50" xfId="78" applyFont="1" applyFill="1" applyBorder="1" applyAlignment="1">
      <alignment horizontal="center" vertical="center" wrapText="1"/>
    </xf>
    <xf numFmtId="0" fontId="33" fillId="24" borderId="49" xfId="78" applyFont="1" applyFill="1" applyBorder="1" applyAlignment="1">
      <alignment horizontal="center" vertical="center" wrapText="1"/>
    </xf>
    <xf numFmtId="0" fontId="33" fillId="24" borderId="48" xfId="78" applyFont="1" applyFill="1" applyBorder="1" applyAlignment="1">
      <alignment horizontal="center" vertical="center" wrapText="1"/>
    </xf>
    <xf numFmtId="0" fontId="33" fillId="24" borderId="57" xfId="78" applyFont="1" applyFill="1" applyBorder="1" applyAlignment="1">
      <alignment horizontal="center" vertical="center" wrapText="1"/>
    </xf>
    <xf numFmtId="0" fontId="33" fillId="24" borderId="54" xfId="78" applyFont="1" applyFill="1" applyBorder="1" applyAlignment="1">
      <alignment horizontal="center" vertical="center" wrapText="1"/>
    </xf>
    <xf numFmtId="0" fontId="32" fillId="0" borderId="31" xfId="78" applyFont="1" applyBorder="1" applyAlignment="1">
      <alignment horizontal="left"/>
    </xf>
    <xf numFmtId="0" fontId="32" fillId="0" borderId="26" xfId="78" applyFont="1" applyBorder="1" applyAlignment="1">
      <alignment horizontal="left"/>
    </xf>
    <xf numFmtId="0" fontId="32" fillId="0" borderId="27" xfId="78" applyFont="1" applyBorder="1" applyAlignment="1">
      <alignment horizontal="left"/>
    </xf>
    <xf numFmtId="0" fontId="32" fillId="0" borderId="31" xfId="78" applyFont="1" applyBorder="1" applyAlignment="1">
      <alignment horizontal="left" vertical="top"/>
    </xf>
    <xf numFmtId="0" fontId="32" fillId="0" borderId="26" xfId="78" applyFont="1" applyBorder="1" applyAlignment="1">
      <alignment horizontal="left" vertical="top"/>
    </xf>
    <xf numFmtId="0" fontId="32" fillId="0" borderId="27" xfId="78" applyFont="1" applyBorder="1" applyAlignment="1">
      <alignment horizontal="left" vertical="top"/>
    </xf>
    <xf numFmtId="0" fontId="32" fillId="24" borderId="66" xfId="78" applyFont="1" applyFill="1" applyBorder="1" applyAlignment="1">
      <alignment horizontal="center" vertical="center"/>
    </xf>
    <xf numFmtId="0" fontId="32" fillId="24" borderId="67" xfId="78" applyFont="1" applyFill="1" applyBorder="1" applyAlignment="1">
      <alignment horizontal="center" vertical="center"/>
    </xf>
    <xf numFmtId="0" fontId="32" fillId="24" borderId="62" xfId="78" applyFont="1" applyFill="1" applyBorder="1" applyAlignment="1">
      <alignment horizontal="center" vertical="center"/>
    </xf>
    <xf numFmtId="0" fontId="32" fillId="24" borderId="61" xfId="78" applyFont="1" applyFill="1" applyBorder="1" applyAlignment="1">
      <alignment horizontal="center" vertical="center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219075</xdr:rowOff>
    </xdr:from>
    <xdr:to>
      <xdr:col>0</xdr:col>
      <xdr:colOff>2171700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1717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22</xdr:row>
      <xdr:rowOff>0</xdr:rowOff>
    </xdr:from>
    <xdr:to>
      <xdr:col>9</xdr:col>
      <xdr:colOff>0</xdr:colOff>
      <xdr:row>37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19050</xdr:rowOff>
    </xdr:from>
    <xdr:to>
      <xdr:col>3</xdr:col>
      <xdr:colOff>238125</xdr:colOff>
      <xdr:row>37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topLeftCell="A73" workbookViewId="0">
      <selection activeCell="A96" sqref="A96"/>
    </sheetView>
  </sheetViews>
  <sheetFormatPr defaultRowHeight="14.25"/>
  <cols>
    <col min="1" max="1" width="119.375" style="93" customWidth="1"/>
    <col min="2" max="16384" width="9" style="93"/>
  </cols>
  <sheetData>
    <row r="1" spans="1:1" s="90" customFormat="1" ht="22.5">
      <c r="A1" s="89" t="s">
        <v>54</v>
      </c>
    </row>
    <row r="2" spans="1:1" s="90" customFormat="1" ht="22.5">
      <c r="A2" s="89"/>
    </row>
    <row r="3" spans="1:1" s="91" customFormat="1" ht="18">
      <c r="A3" s="94" t="s">
        <v>70</v>
      </c>
    </row>
    <row r="4" spans="1:1" ht="15" customHeight="1">
      <c r="A4" s="97" t="s">
        <v>52</v>
      </c>
    </row>
    <row r="5" spans="1:1" ht="15" customHeight="1">
      <c r="A5" s="97" t="s">
        <v>75</v>
      </c>
    </row>
    <row r="6" spans="1:1" ht="38.25">
      <c r="A6" s="98" t="s">
        <v>90</v>
      </c>
    </row>
    <row r="7" spans="1:1" ht="29.25" customHeight="1">
      <c r="A7" s="98" t="s">
        <v>93</v>
      </c>
    </row>
    <row r="8" spans="1:1" ht="30" customHeight="1">
      <c r="A8" s="99" t="s">
        <v>77</v>
      </c>
    </row>
    <row r="9" spans="1:1" s="102" customFormat="1" ht="16.5" customHeight="1">
      <c r="A9" s="101" t="s">
        <v>91</v>
      </c>
    </row>
    <row r="10" spans="1:1" ht="16.5" customHeight="1">
      <c r="A10" s="92"/>
    </row>
    <row r="11" spans="1:1" s="91" customFormat="1" ht="18">
      <c r="A11" s="94" t="s">
        <v>53</v>
      </c>
    </row>
    <row r="12" spans="1:1" s="95" customFormat="1" ht="15">
      <c r="A12" s="100" t="s">
        <v>44</v>
      </c>
    </row>
    <row r="13" spans="1:1" s="95" customFormat="1" ht="15">
      <c r="A13" s="100"/>
    </row>
    <row r="14" spans="1:1" s="95" customFormat="1" ht="15">
      <c r="A14" s="100"/>
    </row>
    <row r="15" spans="1:1" s="95" customFormat="1" ht="15">
      <c r="A15" s="100"/>
    </row>
    <row r="16" spans="1:1" s="95" customFormat="1" ht="15">
      <c r="A16" s="100"/>
    </row>
    <row r="17" spans="1:1" s="95" customFormat="1" ht="15">
      <c r="A17" s="100"/>
    </row>
    <row r="18" spans="1:1" s="95" customFormat="1" ht="15">
      <c r="A18" s="100"/>
    </row>
    <row r="19" spans="1:1" s="95" customFormat="1" ht="15">
      <c r="A19" s="100"/>
    </row>
    <row r="20" spans="1:1" s="95" customFormat="1" ht="15">
      <c r="A20" s="100"/>
    </row>
    <row r="21" spans="1:1" s="95" customFormat="1" ht="15">
      <c r="A21" s="100"/>
    </row>
    <row r="22" spans="1:1" s="95" customFormat="1" ht="15">
      <c r="A22" s="100"/>
    </row>
    <row r="23" spans="1:1" s="95" customFormat="1" ht="15">
      <c r="A23" s="100"/>
    </row>
    <row r="24" spans="1:1" s="95" customFormat="1" ht="15">
      <c r="A24" s="100"/>
    </row>
    <row r="25" spans="1:1" s="95" customFormat="1" ht="15">
      <c r="A25" s="100"/>
    </row>
    <row r="26" spans="1:1" s="95" customFormat="1" ht="15">
      <c r="A26" s="100"/>
    </row>
    <row r="27" spans="1:1" s="95" customFormat="1" ht="15">
      <c r="A27" s="100"/>
    </row>
    <row r="28" spans="1:1" s="95" customFormat="1" ht="15">
      <c r="A28" s="100"/>
    </row>
    <row r="29" spans="1:1" s="95" customFormat="1" ht="15">
      <c r="A29" s="100"/>
    </row>
    <row r="30" spans="1:1" s="95" customFormat="1" ht="15">
      <c r="A30" s="100"/>
    </row>
    <row r="31" spans="1:1" s="95" customFormat="1" ht="15">
      <c r="A31" s="100"/>
    </row>
    <row r="32" spans="1:1" s="95" customFormat="1" ht="15">
      <c r="A32" s="100"/>
    </row>
    <row r="33" spans="1:1" s="95" customFormat="1" ht="15">
      <c r="A33" s="100"/>
    </row>
    <row r="34" spans="1:1" s="95" customFormat="1" ht="15">
      <c r="A34" s="100"/>
    </row>
    <row r="35" spans="1:1" s="95" customFormat="1" ht="15">
      <c r="A35" s="100"/>
    </row>
    <row r="36" spans="1:1" s="95" customFormat="1" ht="15">
      <c r="A36" s="100"/>
    </row>
    <row r="37" spans="1:1" s="95" customFormat="1" ht="15">
      <c r="A37" s="100"/>
    </row>
    <row r="38" spans="1:1" s="95" customFormat="1" ht="15">
      <c r="A38" s="100"/>
    </row>
    <row r="39" spans="1:1" s="95" customFormat="1" ht="15">
      <c r="A39" s="100"/>
    </row>
    <row r="40" spans="1:1" s="95" customFormat="1" ht="15">
      <c r="A40" s="100"/>
    </row>
    <row r="41" spans="1:1" s="95" customFormat="1" ht="15">
      <c r="A41" s="100"/>
    </row>
    <row r="42" spans="1:1" s="95" customFormat="1" ht="15">
      <c r="A42" s="100"/>
    </row>
    <row r="43" spans="1:1" s="95" customFormat="1" ht="15">
      <c r="A43" s="100"/>
    </row>
    <row r="44" spans="1:1" s="95" customFormat="1" ht="15">
      <c r="A44" s="100"/>
    </row>
    <row r="45" spans="1:1" s="95" customFormat="1" ht="15">
      <c r="A45" s="100"/>
    </row>
    <row r="46" spans="1:1" s="95" customFormat="1" ht="15">
      <c r="A46" s="100"/>
    </row>
    <row r="47" spans="1:1" s="95" customFormat="1" ht="15">
      <c r="A47" s="100"/>
    </row>
    <row r="48" spans="1:1" s="95" customFormat="1" ht="15">
      <c r="A48" s="100"/>
    </row>
    <row r="49" spans="1:2" s="95" customFormat="1" ht="15">
      <c r="A49" s="100"/>
    </row>
    <row r="50" spans="1:2" s="95" customFormat="1" ht="15">
      <c r="A50" s="100"/>
    </row>
    <row r="51" spans="1:2" s="95" customFormat="1" ht="15">
      <c r="A51" s="100"/>
    </row>
    <row r="52" spans="1:2" s="95" customFormat="1" ht="15">
      <c r="A52" s="100"/>
    </row>
    <row r="53" spans="1:2" s="95" customFormat="1" ht="15">
      <c r="A53" s="100"/>
    </row>
    <row r="54" spans="1:2" s="95" customFormat="1" ht="15">
      <c r="A54" s="100"/>
    </row>
    <row r="55" spans="1:2" ht="25.5">
      <c r="A55" s="97" t="s">
        <v>78</v>
      </c>
    </row>
    <row r="56" spans="1:2">
      <c r="A56" s="97" t="s">
        <v>79</v>
      </c>
    </row>
    <row r="57" spans="1:2">
      <c r="A57" s="98" t="s">
        <v>80</v>
      </c>
    </row>
    <row r="58" spans="1:2">
      <c r="A58" s="92"/>
    </row>
    <row r="59" spans="1:2" s="95" customFormat="1" ht="15">
      <c r="A59" s="100" t="s">
        <v>55</v>
      </c>
    </row>
    <row r="60" spans="1:2">
      <c r="A60" s="97" t="s">
        <v>56</v>
      </c>
      <c r="B60" s="92"/>
    </row>
    <row r="61" spans="1:2">
      <c r="A61" s="100" t="s">
        <v>81</v>
      </c>
    </row>
    <row r="62" spans="1:2">
      <c r="A62" s="97" t="s">
        <v>57</v>
      </c>
      <c r="B62" s="92"/>
    </row>
    <row r="63" spans="1:2" ht="25.5">
      <c r="A63" s="98" t="s">
        <v>58</v>
      </c>
    </row>
    <row r="64" spans="1:2">
      <c r="A64" s="97" t="s">
        <v>59</v>
      </c>
      <c r="B64" s="96"/>
    </row>
    <row r="65" spans="1:4">
      <c r="A65" s="97" t="s">
        <v>60</v>
      </c>
      <c r="B65" s="92"/>
    </row>
    <row r="66" spans="1:4">
      <c r="A66" s="97" t="s">
        <v>94</v>
      </c>
      <c r="B66" s="92"/>
    </row>
    <row r="67" spans="1:4">
      <c r="A67" s="97" t="s">
        <v>61</v>
      </c>
      <c r="B67" s="92"/>
      <c r="C67" s="92" t="s">
        <v>40</v>
      </c>
      <c r="D67" s="92" t="s">
        <v>40</v>
      </c>
    </row>
    <row r="68" spans="1:4">
      <c r="A68" s="97" t="s">
        <v>41</v>
      </c>
    </row>
    <row r="69" spans="1:4">
      <c r="A69" s="97" t="s">
        <v>71</v>
      </c>
      <c r="B69" s="92"/>
    </row>
    <row r="70" spans="1:4">
      <c r="A70" s="97" t="s">
        <v>72</v>
      </c>
    </row>
    <row r="71" spans="1:4">
      <c r="A71" s="97" t="s">
        <v>73</v>
      </c>
    </row>
    <row r="72" spans="1:4">
      <c r="A72" s="97" t="s">
        <v>74</v>
      </c>
      <c r="B72" s="92"/>
      <c r="C72" s="92" t="s">
        <v>40</v>
      </c>
    </row>
    <row r="73" spans="1:4">
      <c r="A73" s="100" t="s">
        <v>82</v>
      </c>
    </row>
    <row r="74" spans="1:4" ht="30" customHeight="1">
      <c r="A74" s="98" t="s">
        <v>62</v>
      </c>
    </row>
    <row r="75" spans="1:4">
      <c r="A75" s="97" t="s">
        <v>42</v>
      </c>
    </row>
    <row r="76" spans="1:4">
      <c r="A76" s="97" t="s">
        <v>63</v>
      </c>
    </row>
    <row r="77" spans="1:4">
      <c r="A77" s="97" t="s">
        <v>64</v>
      </c>
      <c r="B77" s="92"/>
    </row>
    <row r="78" spans="1:4">
      <c r="A78" s="97" t="s">
        <v>65</v>
      </c>
      <c r="B78" s="92"/>
    </row>
    <row r="79" spans="1:4">
      <c r="A79" s="100" t="s">
        <v>83</v>
      </c>
    </row>
    <row r="80" spans="1:4">
      <c r="A80" s="97" t="s">
        <v>66</v>
      </c>
    </row>
    <row r="81" spans="1:2" ht="38.25">
      <c r="A81" s="99" t="s">
        <v>76</v>
      </c>
      <c r="B81" s="92"/>
    </row>
    <row r="82" spans="1:2">
      <c r="A82" s="99"/>
      <c r="B82" s="92"/>
    </row>
    <row r="83" spans="1:2" s="95" customFormat="1" ht="15">
      <c r="A83" s="100" t="s">
        <v>67</v>
      </c>
    </row>
    <row r="84" spans="1:2">
      <c r="A84" s="97" t="s">
        <v>84</v>
      </c>
    </row>
    <row r="85" spans="1:2">
      <c r="A85" s="97" t="s">
        <v>85</v>
      </c>
    </row>
    <row r="86" spans="1:2">
      <c r="A86" s="97" t="s">
        <v>86</v>
      </c>
    </row>
    <row r="87" spans="1:2">
      <c r="A87" s="97" t="s">
        <v>87</v>
      </c>
    </row>
    <row r="88" spans="1:2">
      <c r="A88" s="97" t="s">
        <v>88</v>
      </c>
    </row>
    <row r="89" spans="1:2">
      <c r="A89" s="97" t="s">
        <v>89</v>
      </c>
    </row>
    <row r="90" spans="1:2">
      <c r="A90" s="92" t="s">
        <v>43</v>
      </c>
    </row>
    <row r="91" spans="1:2">
      <c r="A91" s="92"/>
    </row>
  </sheetData>
  <phoneticPr fontId="37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4"/>
  <sheetViews>
    <sheetView zoomScaleNormal="100" workbookViewId="0">
      <selection activeCell="F16" sqref="F16"/>
    </sheetView>
  </sheetViews>
  <sheetFormatPr defaultRowHeight="12.75"/>
  <cols>
    <col min="1" max="1" width="7.125" style="53" customWidth="1"/>
    <col min="2" max="2" width="14.75" style="53" customWidth="1"/>
    <col min="3" max="3" width="22.2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60" t="s">
        <v>0</v>
      </c>
      <c r="B4" s="160"/>
      <c r="C4" s="160"/>
      <c r="D4" s="160"/>
      <c r="E4" s="161" t="str">
        <f>Cover!B4</f>
        <v>WingS</v>
      </c>
      <c r="F4" s="162"/>
      <c r="G4" s="162"/>
      <c r="H4" s="163"/>
    </row>
    <row r="5" spans="1:8" ht="14.25" customHeight="1">
      <c r="A5" s="160" t="s">
        <v>2</v>
      </c>
      <c r="B5" s="160"/>
      <c r="C5" s="160"/>
      <c r="D5" s="160"/>
      <c r="E5" s="161" t="str">
        <f>Cover!B5</f>
        <v>WS</v>
      </c>
      <c r="F5" s="162"/>
      <c r="G5" s="162"/>
      <c r="H5" s="163"/>
    </row>
    <row r="6" spans="1:8" s="26" customFormat="1" ht="80.25" customHeight="1">
      <c r="A6" s="159" t="s">
        <v>10</v>
      </c>
      <c r="B6" s="159"/>
      <c r="C6" s="159"/>
      <c r="D6" s="159"/>
      <c r="E6" s="164" t="s">
        <v>109</v>
      </c>
      <c r="F6" s="165"/>
      <c r="G6" s="165"/>
      <c r="H6" s="166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69</v>
      </c>
      <c r="F9" s="37" t="s">
        <v>15</v>
      </c>
      <c r="G9" s="39" t="s">
        <v>16</v>
      </c>
      <c r="H9" s="40" t="s">
        <v>17</v>
      </c>
    </row>
    <row r="10" spans="1:8" ht="13.5">
      <c r="A10" s="87">
        <v>1</v>
      </c>
      <c r="B10" s="42"/>
      <c r="C10" s="42" t="s">
        <v>106</v>
      </c>
      <c r="D10" s="42" t="s">
        <v>107</v>
      </c>
      <c r="E10" s="42" t="s">
        <v>107</v>
      </c>
      <c r="F10" s="158" t="str">
        <f t="shared" ref="F10:F11" si="0">E10</f>
        <v>AddNewAlbum</v>
      </c>
      <c r="G10" s="45"/>
      <c r="H10" s="46"/>
    </row>
    <row r="11" spans="1:8" ht="13.5">
      <c r="A11" s="87">
        <v>2</v>
      </c>
      <c r="B11" s="42"/>
      <c r="C11" s="42" t="s">
        <v>106</v>
      </c>
      <c r="D11" s="42" t="s">
        <v>108</v>
      </c>
      <c r="E11" s="42" t="s">
        <v>108</v>
      </c>
      <c r="F11" s="158" t="str">
        <f t="shared" si="0"/>
        <v>AddEventAlbum</v>
      </c>
      <c r="G11" s="45"/>
      <c r="H11" s="46"/>
    </row>
    <row r="12" spans="1:8" ht="13.5">
      <c r="A12" s="87"/>
      <c r="B12" s="42"/>
      <c r="C12" s="42"/>
      <c r="D12" s="43"/>
      <c r="E12" s="44"/>
      <c r="F12" s="125"/>
      <c r="G12" s="47"/>
      <c r="H12" s="46"/>
    </row>
    <row r="13" spans="1:8">
      <c r="A13" s="87"/>
      <c r="B13" s="42"/>
      <c r="C13" s="42"/>
      <c r="D13" s="43"/>
      <c r="E13" s="44"/>
      <c r="F13" s="47"/>
      <c r="G13" s="47"/>
      <c r="H13" s="46"/>
    </row>
    <row r="14" spans="1:8">
      <c r="A14" s="88"/>
      <c r="B14" s="48"/>
      <c r="C14" s="48"/>
      <c r="D14" s="49"/>
      <c r="E14" s="50"/>
      <c r="F14" s="51"/>
      <c r="G14" s="51"/>
      <c r="H14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AddNewAlbum!A1" display="AddNewAlbum!A1"/>
    <hyperlink ref="F11" location="AddEventAlbum!A1" display="AddEventAlbum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F5" sqref="F5"/>
    </sheetView>
  </sheetViews>
  <sheetFormatPr defaultRowHeight="12.75"/>
  <cols>
    <col min="1" max="1" width="28.875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28" t="s">
        <v>95</v>
      </c>
      <c r="B2" s="170" t="s">
        <v>96</v>
      </c>
      <c r="C2" s="171"/>
      <c r="D2" s="171"/>
      <c r="E2" s="171"/>
      <c r="F2" s="172"/>
    </row>
    <row r="3" spans="1:6">
      <c r="A3" s="129"/>
      <c r="B3" s="8"/>
      <c r="C3" s="9"/>
      <c r="D3" s="9"/>
      <c r="E3" s="59"/>
      <c r="F3" s="130"/>
    </row>
    <row r="4" spans="1:6" ht="14.25" customHeight="1">
      <c r="A4" s="103" t="s">
        <v>0</v>
      </c>
      <c r="B4" s="167" t="s">
        <v>111</v>
      </c>
      <c r="C4" s="167"/>
      <c r="D4" s="167"/>
      <c r="E4" s="103" t="s">
        <v>1</v>
      </c>
      <c r="F4" s="4" t="s">
        <v>112</v>
      </c>
    </row>
    <row r="5" spans="1:6" ht="14.25" customHeight="1">
      <c r="A5" s="103" t="s">
        <v>2</v>
      </c>
      <c r="B5" s="167" t="s">
        <v>110</v>
      </c>
      <c r="C5" s="167"/>
      <c r="D5" s="167"/>
      <c r="E5" s="103" t="s">
        <v>3</v>
      </c>
      <c r="F5" s="4" t="s">
        <v>121</v>
      </c>
    </row>
    <row r="6" spans="1:6" ht="15.75" customHeight="1">
      <c r="A6" s="168" t="s">
        <v>4</v>
      </c>
      <c r="B6" s="169" t="str">
        <f>B5&amp;"_UnitTestCase_AlbumImageDAL_v1.0.xls"</f>
        <v>WS_UnitTestCase_AlbumImageDAL_v1.0.xls</v>
      </c>
      <c r="C6" s="169"/>
      <c r="D6" s="169"/>
      <c r="E6" s="103" t="s">
        <v>5</v>
      </c>
      <c r="F6" s="131">
        <v>42472</v>
      </c>
    </row>
    <row r="7" spans="1:6" ht="13.5" customHeight="1">
      <c r="A7" s="168"/>
      <c r="B7" s="169"/>
      <c r="C7" s="169"/>
      <c r="D7" s="169"/>
      <c r="E7" s="103" t="s">
        <v>6</v>
      </c>
      <c r="F7" s="132" t="s">
        <v>103</v>
      </c>
    </row>
    <row r="8" spans="1:6">
      <c r="A8" s="133"/>
      <c r="B8" s="5"/>
      <c r="C8" s="6"/>
      <c r="D8" s="6"/>
      <c r="E8" s="7"/>
      <c r="F8" s="134"/>
    </row>
    <row r="9" spans="1:6">
      <c r="A9" s="135"/>
      <c r="B9" s="9"/>
      <c r="C9" s="9"/>
      <c r="D9" s="9"/>
      <c r="E9" s="9"/>
      <c r="F9" s="130"/>
    </row>
    <row r="10" spans="1:6">
      <c r="A10" s="136" t="s">
        <v>7</v>
      </c>
      <c r="B10" s="9"/>
      <c r="C10" s="9"/>
      <c r="D10" s="9"/>
      <c r="E10" s="9"/>
      <c r="F10" s="130"/>
    </row>
    <row r="11" spans="1:6" s="10" customFormat="1">
      <c r="A11" s="11" t="s">
        <v>8</v>
      </c>
      <c r="B11" s="12" t="s">
        <v>6</v>
      </c>
      <c r="C11" s="12" t="s">
        <v>97</v>
      </c>
      <c r="D11" s="12" t="s">
        <v>98</v>
      </c>
      <c r="E11" s="12" t="s">
        <v>99</v>
      </c>
      <c r="F11" s="13" t="s">
        <v>100</v>
      </c>
    </row>
    <row r="12" spans="1:6" s="14" customFormat="1" ht="26.25" customHeight="1">
      <c r="A12" s="157">
        <v>42472</v>
      </c>
      <c r="B12" s="137" t="s">
        <v>101</v>
      </c>
      <c r="C12" s="16"/>
      <c r="D12" s="138" t="s">
        <v>36</v>
      </c>
      <c r="E12" s="17" t="s">
        <v>102</v>
      </c>
      <c r="F12" s="139"/>
    </row>
    <row r="13" spans="1:6" s="14" customFormat="1" ht="21.75" customHeight="1">
      <c r="A13" s="18"/>
      <c r="B13" s="15"/>
      <c r="C13" s="16"/>
      <c r="D13" s="16"/>
      <c r="E13" s="16"/>
      <c r="F13" s="140"/>
    </row>
    <row r="14" spans="1:6" s="14" customFormat="1" ht="19.5" customHeight="1">
      <c r="A14" s="18"/>
      <c r="B14" s="15"/>
      <c r="C14" s="16"/>
      <c r="D14" s="16"/>
      <c r="E14" s="16"/>
      <c r="F14" s="140"/>
    </row>
    <row r="15" spans="1:6" s="14" customFormat="1" ht="21.75" customHeight="1">
      <c r="A15" s="18"/>
      <c r="B15" s="15"/>
      <c r="C15" s="16"/>
      <c r="D15" s="16"/>
      <c r="E15" s="16"/>
      <c r="F15" s="140"/>
    </row>
    <row r="16" spans="1:6" s="14" customFormat="1" ht="21.75" customHeight="1">
      <c r="A16" s="18"/>
      <c r="B16" s="15"/>
      <c r="C16" s="42"/>
      <c r="D16" s="16"/>
      <c r="E16" s="16"/>
      <c r="F16" s="140"/>
    </row>
    <row r="17" spans="1:6" s="14" customFormat="1" ht="19.5" customHeight="1">
      <c r="A17" s="18"/>
      <c r="B17" s="15"/>
      <c r="C17" s="16"/>
      <c r="D17" s="16"/>
      <c r="E17" s="16"/>
      <c r="F17" s="140"/>
    </row>
    <row r="18" spans="1:6" s="14" customFormat="1" ht="21.75" customHeight="1">
      <c r="A18" s="18"/>
      <c r="B18" s="15"/>
      <c r="C18" s="16"/>
      <c r="D18" s="16"/>
      <c r="E18" s="16"/>
      <c r="F18" s="140"/>
    </row>
    <row r="19" spans="1:6" s="14" customFormat="1" ht="19.5" customHeight="1">
      <c r="A19" s="18"/>
      <c r="B19" s="15"/>
      <c r="C19" s="16"/>
      <c r="D19" s="16"/>
      <c r="E19" s="16"/>
      <c r="F19" s="140"/>
    </row>
    <row r="20" spans="1:6">
      <c r="A20" s="141"/>
      <c r="B20" s="15"/>
      <c r="C20" s="126"/>
      <c r="D20" s="126"/>
      <c r="E20" s="126"/>
      <c r="F20" s="142"/>
    </row>
    <row r="21" spans="1:6">
      <c r="A21" s="141"/>
      <c r="B21" s="15"/>
      <c r="C21" s="126"/>
      <c r="D21" s="126"/>
      <c r="E21" s="126"/>
      <c r="F21" s="142"/>
    </row>
    <row r="22" spans="1:6">
      <c r="A22" s="141"/>
      <c r="B22" s="15"/>
      <c r="C22" s="126"/>
      <c r="D22" s="126"/>
      <c r="E22" s="126"/>
      <c r="F22" s="142"/>
    </row>
    <row r="23" spans="1:6">
      <c r="A23" s="141"/>
      <c r="B23" s="15"/>
      <c r="C23" s="126"/>
      <c r="D23" s="126"/>
      <c r="E23" s="126"/>
      <c r="F23" s="142"/>
    </row>
    <row r="24" spans="1:6">
      <c r="A24" s="141"/>
      <c r="B24" s="15"/>
      <c r="C24" s="126"/>
      <c r="D24" s="126"/>
      <c r="E24" s="126"/>
      <c r="F24" s="142"/>
    </row>
    <row r="25" spans="1:6">
      <c r="A25" s="141"/>
      <c r="B25" s="15"/>
      <c r="C25" s="126"/>
      <c r="D25" s="126"/>
      <c r="E25" s="126"/>
      <c r="F25" s="142"/>
    </row>
    <row r="26" spans="1:6">
      <c r="A26" s="141"/>
      <c r="B26" s="15"/>
      <c r="C26" s="126"/>
      <c r="D26" s="126"/>
      <c r="E26" s="126"/>
      <c r="F26" s="142"/>
    </row>
    <row r="27" spans="1:6">
      <c r="A27" s="143"/>
      <c r="B27" s="144"/>
      <c r="C27" s="127"/>
      <c r="D27" s="127"/>
      <c r="E27" s="127"/>
      <c r="F27" s="145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1"/>
  <sheetViews>
    <sheetView topLeftCell="A41" zoomScaleNormal="100" workbookViewId="0">
      <selection activeCell="F5" sqref="F5:I5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74" t="s">
        <v>18</v>
      </c>
      <c r="B2" s="174"/>
      <c r="C2" s="174"/>
      <c r="D2" s="174"/>
      <c r="E2" s="174"/>
      <c r="F2" s="174"/>
      <c r="G2" s="174"/>
      <c r="H2" s="174"/>
      <c r="I2" s="174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06" t="s">
        <v>0</v>
      </c>
      <c r="B4" s="175" t="str">
        <f>Cover!B4</f>
        <v>WingS</v>
      </c>
      <c r="C4" s="175"/>
      <c r="D4" s="176" t="s">
        <v>1</v>
      </c>
      <c r="E4" s="176"/>
      <c r="F4" s="161" t="str">
        <f>Cover!F4</f>
        <v>TuanhaSE03108</v>
      </c>
      <c r="G4" s="162"/>
      <c r="H4" s="162"/>
      <c r="I4" s="163"/>
    </row>
    <row r="5" spans="1:10" ht="13.5" customHeight="1">
      <c r="A5" s="106" t="s">
        <v>2</v>
      </c>
      <c r="B5" s="175" t="str">
        <f>Cover!B5</f>
        <v>WS</v>
      </c>
      <c r="C5" s="175"/>
      <c r="D5" s="176" t="s">
        <v>3</v>
      </c>
      <c r="E5" s="176"/>
      <c r="F5" s="161" t="str">
        <f>Cover!F4</f>
        <v>TuanhaSE03108</v>
      </c>
      <c r="G5" s="162"/>
      <c r="H5" s="162"/>
      <c r="I5" s="163"/>
    </row>
    <row r="6" spans="1:10" ht="12.75" customHeight="1">
      <c r="A6" s="107" t="s">
        <v>4</v>
      </c>
      <c r="B6" s="175" t="str">
        <f>B5&amp;"_"&amp;"Test Report"&amp;"_"&amp;"v1.0"</f>
        <v>WS_Test Report_v1.0</v>
      </c>
      <c r="C6" s="175"/>
      <c r="D6" s="176" t="s">
        <v>5</v>
      </c>
      <c r="E6" s="176"/>
      <c r="F6" s="177">
        <f>Cover!F6</f>
        <v>42472</v>
      </c>
      <c r="G6" s="178"/>
      <c r="H6" s="178"/>
      <c r="I6" s="179"/>
      <c r="J6" s="66"/>
    </row>
    <row r="7" spans="1:10" ht="15.75" customHeight="1">
      <c r="A7" s="107" t="s">
        <v>19</v>
      </c>
      <c r="B7" s="173" t="s">
        <v>105</v>
      </c>
      <c r="C7" s="173"/>
      <c r="D7" s="173"/>
      <c r="E7" s="173"/>
      <c r="F7" s="173"/>
      <c r="G7" s="173"/>
      <c r="H7" s="173"/>
      <c r="I7" s="173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92</v>
      </c>
      <c r="C11" s="62" t="s">
        <v>20</v>
      </c>
      <c r="D11" s="61" t="s">
        <v>21</v>
      </c>
      <c r="E11" s="63" t="s">
        <v>22</v>
      </c>
      <c r="F11" s="63" t="s">
        <v>34</v>
      </c>
      <c r="G11" s="63" t="s">
        <v>36</v>
      </c>
      <c r="H11" s="63" t="s">
        <v>35</v>
      </c>
      <c r="I11" s="64" t="s">
        <v>23</v>
      </c>
    </row>
    <row r="12" spans="1:10" ht="13.5">
      <c r="A12" s="65">
        <v>1</v>
      </c>
      <c r="B12" s="155" t="str">
        <f>FunctionList!E10</f>
        <v>AddNewAlbum</v>
      </c>
      <c r="C12" s="66">
        <f>AddNewAlbum!A6</f>
        <v>1</v>
      </c>
      <c r="D12" s="66">
        <f>AddNewAlbum!C6</f>
        <v>0</v>
      </c>
      <c r="E12" s="66">
        <f>AddNewAlbum!E6</f>
        <v>0</v>
      </c>
      <c r="F12" s="66">
        <f>AddNewAlbum!I6</f>
        <v>0</v>
      </c>
      <c r="G12" s="66">
        <f>AddNewAlbum!J6</f>
        <v>1</v>
      </c>
      <c r="H12" s="66">
        <f>AddNewAlbum!K6</f>
        <v>0</v>
      </c>
      <c r="I12" s="66">
        <f>AddNewAlbum!L6</f>
        <v>1</v>
      </c>
    </row>
    <row r="13" spans="1:10" ht="13.5">
      <c r="A13" s="65">
        <v>2</v>
      </c>
      <c r="B13" s="155" t="str">
        <f>FunctionList!E11</f>
        <v>AddEventAlbum</v>
      </c>
      <c r="C13" s="66">
        <f>AddEventAlbum!A6</f>
        <v>1</v>
      </c>
      <c r="D13" s="66">
        <f>AddEventAlbum!C6</f>
        <v>0</v>
      </c>
      <c r="E13" s="66">
        <f>AddEventAlbum!E6</f>
        <v>0</v>
      </c>
      <c r="F13" s="67">
        <f>AddEventAlbum!I6</f>
        <v>0</v>
      </c>
      <c r="G13" s="66">
        <f>AddEventAlbum!J6</f>
        <v>1</v>
      </c>
      <c r="H13" s="66">
        <f>AddEventAlbum!K6</f>
        <v>0</v>
      </c>
      <c r="I13" s="66">
        <f>AddEventAlbum!L6</f>
        <v>1</v>
      </c>
    </row>
    <row r="14" spans="1:10">
      <c r="A14" s="156"/>
      <c r="B14" s="156"/>
      <c r="C14" s="156"/>
      <c r="D14" s="156"/>
      <c r="E14" s="156"/>
      <c r="F14" s="156"/>
      <c r="G14" s="156"/>
      <c r="H14" s="156"/>
      <c r="I14" s="156"/>
    </row>
    <row r="15" spans="1:10" ht="14.25">
      <c r="A15" s="68"/>
      <c r="B15" s="104" t="s">
        <v>24</v>
      </c>
      <c r="C15" s="69">
        <f>SUM(C12:C13)</f>
        <v>2</v>
      </c>
      <c r="D15" s="69">
        <f t="shared" ref="D15:I15" si="0">SUM(D10:D13)</f>
        <v>0</v>
      </c>
      <c r="E15" s="69">
        <f t="shared" si="0"/>
        <v>0</v>
      </c>
      <c r="F15" s="69">
        <f t="shared" si="0"/>
        <v>0</v>
      </c>
      <c r="G15" s="69">
        <f t="shared" si="0"/>
        <v>2</v>
      </c>
      <c r="H15" s="69">
        <f t="shared" si="0"/>
        <v>0</v>
      </c>
      <c r="I15" s="69">
        <f t="shared" si="0"/>
        <v>2</v>
      </c>
    </row>
    <row r="16" spans="1:10">
      <c r="A16" s="70"/>
      <c r="B16" s="59"/>
      <c r="C16" s="71"/>
      <c r="D16" s="72"/>
      <c r="E16" s="72"/>
      <c r="F16" s="72"/>
      <c r="G16" s="72"/>
      <c r="H16" s="72"/>
      <c r="I16" s="72"/>
    </row>
    <row r="17" spans="1:9">
      <c r="A17" s="59"/>
      <c r="B17" s="108" t="s">
        <v>25</v>
      </c>
      <c r="C17" s="59"/>
      <c r="D17" s="109">
        <f>(C15+D15)*100/(I15)</f>
        <v>100</v>
      </c>
      <c r="E17" s="59" t="s">
        <v>26</v>
      </c>
      <c r="F17" s="59"/>
      <c r="G17" s="59"/>
      <c r="H17" s="59"/>
      <c r="I17" s="73"/>
    </row>
    <row r="18" spans="1:9">
      <c r="A18" s="59"/>
      <c r="B18" s="108" t="s">
        <v>27</v>
      </c>
      <c r="C18" s="59"/>
      <c r="D18" s="109">
        <f>C15*100/(I15)</f>
        <v>100</v>
      </c>
      <c r="E18" s="59" t="s">
        <v>26</v>
      </c>
      <c r="F18" s="59"/>
      <c r="G18" s="59"/>
      <c r="H18" s="59"/>
      <c r="I18" s="73"/>
    </row>
    <row r="19" spans="1:9">
      <c r="B19" s="108" t="s">
        <v>28</v>
      </c>
      <c r="C19" s="59"/>
      <c r="D19" s="109">
        <f>F15*100/I15</f>
        <v>0</v>
      </c>
      <c r="E19" s="59" t="s">
        <v>26</v>
      </c>
    </row>
    <row r="20" spans="1:9">
      <c r="B20" s="108" t="s">
        <v>29</v>
      </c>
      <c r="D20" s="109">
        <f>G15*100/I15</f>
        <v>100</v>
      </c>
      <c r="E20" s="59" t="s">
        <v>26</v>
      </c>
    </row>
    <row r="21" spans="1:9">
      <c r="B21" s="108" t="s">
        <v>30</v>
      </c>
      <c r="D21" s="109">
        <f>H15*100/I15</f>
        <v>0</v>
      </c>
      <c r="E21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AddNewAlbum!A1" display="AddNewAlbum!A1"/>
    <hyperlink ref="B13" location="AddEventAlbum!A1" display="AddEventAlbum!A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26" zoomScaleNormal="100" workbookViewId="0">
      <selection activeCell="E15" sqref="E15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0" t="s">
        <v>45</v>
      </c>
      <c r="B2" s="181"/>
      <c r="C2" s="182" t="s">
        <v>107</v>
      </c>
      <c r="D2" s="183"/>
      <c r="E2" s="184" t="s">
        <v>14</v>
      </c>
      <c r="F2" s="185"/>
      <c r="G2" s="185"/>
      <c r="H2" s="186"/>
      <c r="I2" s="187" t="str">
        <f>C2</f>
        <v>AddNewAlbum</v>
      </c>
      <c r="J2" s="188"/>
      <c r="K2" s="188"/>
      <c r="L2" s="188"/>
      <c r="M2" s="188"/>
      <c r="N2" s="188"/>
      <c r="O2" s="188"/>
      <c r="P2" s="188"/>
      <c r="Q2" s="188"/>
      <c r="R2" s="189"/>
      <c r="T2" s="78"/>
    </row>
    <row r="3" spans="1:20" ht="30" customHeight="1">
      <c r="A3" s="190" t="s">
        <v>46</v>
      </c>
      <c r="B3" s="191"/>
      <c r="C3" s="192" t="str">
        <f>Cover!F4</f>
        <v>TuanhaSE03108</v>
      </c>
      <c r="D3" s="193"/>
      <c r="E3" s="194" t="s">
        <v>47</v>
      </c>
      <c r="F3" s="195"/>
      <c r="G3" s="195"/>
      <c r="H3" s="196"/>
      <c r="I3" s="197" t="str">
        <f>C3</f>
        <v>TuanhaSE03108</v>
      </c>
      <c r="J3" s="198"/>
      <c r="K3" s="198"/>
      <c r="L3" s="198"/>
      <c r="M3" s="198"/>
      <c r="N3" s="198"/>
      <c r="O3" s="198"/>
      <c r="P3" s="198"/>
      <c r="Q3" s="198"/>
      <c r="R3" s="199"/>
    </row>
    <row r="4" spans="1:20" ht="13.5" customHeight="1">
      <c r="A4" s="190" t="s">
        <v>48</v>
      </c>
      <c r="B4" s="191"/>
      <c r="C4" s="206"/>
      <c r="D4" s="206"/>
      <c r="E4" s="207"/>
      <c r="F4" s="207"/>
      <c r="G4" s="207"/>
      <c r="H4" s="207"/>
      <c r="I4" s="206"/>
      <c r="J4" s="206"/>
      <c r="K4" s="206"/>
      <c r="L4" s="206"/>
      <c r="M4" s="206"/>
      <c r="N4" s="206"/>
      <c r="O4" s="206"/>
      <c r="P4" s="206"/>
      <c r="Q4" s="206"/>
      <c r="R4" s="208"/>
    </row>
    <row r="5" spans="1:20" ht="13.5" customHeight="1">
      <c r="A5" s="209" t="s">
        <v>20</v>
      </c>
      <c r="B5" s="210"/>
      <c r="C5" s="211" t="s">
        <v>21</v>
      </c>
      <c r="D5" s="212"/>
      <c r="E5" s="213" t="s">
        <v>22</v>
      </c>
      <c r="F5" s="212"/>
      <c r="G5" s="212"/>
      <c r="H5" s="214"/>
      <c r="I5" s="212" t="s">
        <v>49</v>
      </c>
      <c r="J5" s="212"/>
      <c r="K5" s="212"/>
      <c r="L5" s="213" t="s">
        <v>23</v>
      </c>
      <c r="M5" s="212"/>
      <c r="N5" s="212"/>
      <c r="O5" s="212"/>
      <c r="P5" s="212"/>
      <c r="Q5" s="212"/>
      <c r="R5" s="215"/>
      <c r="T5" s="78"/>
    </row>
    <row r="6" spans="1:20" ht="13.5" customHeight="1" thickBot="1">
      <c r="A6" s="222">
        <f>COUNTIF(E16:HM16,"P")</f>
        <v>1</v>
      </c>
      <c r="B6" s="223"/>
      <c r="C6" s="224">
        <f>COUNTIF(E16:HO16,"F")</f>
        <v>0</v>
      </c>
      <c r="D6" s="201"/>
      <c r="E6" s="200">
        <f>SUM(L6,- A6,- C6)</f>
        <v>0</v>
      </c>
      <c r="F6" s="201"/>
      <c r="G6" s="201"/>
      <c r="H6" s="225"/>
      <c r="I6" s="146">
        <f>COUNTIF(E15:HM15,"N")</f>
        <v>0</v>
      </c>
      <c r="J6" s="146">
        <f>COUNTIF(E15:HM15,"A")</f>
        <v>1</v>
      </c>
      <c r="K6" s="146">
        <f>COUNTIF(E15:HO15,"B")</f>
        <v>0</v>
      </c>
      <c r="L6" s="200">
        <f>COUNTA(E8:R8)</f>
        <v>1</v>
      </c>
      <c r="M6" s="201"/>
      <c r="N6" s="201"/>
      <c r="O6" s="201"/>
      <c r="P6" s="201"/>
      <c r="Q6" s="201"/>
      <c r="R6" s="202"/>
      <c r="S6" s="147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4"/>
      <c r="S8" s="147"/>
    </row>
    <row r="9" spans="1:20" ht="13.5" customHeight="1" thickBot="1">
      <c r="A9" s="111" t="s">
        <v>104</v>
      </c>
      <c r="B9" s="115"/>
      <c r="C9" s="116"/>
      <c r="D9" s="117"/>
      <c r="E9" s="124"/>
      <c r="F9" s="105"/>
      <c r="G9" s="105"/>
      <c r="H9" s="124"/>
      <c r="I9" s="124"/>
      <c r="J9" s="124"/>
      <c r="K9" s="123"/>
      <c r="L9" s="123"/>
      <c r="M9" s="148"/>
      <c r="N9" s="148"/>
      <c r="O9" s="148"/>
      <c r="P9" s="148"/>
      <c r="Q9" s="148"/>
      <c r="R9" s="123"/>
    </row>
    <row r="10" spans="1:20" ht="13.5" customHeight="1">
      <c r="A10" s="114" t="s">
        <v>50</v>
      </c>
      <c r="B10" s="115" t="s">
        <v>113</v>
      </c>
      <c r="C10" s="116"/>
      <c r="D10" s="117"/>
      <c r="E10" s="124" t="s">
        <v>68</v>
      </c>
      <c r="F10" s="123"/>
      <c r="G10" s="123"/>
      <c r="H10" s="123"/>
      <c r="I10" s="123"/>
      <c r="J10" s="123"/>
      <c r="K10" s="123"/>
      <c r="L10" s="123"/>
      <c r="M10" s="148"/>
      <c r="N10" s="148"/>
      <c r="O10" s="148"/>
      <c r="P10" s="148"/>
      <c r="Q10" s="148"/>
      <c r="R10" s="123"/>
    </row>
    <row r="11" spans="1:20" ht="13.5" customHeight="1" thickBot="1">
      <c r="A11" s="111"/>
      <c r="B11" s="115"/>
      <c r="C11" s="116" t="s">
        <v>114</v>
      </c>
      <c r="D11" s="117" t="s">
        <v>115</v>
      </c>
      <c r="E11" s="124"/>
      <c r="F11" s="124"/>
      <c r="G11" s="124"/>
      <c r="H11" s="124"/>
      <c r="I11" s="124"/>
      <c r="J11" s="123"/>
      <c r="K11" s="123"/>
      <c r="L11" s="123"/>
      <c r="M11" s="148"/>
      <c r="N11" s="148"/>
      <c r="O11" s="148"/>
      <c r="P11" s="148"/>
      <c r="Q11" s="148"/>
      <c r="R11" s="123"/>
    </row>
    <row r="12" spans="1:20" ht="13.5" customHeight="1">
      <c r="A12" s="113" t="s">
        <v>51</v>
      </c>
      <c r="B12" s="80" t="s">
        <v>116</v>
      </c>
      <c r="C12" s="81"/>
      <c r="D12" s="82"/>
      <c r="E12" s="124" t="s">
        <v>68</v>
      </c>
      <c r="F12" s="124"/>
      <c r="G12" s="124"/>
      <c r="H12" s="124"/>
      <c r="I12" s="124"/>
      <c r="J12" s="124"/>
      <c r="K12" s="124"/>
      <c r="L12" s="124"/>
      <c r="M12" s="149"/>
      <c r="N12" s="149"/>
      <c r="O12" s="149"/>
      <c r="P12" s="149"/>
      <c r="Q12" s="149"/>
      <c r="R12" s="124"/>
    </row>
    <row r="13" spans="1:20" ht="13.5" customHeight="1">
      <c r="A13" s="112"/>
      <c r="B13" s="83" t="s">
        <v>117</v>
      </c>
      <c r="C13" s="81"/>
      <c r="D13" s="82"/>
      <c r="E13" s="124" t="s">
        <v>68</v>
      </c>
      <c r="F13" s="124"/>
      <c r="G13" s="124"/>
      <c r="H13" s="124"/>
      <c r="I13" s="124"/>
      <c r="J13" s="124"/>
      <c r="K13" s="124"/>
      <c r="L13" s="124"/>
      <c r="M13" s="149"/>
      <c r="N13" s="149"/>
      <c r="O13" s="149"/>
      <c r="P13" s="149"/>
      <c r="Q13" s="149"/>
      <c r="R13" s="124"/>
    </row>
    <row r="14" spans="1:20" ht="13.5" customHeight="1" thickBot="1">
      <c r="A14" s="112"/>
      <c r="B14" s="83"/>
      <c r="C14" s="84"/>
      <c r="D14" s="85"/>
      <c r="E14" s="150"/>
      <c r="F14" s="150"/>
      <c r="G14" s="150"/>
      <c r="H14" s="150"/>
      <c r="I14" s="150"/>
      <c r="J14" s="150"/>
      <c r="K14" s="150"/>
      <c r="L14" s="150"/>
      <c r="M14" s="151"/>
      <c r="N14" s="151"/>
      <c r="O14" s="151"/>
      <c r="P14" s="151"/>
      <c r="Q14" s="151"/>
      <c r="R14" s="152"/>
    </row>
    <row r="15" spans="1:20" ht="13.5" customHeight="1" thickTop="1">
      <c r="A15" s="113" t="s">
        <v>32</v>
      </c>
      <c r="B15" s="203" t="s">
        <v>33</v>
      </c>
      <c r="C15" s="204"/>
      <c r="D15" s="205"/>
      <c r="E15" s="153" t="s">
        <v>36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</row>
    <row r="16" spans="1:20" ht="13.5" customHeight="1">
      <c r="A16" s="112"/>
      <c r="B16" s="216" t="s">
        <v>37</v>
      </c>
      <c r="C16" s="217"/>
      <c r="D16" s="218"/>
      <c r="E16" s="105" t="s">
        <v>38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 ht="64.5" customHeight="1">
      <c r="A17" s="112"/>
      <c r="B17" s="219" t="s">
        <v>39</v>
      </c>
      <c r="C17" s="220"/>
      <c r="D17" s="221"/>
      <c r="E17" s="86">
        <v>42472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</row>
    <row r="18" spans="1:18" ht="13.5" customHeight="1">
      <c r="A18" s="110"/>
    </row>
    <row r="35" ht="24" customHeight="1"/>
    <row r="36" ht="39" customHeight="1"/>
    <row r="48" ht="57" customHeight="1"/>
    <row r="49" ht="10.5"/>
    <row r="50" ht="10.5"/>
  </sheetData>
  <mergeCells count="22">
    <mergeCell ref="B16:D16"/>
    <mergeCell ref="B17:D17"/>
    <mergeCell ref="A6:B6"/>
    <mergeCell ref="C6:D6"/>
    <mergeCell ref="E6:H6"/>
    <mergeCell ref="L6:R6"/>
    <mergeCell ref="B15:D15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5:R15">
      <formula1>"N,A,B, "</formula1>
    </dataValidation>
    <dataValidation type="list" allowBlank="1" showInputMessage="1" showErrorMessage="1" sqref="E16:R16">
      <formula1>"P,F, "</formula1>
    </dataValidation>
    <dataValidation type="list" allowBlank="1" showInputMessage="1" showErrorMessage="1" sqref="E9:I9 E10:R1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Normal="100" workbookViewId="0">
      <selection activeCell="N17" sqref="N17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0" t="s">
        <v>45</v>
      </c>
      <c r="B2" s="181"/>
      <c r="C2" s="182" t="s">
        <v>108</v>
      </c>
      <c r="D2" s="183"/>
      <c r="E2" s="184" t="s">
        <v>14</v>
      </c>
      <c r="F2" s="185"/>
      <c r="G2" s="185"/>
      <c r="H2" s="186"/>
      <c r="I2" s="187" t="str">
        <f>C2</f>
        <v>AddEventAlbum</v>
      </c>
      <c r="J2" s="188"/>
      <c r="K2" s="188"/>
      <c r="L2" s="188"/>
      <c r="M2" s="188"/>
      <c r="N2" s="188"/>
      <c r="O2" s="188"/>
      <c r="P2" s="188"/>
      <c r="Q2" s="188"/>
      <c r="R2" s="189"/>
      <c r="T2" s="78"/>
    </row>
    <row r="3" spans="1:20" ht="30" customHeight="1">
      <c r="A3" s="190" t="s">
        <v>46</v>
      </c>
      <c r="B3" s="191"/>
      <c r="C3" s="192" t="str">
        <f>Cover!F4</f>
        <v>TuanhaSE03108</v>
      </c>
      <c r="D3" s="193"/>
      <c r="E3" s="194" t="s">
        <v>47</v>
      </c>
      <c r="F3" s="195"/>
      <c r="G3" s="195"/>
      <c r="H3" s="196"/>
      <c r="I3" s="197" t="str">
        <f>C3</f>
        <v>TuanhaSE03108</v>
      </c>
      <c r="J3" s="198"/>
      <c r="K3" s="198"/>
      <c r="L3" s="198"/>
      <c r="M3" s="198"/>
      <c r="N3" s="198"/>
      <c r="O3" s="198"/>
      <c r="P3" s="198"/>
      <c r="Q3" s="198"/>
      <c r="R3" s="199"/>
    </row>
    <row r="4" spans="1:20" ht="13.5" customHeight="1">
      <c r="A4" s="190" t="s">
        <v>48</v>
      </c>
      <c r="B4" s="191"/>
      <c r="C4" s="206"/>
      <c r="D4" s="206"/>
      <c r="E4" s="207"/>
      <c r="F4" s="207"/>
      <c r="G4" s="207"/>
      <c r="H4" s="207"/>
      <c r="I4" s="206"/>
      <c r="J4" s="206"/>
      <c r="K4" s="206"/>
      <c r="L4" s="206"/>
      <c r="M4" s="206"/>
      <c r="N4" s="206"/>
      <c r="O4" s="206"/>
      <c r="P4" s="206"/>
      <c r="Q4" s="206"/>
      <c r="R4" s="208"/>
    </row>
    <row r="5" spans="1:20" ht="13.5" customHeight="1">
      <c r="A5" s="209" t="s">
        <v>20</v>
      </c>
      <c r="B5" s="210"/>
      <c r="C5" s="211" t="s">
        <v>21</v>
      </c>
      <c r="D5" s="212"/>
      <c r="E5" s="213" t="s">
        <v>22</v>
      </c>
      <c r="F5" s="212"/>
      <c r="G5" s="212"/>
      <c r="H5" s="214"/>
      <c r="I5" s="212" t="s">
        <v>49</v>
      </c>
      <c r="J5" s="212"/>
      <c r="K5" s="212"/>
      <c r="L5" s="213" t="s">
        <v>23</v>
      </c>
      <c r="M5" s="212"/>
      <c r="N5" s="212"/>
      <c r="O5" s="212"/>
      <c r="P5" s="212"/>
      <c r="Q5" s="212"/>
      <c r="R5" s="215"/>
      <c r="T5" s="78"/>
    </row>
    <row r="6" spans="1:20" ht="13.5" customHeight="1" thickBot="1">
      <c r="A6" s="222">
        <f>COUNTIF(E16:HM16,"P")</f>
        <v>1</v>
      </c>
      <c r="B6" s="223"/>
      <c r="C6" s="224">
        <f>COUNTIF(E16:HO16,"F")</f>
        <v>0</v>
      </c>
      <c r="D6" s="201"/>
      <c r="E6" s="200">
        <f>SUM(L6,- A6,- C6)</f>
        <v>0</v>
      </c>
      <c r="F6" s="201"/>
      <c r="G6" s="201"/>
      <c r="H6" s="225"/>
      <c r="I6" s="146">
        <f>COUNTIF(E15:HM15,"N")</f>
        <v>0</v>
      </c>
      <c r="J6" s="146">
        <f>COUNTIF(E15:HM15,"A")</f>
        <v>1</v>
      </c>
      <c r="K6" s="146">
        <f>COUNTIF(E15:HO15,"B")</f>
        <v>0</v>
      </c>
      <c r="L6" s="200">
        <f>COUNTA(E8:R8)</f>
        <v>1</v>
      </c>
      <c r="M6" s="201"/>
      <c r="N6" s="201"/>
      <c r="O6" s="201"/>
      <c r="P6" s="201"/>
      <c r="Q6" s="201"/>
      <c r="R6" s="202"/>
      <c r="S6" s="147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4"/>
      <c r="S8" s="147"/>
    </row>
    <row r="9" spans="1:20" ht="13.5" customHeight="1" thickBot="1">
      <c r="A9" s="111" t="s">
        <v>104</v>
      </c>
      <c r="B9" s="115"/>
      <c r="C9" s="116"/>
      <c r="D9" s="117"/>
      <c r="E9" s="124"/>
      <c r="F9" s="105"/>
      <c r="G9" s="105"/>
      <c r="H9" s="124"/>
      <c r="I9" s="124"/>
      <c r="J9" s="124"/>
      <c r="K9" s="123"/>
      <c r="L9" s="123"/>
      <c r="M9" s="148"/>
      <c r="N9" s="148"/>
      <c r="O9" s="148"/>
      <c r="P9" s="148"/>
      <c r="Q9" s="148"/>
      <c r="R9" s="123"/>
    </row>
    <row r="10" spans="1:20" ht="13.5" customHeight="1">
      <c r="A10" s="114" t="s">
        <v>50</v>
      </c>
      <c r="B10" s="115" t="s">
        <v>119</v>
      </c>
      <c r="C10" s="116"/>
      <c r="D10" s="117"/>
      <c r="E10" s="124" t="s">
        <v>68</v>
      </c>
      <c r="F10" s="123"/>
      <c r="G10" s="123"/>
      <c r="H10" s="123"/>
      <c r="I10" s="123"/>
      <c r="J10" s="123"/>
      <c r="K10" s="123"/>
      <c r="L10" s="123"/>
      <c r="M10" s="148"/>
      <c r="N10" s="148"/>
      <c r="O10" s="148"/>
      <c r="P10" s="148"/>
      <c r="Q10" s="148"/>
      <c r="R10" s="123"/>
    </row>
    <row r="11" spans="1:20" ht="13.5" customHeight="1" thickBot="1">
      <c r="A11" s="111"/>
      <c r="B11" s="115"/>
      <c r="C11" s="116" t="s">
        <v>114</v>
      </c>
      <c r="D11" s="117" t="s">
        <v>115</v>
      </c>
      <c r="E11" s="124"/>
      <c r="F11" s="124"/>
      <c r="G11" s="124"/>
      <c r="H11" s="124"/>
      <c r="I11" s="124"/>
      <c r="J11" s="123"/>
      <c r="K11" s="123"/>
      <c r="L11" s="123"/>
      <c r="M11" s="148"/>
      <c r="N11" s="148"/>
      <c r="O11" s="148"/>
      <c r="P11" s="148"/>
      <c r="Q11" s="148"/>
      <c r="R11" s="123"/>
    </row>
    <row r="12" spans="1:20" ht="13.5" customHeight="1">
      <c r="A12" s="113" t="s">
        <v>51</v>
      </c>
      <c r="B12" s="80" t="s">
        <v>118</v>
      </c>
      <c r="C12" s="81"/>
      <c r="D12" s="82"/>
      <c r="E12" s="124" t="s">
        <v>68</v>
      </c>
      <c r="F12" s="124"/>
      <c r="G12" s="124"/>
      <c r="H12" s="124"/>
      <c r="I12" s="124"/>
      <c r="J12" s="124"/>
      <c r="K12" s="124"/>
      <c r="L12" s="124"/>
      <c r="M12" s="149"/>
      <c r="N12" s="149"/>
      <c r="O12" s="149"/>
      <c r="P12" s="149"/>
      <c r="Q12" s="149"/>
      <c r="R12" s="124"/>
    </row>
    <row r="13" spans="1:20" ht="13.5" customHeight="1">
      <c r="A13" s="112"/>
      <c r="B13" s="83" t="s">
        <v>120</v>
      </c>
      <c r="C13" s="81"/>
      <c r="D13" s="82"/>
      <c r="E13" s="124" t="s">
        <v>68</v>
      </c>
      <c r="F13" s="124"/>
      <c r="G13" s="124"/>
      <c r="H13" s="124"/>
      <c r="I13" s="124"/>
      <c r="J13" s="124"/>
      <c r="K13" s="124"/>
      <c r="L13" s="124"/>
      <c r="M13" s="149"/>
      <c r="N13" s="149"/>
      <c r="O13" s="149"/>
      <c r="P13" s="149"/>
      <c r="Q13" s="149"/>
      <c r="R13" s="124"/>
    </row>
    <row r="14" spans="1:20" ht="13.5" customHeight="1" thickBot="1">
      <c r="A14" s="112"/>
      <c r="B14" s="83"/>
      <c r="C14" s="84"/>
      <c r="D14" s="85"/>
      <c r="E14" s="150"/>
      <c r="F14" s="150"/>
      <c r="G14" s="150"/>
      <c r="H14" s="150"/>
      <c r="I14" s="150"/>
      <c r="J14" s="150"/>
      <c r="K14" s="150"/>
      <c r="L14" s="150"/>
      <c r="M14" s="151"/>
      <c r="N14" s="151"/>
      <c r="O14" s="151"/>
      <c r="P14" s="151"/>
      <c r="Q14" s="151"/>
      <c r="R14" s="152"/>
    </row>
    <row r="15" spans="1:20" ht="13.5" customHeight="1" thickTop="1">
      <c r="A15" s="113" t="s">
        <v>32</v>
      </c>
      <c r="B15" s="203" t="s">
        <v>33</v>
      </c>
      <c r="C15" s="204"/>
      <c r="D15" s="205"/>
      <c r="E15" s="153" t="s">
        <v>36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</row>
    <row r="16" spans="1:20" ht="13.5" customHeight="1">
      <c r="A16" s="112"/>
      <c r="B16" s="216" t="s">
        <v>37</v>
      </c>
      <c r="C16" s="217"/>
      <c r="D16" s="218"/>
      <c r="E16" s="105" t="s">
        <v>38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 ht="64.5" customHeight="1">
      <c r="A17" s="112"/>
      <c r="B17" s="219" t="s">
        <v>39</v>
      </c>
      <c r="C17" s="220"/>
      <c r="D17" s="221"/>
      <c r="E17" s="86">
        <v>42472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</row>
    <row r="18" spans="1:18" ht="13.5" customHeight="1">
      <c r="A18" s="110"/>
    </row>
    <row r="35" ht="24" customHeight="1"/>
    <row r="36" ht="39" customHeight="1"/>
    <row r="48" ht="57" customHeight="1"/>
    <row r="49" ht="10.5"/>
    <row r="50" ht="10.5"/>
  </sheetData>
  <mergeCells count="22">
    <mergeCell ref="B17:D17"/>
    <mergeCell ref="A6:B6"/>
    <mergeCell ref="C6:D6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5:R15">
      <formula1>"N,A,B, "</formula1>
    </dataValidation>
    <dataValidation type="list" allowBlank="1" showInputMessage="1" showErrorMessage="1" sqref="E16:R16">
      <formula1>"P,F, "</formula1>
    </dataValidation>
    <dataValidation type="list" allowBlank="1" showInputMessage="1" showErrorMessage="1" sqref="I9 E9:G9 E10:R1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FunctionList</vt:lpstr>
      <vt:lpstr>Cover</vt:lpstr>
      <vt:lpstr>Test Report</vt:lpstr>
      <vt:lpstr>AddNewAlbum</vt:lpstr>
      <vt:lpstr>AddEventAlbum</vt:lpstr>
      <vt:lpstr>AddEventAlbum!Print_Area</vt:lpstr>
      <vt:lpstr>AddNewAlbum!Print_Area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Gato</dc:creator>
  <cp:lastModifiedBy>AnhTuanFC</cp:lastModifiedBy>
  <cp:lastPrinted>2010-10-05T08:35:56Z</cp:lastPrinted>
  <dcterms:created xsi:type="dcterms:W3CDTF">2007-10-09T09:39:48Z</dcterms:created>
  <dcterms:modified xsi:type="dcterms:W3CDTF">2016-12-09T07:08:00Z</dcterms:modified>
</cp:coreProperties>
</file>