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WingS\Report 3\"/>
    </mc:Choice>
  </mc:AlternateContent>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 r:id="rId8"/>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29" i="10" l="1"/>
  <c r="A32" i="10"/>
  <c r="A31" i="10"/>
  <c r="A30" i="10"/>
  <c r="A28" i="10"/>
  <c r="A27" i="10"/>
  <c r="A26" i="10"/>
  <c r="A24" i="10"/>
  <c r="A23" i="10"/>
  <c r="A22" i="10"/>
  <c r="A18" i="10" l="1"/>
  <c r="A72" i="9"/>
  <c r="A73" i="9"/>
  <c r="A74" i="9"/>
  <c r="A75" i="9"/>
  <c r="A20" i="10"/>
  <c r="A19" i="10"/>
  <c r="A17" i="10"/>
  <c r="A16" i="10"/>
  <c r="A15" i="10"/>
  <c r="A14" i="10"/>
  <c r="A13" i="10"/>
  <c r="A12" i="10"/>
  <c r="A71" i="9"/>
  <c r="A70" i="9"/>
  <c r="A69" i="9"/>
  <c r="A67" i="9"/>
  <c r="A66" i="9"/>
  <c r="A65" i="9"/>
  <c r="A63" i="9" l="1"/>
  <c r="A62" i="9"/>
  <c r="A61" i="9"/>
  <c r="A58" i="9" l="1"/>
  <c r="A34" i="9"/>
  <c r="A35" i="9"/>
  <c r="A36" i="9"/>
  <c r="A38" i="9"/>
  <c r="A39" i="9"/>
  <c r="A40" i="9"/>
  <c r="A41" i="9"/>
  <c r="A42" i="9"/>
  <c r="A43" i="9"/>
  <c r="A44" i="9"/>
  <c r="A45" i="9"/>
  <c r="A46" i="9"/>
  <c r="A47" i="9"/>
  <c r="A49" i="9"/>
  <c r="A51" i="9"/>
  <c r="A52" i="9"/>
  <c r="A53" i="9"/>
  <c r="A54" i="9"/>
  <c r="A55" i="9"/>
  <c r="A56" i="9"/>
  <c r="A59" i="9"/>
  <c r="A19" i="9" l="1"/>
  <c r="A20" i="9"/>
  <c r="A15" i="9" l="1"/>
  <c r="A18" i="9"/>
  <c r="A17" i="9"/>
  <c r="A16" i="9"/>
  <c r="A76" i="9"/>
  <c r="A77" i="9"/>
  <c r="A78" i="9"/>
  <c r="A79" i="9"/>
  <c r="A80" i="9"/>
  <c r="A81" i="9"/>
  <c r="A82" i="9"/>
  <c r="A83" i="9"/>
  <c r="A84" i="9"/>
  <c r="A85" i="9"/>
  <c r="A86" i="9"/>
  <c r="A88" i="9"/>
  <c r="A89" i="9"/>
  <c r="A90" i="9"/>
  <c r="A91" i="9"/>
  <c r="A92" i="9"/>
  <c r="A93" i="9"/>
  <c r="A94" i="9"/>
  <c r="A95" i="9"/>
  <c r="A96" i="9"/>
  <c r="A97" i="9"/>
  <c r="A98"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6" i="9"/>
  <c r="A127" i="9"/>
  <c r="A128" i="9"/>
  <c r="A129" i="9"/>
  <c r="A130" i="9"/>
  <c r="A131" i="9"/>
  <c r="A132" i="9"/>
  <c r="A133" i="9"/>
  <c r="A134" i="9"/>
  <c r="A135" i="9"/>
  <c r="A136" i="9"/>
  <c r="A137" i="9"/>
  <c r="A138" i="9"/>
  <c r="A140" i="9"/>
  <c r="A141" i="9"/>
  <c r="A142" i="9"/>
  <c r="A143" i="9"/>
  <c r="A144" i="9"/>
  <c r="A145"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170" i="9" l="1"/>
  <c r="F12" i="5"/>
  <c r="A171" i="9" l="1"/>
  <c r="A172" i="9" l="1"/>
  <c r="A173" i="9" l="1"/>
  <c r="A174" i="9" s="1"/>
  <c r="A176" i="9" l="1"/>
  <c r="A177" i="9" s="1"/>
  <c r="A178" i="9" s="1"/>
  <c r="A179" i="9" l="1"/>
  <c r="A180" i="9" s="1"/>
  <c r="A181" i="9" s="1"/>
  <c r="A182" i="9" s="1"/>
  <c r="A183" i="9" s="1"/>
  <c r="A184" i="9" s="1"/>
  <c r="A185" i="9" s="1"/>
  <c r="A186" i="9" s="1"/>
  <c r="A187" i="9" s="1"/>
  <c r="A188" i="9" s="1"/>
  <c r="E6" i="9" l="1"/>
  <c r="H11" i="5" s="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<sst xmlns="http://schemas.openxmlformats.org/spreadsheetml/2006/main" count="475" uniqueCount="394">
  <si>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</si>
  <si>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</si>
  <si>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</si>
  <si>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</si>
  <si>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</si>
  <si>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</si>
  <si>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</si>
  <si>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</si>
  <si>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</si>
  <si>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</si>
  <si>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</si>
  <si>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</si>
  <si>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</si>
  <si>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</si>
  <si>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</si>
  <si>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</si>
  <si>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</si>
  <si>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</si>
  <si>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</si>
  <si>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</si>
  <si>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</si>
  <si>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</si>
  <si>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</si>
  <si>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</si>
  <si>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</si>
  <si>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</si>
  <si>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</si>
  <si>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</si>
  <si>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</si>
  <si>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</si>
  <si>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</si>
  <si>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</si>
  <si>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</si>
  <si>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</si>
  <si>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</si>
  <si>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</si>
  <si>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</si>
  <si>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</si>
  <si>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</si>
  <si>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</si>
  <si>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</si>
  <si>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</si>
  <si>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</si>
  <si>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</si>
  <si>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</si>
  <si>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</si>
  <si>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</si>
  <si>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</si>
  <si>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</si>
  <si>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</si>
  <si>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</si>
  <si>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</si>
  <si>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</si>
  <si>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</si>
  <si>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</si>
  <si>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</si>
  <si>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</si>
  <si>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</si>
  <si>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</si>
  <si>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</si>
  <si>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</si>
  <si>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</si>
  <si>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</si>
  <si>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</si>
  <si>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keyword</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</si>
  <si>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</si>
  <si>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</si>
  <si>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</si>
  <si>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</si>
  <si>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</si>
  <si>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</si>
  <si>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</si>
  <si>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</si>
  <si>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</si>
  <si>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</si>
  <si>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</si>
  <si>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</si>
  <si>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</si>
  <si>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</si>
  <si>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</si>
  <si>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</si>
  <si>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</si>
  <si>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</si>
  <si>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</si>
  <si>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</si>
  <si>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</si>
  <si>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</si>
  <si>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</si>
  <si>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</si>
  <si>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</si>
  <si>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</si>
  <si>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</si>
  <si>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</si>
  <si>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</si>
  <si>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</si>
  <si>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</si>
  <si>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</si>
  <si>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</si>
  <si>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</si>
  <si>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</si>
  <si>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</si>
  <si>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</si>
  <si>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</si>
  <si>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</si>
  <si>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</si>
  <si>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</si>
  <si>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</si>
  <si>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</si>
  <si>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</si>
  <si>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</si>
  <si>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</si>
  <si>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</si>
  <si>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</si>
  <si>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</si>
  <si>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</si>
  <si>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</si>
  <si>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</si>
  <si>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</si>
  <si>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</si>
  <si>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 Login the system with Member role.
2. Click or mouse hover Avatar menu in header
3. Click "Logout" link</t>
  </si>
  <si>
    <t>1. The Homepage is displayed
2. Avatar menu is showed
3. Logout user and redirect to Homepage</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</si>
  <si>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</si>
  <si>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</si>
  <si>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</si>
  <si>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</si>
  <si>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Integration Login with Account, Edit profile</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</si>
  <si>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</si>
  <si>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</si>
  <si>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</si>
  <si>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</si>
  <si>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</si>
  <si>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</si>
  <si>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</si>
  <si>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</si>
  <si>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</si>
  <si>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</si>
  <si>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</si>
  <si>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</si>
  <si>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</si>
  <si>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</si>
  <si>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</si>
  <si>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</si>
  <si>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</si>
  <si>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</si>
  <si>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</si>
  <si>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</si>
  <si>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</si>
  <si>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</si>
  <si>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</si>
  <si>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</si>
  <si>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</si>
  <si>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</si>
  <si>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</si>
  <si>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</si>
  <si>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</si>
  <si>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</si>
  <si>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</si>
  <si>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</si>
  <si>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</si>
  <si>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</si>
  <si>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</si>
  <si>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</si>
  <si>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</si>
  <si>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</si>
  <si>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</si>
  <si>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</si>
  <si>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</si>
  <si>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</si>
  <si>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</si>
  <si>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</si>
  <si>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</si>
  <si>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</si>
  <si>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</si>
  <si>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</si>
  <si>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</si>
  <si>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</si>
  <si>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</si>
  <si>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</si>
  <si>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</si>
  <si>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</si>
  <si>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</si>
  <si>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</si>
  <si>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</si>
  <si>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</si>
  <si>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</si>
  <si>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</si>
  <si>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</si>
  <si>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</si>
  <si>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</si>
  <si>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</si>
  <si>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</si>
  <si>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</si>
  <si>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</si>
  <si>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</si>
  <si>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</si>
  <si>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</si>
  <si>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</si>
  <si>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</si>
  <si>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</si>
  <si>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</si>
  <si>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</si>
  <si>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</si>
  <si>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</si>
  <si>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</si>
  <si>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</si>
  <si>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</si>
  <si>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</si>
  <si>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</si>
  <si>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</si>
  <si>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</si>
  <si>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</si>
  <si>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</si>
  <si>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</si>
  <si>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</si>
  <si>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</si>
  <si>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</si>
  <si>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</si>
  <si>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</si>
  <si>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</si>
  <si>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</si>
  <si>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</si>
  <si>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</si>
  <si>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1. Enter the website
2. Input "Poor childrent" into search text box
3. Press Enter</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</si>
  <si>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</si>
  <si>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</si>
  <si>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</si>
  <si>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</si>
  <si>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</si>
  <si>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</si>
  <si>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</si>
  <si>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</si>
  <si>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</si>
  <si>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</si>
  <si>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</si>
  <si>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</si>
  <si>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</si>
  <si>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</si>
  <si>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</si>
  <si>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</si>
  <si>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1.The Homepage is displayed 
2. Login page is displayed
3. Forgot password form is displayed
4. New code is sent to email "duytnse03267@fpt.edu.vn"
Message:</t>
    </r>
    <r>
      <rPr>
        <b/>
        <sz val="10"/>
        <color indexed="8"/>
        <rFont val="Tahoma"/>
        <family val="2"/>
      </rPr>
      <t xml:space="preserve"> MS26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</si>
  <si>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</si>
  <si>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</si>
  <si>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</si>
  <si>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</si>
  <si>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</si>
  <si>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</si>
  <si>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</si>
  <si>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</si>
  <si>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</si>
  <si>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</si>
  <si>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</si>
  <si>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</si>
  <si>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</si>
  <si>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</si>
  <si>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</si>
  <si>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</si>
  <si>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</si>
  <si>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</si>
  <si>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</si>
  <si>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</si>
  <si>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</si>
  <si>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</si>
  <si>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</si>
  <si>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</si>
  <si>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</si>
  <si>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</si>
  <si>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</si>
  <si>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</si>
  <si>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When user search a keyword (in "Nguời dùng" title)</t>
  </si>
  <si>
    <t>When user search a keyword (in "Cá nhân" title)</t>
  </si>
  <si>
    <t>When user search a keyword (in "Bài viết" title)</t>
  </si>
  <si>
    <t>When user search a keyword (in "Sự kiện" title)</t>
  </si>
  <si>
    <t>When user search a keyword (in "Tổ chức" title)</t>
  </si>
  <si>
    <t>1. Enter the website
2. Input "DuyTN" into search text box
3. Choose "Cá nhân" 
4. Press Enter</t>
  </si>
  <si>
    <t>1. Enter the website
2. Input "DuyTN" into search text box
3. Choose "Người dùng"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</si>
  <si>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</si>
  <si>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</si>
  <si>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</si>
  <si>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</si>
  <si>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</si>
  <si>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</si>
  <si>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</si>
  <si>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</si>
  <si>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</si>
  <si>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</si>
  <si>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When user search a keyword (in "Người dùng" title) with max length phrase</t>
  </si>
  <si>
    <t>1. Enter the website
2. Input [maxlength] characters into search text box
3.Press Enter</t>
  </si>
  <si>
    <t>1.Homepage is displayed 
2. Input data is displayed in search text box
3. Search Result page is displayed</t>
  </si>
  <si>
    <t>When user search a keyword (in "Người dùng" title) with over max length phrase</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</si>
  <si>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</si>
  <si>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</si>
  <si>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</si>
  <si>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</si>
  <si>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</si>
  <si>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</si>
  <si>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</si>
  <si>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</si>
  <si>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</si>
  <si>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</si>
  <si>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</si>
  <si>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</si>
  <si>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</si>
  <si>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1.The Homepage is displayed 
2. The log in page is displayed
4. Logged in successfully
6. The Account page is displayed
7. The Edit profile page is displayed</t>
  </si>
  <si>
    <t>1. Go to wings.com
2. Click on Login button
3. Enter UserName and Password:
 - wingstest01
- 12345678
4. Click on Login button
5. Click on Avatar menu
6. Click on "Thông tin tài khoản" button
7. Click on "Sửa thông tin cá nhân"</t>
  </si>
  <si>
    <t>Check "Sửa thông tin cá nhân" button</t>
  </si>
  <si>
    <t>Integration Login with Create Organization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</si>
  <si>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</si>
  <si>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</si>
  <si>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</si>
  <si>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</si>
  <si>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</si>
  <si>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</si>
  <si>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</si>
  <si>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</si>
  <si>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Integration Login with Create Thread</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</si>
  <si>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</si>
  <si>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</si>
  <si>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</si>
  <si>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</si>
  <si>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</si>
  <si>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Integration Login with Create Event</t>
  </si>
  <si>
    <t>1. Admin Login page is displayed</t>
  </si>
  <si>
    <t xml:space="preserve">1. Go to …/Admin.com
</t>
  </si>
  <si>
    <t>Donated List</t>
  </si>
  <si>
    <t>Followed List</t>
  </si>
  <si>
    <t>1. Login on one browser
2. Go to .../Messages.com
4. Change to other browser
5. Paste link and press Enter</t>
  </si>
  <si>
    <t xml:space="preserve">1. Login on one browser
2. Go to ../CreatedEvent
</t>
  </si>
  <si>
    <t xml:space="preserve">1. Login on one browser
2. Go to …/FollowedEvent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</si>
  <si>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</si>
  <si>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</si>
  <si>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</si>
  <si>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</si>
  <si>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</si>
  <si>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</si>
  <si>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</si>
  <si>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</si>
  <si>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</si>
  <si>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</si>
  <si>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</si>
  <si>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</si>
  <si>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</si>
  <si>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</si>
  <si>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</si>
  <si>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</si>
  <si>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</si>
  <si>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</si>
  <si>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</si>
  <si>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</si>
  <si>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</si>
  <si>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</si>
  <si>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</si>
  <si>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</si>
  <si>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</si>
  <si>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</si>
  <si>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</si>
  <si>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</si>
  <si>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</si>
  <si>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</si>
  <si>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</si>
  <si>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</si>
  <si>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</si>
  <si>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Admin Common module</t>
  </si>
  <si>
    <t>Check Admin view</t>
  </si>
  <si>
    <t>Check Logout button</t>
  </si>
  <si>
    <t xml:space="preserve">1. Admin Page is displayed
2. Log in Page is displayed
</t>
  </si>
  <si>
    <t>Check  Slidebar toggle button</t>
  </si>
  <si>
    <t>1. Admin Page is displayed
2. Sidebar is hidden
3. Siderbar is showed</t>
  </si>
  <si>
    <t xml:space="preserve">1. Admin Page is displayed with the following list:
- Header
- Right Side bar
- Content details left
</t>
  </si>
  <si>
    <t>[Admin_login-3]</t>
  </si>
  <si>
    <t>1. Go to …/Admin.com</t>
  </si>
  <si>
    <t>1. Go to …/Admin.com
2. Click logout button in Right Slide bar</t>
  </si>
  <si>
    <t>1. Go to …/Admin.com
2. Click Sidebar toggle button in Right Slide bar
3. Click Sidebar toggle button in Right Slide bar</t>
  </si>
  <si>
    <t>User Management module</t>
  </si>
  <si>
    <t>Check  User button in sidebar</t>
  </si>
  <si>
    <t>1. Admin Page is displayed
2. Dropdowlist is displayed with:
+ Dashboard
+ User list
3. Content about dashboard of user is displayed</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</si>
  <si>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</si>
  <si>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</si>
  <si>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</si>
  <si>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</si>
  <si>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</si>
  <si>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</si>
  <si>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</si>
  <si>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Check Tab Event in userprofile</t>
  </si>
  <si>
    <t>Check Tab Thread in userprofile</t>
  </si>
  <si>
    <t>1. Enter the Userprofle Page
2. Click tab event</t>
  </si>
  <si>
    <t>1. Userprofile Page is displayed
2. Event is backed by this user is displayed with table</t>
  </si>
  <si>
    <t>1. Userprofile Page is displayed
2. Thread is backed by this user is displayed with table</t>
  </si>
  <si>
    <t>1. Enter the Userprofle Page
2. Click tab Thread</t>
  </si>
  <si>
    <t>Check Active User</t>
  </si>
  <si>
    <t>Check Deactive User</t>
  </si>
  <si>
    <t>1. Enter the Userprofle Page
2. Click tab Profile
3. Click Active button</t>
  </si>
  <si>
    <t>1. Enter the Userprofle Page
2. Click tab Profile
3. Click Deactive button</t>
  </si>
  <si>
    <t>1. Userprofile Page is displayed
2. Profile of user is displayed 
3. User is Deactive and return Users list Page</t>
  </si>
  <si>
    <t>1. Userprofile Page is displayed
2. Profile of user is displayed 
3. User is Active and return Users list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</si>
</sst>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7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6" xfId="0" applyFont="1" applyFill="1" applyBorder="1" applyAlignment="1">
      <alignment horizontal="left" vertical="center"/>
    </xf>
    <xf numFmtId="0" fontId="32" fillId="11" borderId="46"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8"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9" xfId="4" applyNumberFormat="1" applyFont="1" applyFill="1" applyBorder="1" applyAlignment="1">
      <alignment vertical="top" wrapText="1"/>
    </xf>
    <xf numFmtId="0" fontId="3" fillId="6" borderId="42" xfId="4" applyNumberFormat="1" applyFont="1" applyFill="1" applyBorder="1" applyAlignment="1">
      <alignment vertical="top" wrapText="1"/>
    </xf>
    <xf numFmtId="0" fontId="18" fillId="6" borderId="40" xfId="2" applyFont="1" applyFill="1" applyBorder="1" applyAlignment="1">
      <alignment horizontal="left" vertical="top" wrapText="1"/>
    </xf>
    <xf numFmtId="0" fontId="18" fillId="6" borderId="47" xfId="2" applyFont="1" applyFill="1" applyBorder="1" applyAlignment="1">
      <alignment horizontal="left" vertical="top" wrapText="1"/>
    </xf>
    <xf numFmtId="0" fontId="18" fillId="6" borderId="50" xfId="2" applyFont="1" applyFill="1" applyBorder="1" applyAlignment="1">
      <alignment horizontal="left" vertical="top" wrapText="1"/>
    </xf>
    <xf numFmtId="0" fontId="14" fillId="5" borderId="52" xfId="4" applyFont="1" applyFill="1" applyBorder="1" applyAlignment="1">
      <alignment horizontal="left" vertical="center"/>
    </xf>
    <xf numFmtId="0" fontId="14" fillId="5" borderId="53" xfId="4" applyFont="1" applyFill="1" applyBorder="1" applyAlignment="1">
      <alignment horizontal="left" vertical="center"/>
    </xf>
    <xf numFmtId="0" fontId="3" fillId="6" borderId="51" xfId="4" applyNumberFormat="1" applyFont="1" applyFill="1" applyBorder="1" applyAlignment="1">
      <alignment vertical="top" wrapText="1"/>
    </xf>
    <xf numFmtId="0" fontId="3" fillId="6" borderId="51" xfId="4" applyFont="1" applyFill="1" applyBorder="1" applyAlignment="1">
      <alignment vertical="top" wrapText="1"/>
    </xf>
    <xf numFmtId="0" fontId="26" fillId="7" borderId="51" xfId="0" applyFont="1" applyFill="1" applyBorder="1"/>
    <xf numFmtId="0" fontId="18" fillId="2" borderId="51" xfId="2" applyFont="1" applyFill="1" applyBorder="1" applyAlignment="1"/>
    <xf numFmtId="0" fontId="3" fillId="2" borderId="51"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14" fontId="3" fillId="6" borderId="37" xfId="4" applyNumberFormat="1" applyFont="1" applyFill="1" applyBorder="1" applyAlignment="1">
      <alignment vertical="top" wrapText="1"/>
    </xf>
    <xf numFmtId="0" fontId="3" fillId="6" borderId="39" xfId="2" applyFont="1" applyFill="1" applyBorder="1" applyAlignment="1">
      <alignment vertical="top" wrapText="1"/>
    </xf>
    <xf numFmtId="0" fontId="3" fillId="6" borderId="54" xfId="4" applyFont="1" applyFill="1" applyBorder="1" applyAlignment="1">
      <alignment vertical="top" wrapText="1"/>
    </xf>
    <xf numFmtId="14" fontId="3" fillId="6" borderId="54" xfId="4" applyNumberFormat="1"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14" fontId="3" fillId="6" borderId="55" xfId="4" applyNumberFormat="1" applyFont="1" applyFill="1" applyBorder="1" applyAlignment="1">
      <alignment vertical="top" wrapText="1"/>
    </xf>
    <xf numFmtId="0" fontId="3" fillId="2" borderId="55" xfId="2" applyFont="1" applyFill="1" applyBorder="1" applyAlignment="1">
      <alignment vertical="top" wrapText="1"/>
    </xf>
    <xf numFmtId="0" fontId="3" fillId="2" borderId="56" xfId="4" applyFont="1" applyFill="1" applyBorder="1" applyAlignment="1">
      <alignment vertical="top" wrapText="1"/>
    </xf>
    <xf numFmtId="0" fontId="3" fillId="6" borderId="56" xfId="4" applyFont="1" applyFill="1" applyBorder="1" applyAlignment="1">
      <alignment vertical="top" wrapText="1"/>
    </xf>
    <xf numFmtId="0" fontId="26" fillId="2" borderId="56" xfId="4" applyFont="1" applyFill="1" applyBorder="1" applyAlignment="1">
      <alignment vertical="top" wrapText="1"/>
    </xf>
    <xf numFmtId="0" fontId="18" fillId="2" borderId="56" xfId="2" applyFont="1" applyFill="1" applyBorder="1" applyAlignment="1">
      <alignment horizontal="left" vertical="top" wrapText="1"/>
    </xf>
    <xf numFmtId="14" fontId="3" fillId="6" borderId="56" xfId="4" applyNumberFormat="1" applyFont="1" applyFill="1" applyBorder="1" applyAlignment="1">
      <alignment vertical="top" wrapText="1"/>
    </xf>
    <xf numFmtId="0" fontId="3" fillId="2" borderId="56" xfId="2" applyFont="1" applyFill="1" applyBorder="1" applyAlignment="1">
      <alignment vertical="top" wrapText="1"/>
    </xf>
    <xf numFmtId="0" fontId="14" fillId="5" borderId="56" xfId="4" applyFont="1" applyFill="1" applyBorder="1" applyAlignment="1">
      <alignment horizontal="left" vertical="center"/>
    </xf>
    <xf numFmtId="0" fontId="3" fillId="2" borderId="57" xfId="4" applyFont="1" applyFill="1" applyBorder="1" applyAlignment="1">
      <alignment vertical="top" wrapText="1"/>
    </xf>
    <xf numFmtId="0" fontId="3" fillId="6" borderId="57" xfId="4" applyFont="1" applyFill="1" applyBorder="1" applyAlignment="1">
      <alignment vertical="top" wrapText="1"/>
    </xf>
    <xf numFmtId="14" fontId="3" fillId="6" borderId="57" xfId="4" applyNumberFormat="1" applyFont="1" applyFill="1" applyBorder="1" applyAlignment="1">
      <alignment vertical="top" wrapText="1"/>
    </xf>
    <xf numFmtId="0" fontId="3" fillId="2" borderId="57" xfId="2" applyFont="1" applyFill="1" applyBorder="1" applyAlignment="1">
      <alignment vertical="top" wrapText="1"/>
    </xf>
    <xf numFmtId="0" fontId="3" fillId="6" borderId="58" xfId="4" applyFont="1" applyFill="1" applyBorder="1" applyAlignment="1">
      <alignment vertical="top" wrapText="1"/>
    </xf>
    <xf numFmtId="0" fontId="18" fillId="2" borderId="58" xfId="2"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2015FALLJS01-master/2015FALLJS01-master/WIP/Deliverables/Report%205/Test%20Result/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4" sqref="G4:G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56" t="s">
        <v>0</v>
      </c>
      <c r="D2" s="256"/>
      <c r="E2" s="256"/>
      <c r="F2" s="256"/>
      <c r="G2" s="256"/>
    </row>
    <row r="3" spans="1:7">
      <c r="B3" s="6"/>
      <c r="C3" s="7"/>
      <c r="F3" s="8"/>
    </row>
    <row r="4" spans="1:7" ht="14.25" customHeight="1">
      <c r="B4" s="9" t="s">
        <v>1</v>
      </c>
      <c r="C4" s="257" t="s">
        <v>186</v>
      </c>
      <c r="D4" s="257"/>
      <c r="E4" s="257"/>
      <c r="F4" s="9" t="s">
        <v>2</v>
      </c>
      <c r="G4" s="10" t="s">
        <v>182</v>
      </c>
    </row>
    <row r="5" spans="1:7" ht="14.25" customHeight="1">
      <c r="B5" s="9" t="s">
        <v>3</v>
      </c>
      <c r="C5" s="257" t="s">
        <v>184</v>
      </c>
      <c r="D5" s="257"/>
      <c r="E5" s="257"/>
      <c r="F5" s="9" t="s">
        <v>4</v>
      </c>
      <c r="G5" s="10" t="s">
        <v>183</v>
      </c>
    </row>
    <row r="6" spans="1:7" ht="15.75" customHeight="1">
      <c r="B6" s="258" t="s">
        <v>5</v>
      </c>
      <c r="C6" s="259" t="str">
        <f>C5&amp;"_"&amp;"Integration Test Case"&amp;"_"&amp;"v1.0"</f>
        <v>WS_Integration Test Case_v1.0</v>
      </c>
      <c r="D6" s="259"/>
      <c r="E6" s="259"/>
      <c r="F6" s="9" t="s">
        <v>6</v>
      </c>
      <c r="G6" s="86">
        <v>42671</v>
      </c>
    </row>
    <row r="7" spans="1:7" ht="13.5" customHeight="1">
      <c r="B7" s="258"/>
      <c r="C7" s="259"/>
      <c r="D7" s="259"/>
      <c r="E7" s="259"/>
      <c r="F7" s="9" t="s">
        <v>7</v>
      </c>
      <c r="G7" s="156"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185</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62" t="s">
        <v>1</v>
      </c>
      <c r="C3" s="262"/>
      <c r="D3" s="263" t="str">
        <f>Cover!C4</f>
        <v>WingS</v>
      </c>
      <c r="E3" s="263"/>
      <c r="F3" s="263"/>
    </row>
    <row r="4" spans="2:6">
      <c r="B4" s="262" t="s">
        <v>3</v>
      </c>
      <c r="C4" s="262"/>
      <c r="D4" s="263" t="str">
        <f>Cover!C5</f>
        <v>WS</v>
      </c>
      <c r="E4" s="263"/>
      <c r="F4" s="263"/>
    </row>
    <row r="5" spans="2:6" s="35" customFormat="1" ht="72" customHeight="1">
      <c r="B5" s="260" t="s">
        <v>15</v>
      </c>
      <c r="C5" s="260"/>
      <c r="D5" s="261" t="s">
        <v>187</v>
      </c>
      <c r="E5" s="261"/>
      <c r="F5" s="261"/>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2" t="s">
        <v>51</v>
      </c>
      <c r="E9" s="114" t="s">
        <v>57</v>
      </c>
      <c r="F9" s="113" t="s">
        <v>75</v>
      </c>
    </row>
    <row r="10" spans="2:6" ht="25.5">
      <c r="B10" s="46">
        <v>2</v>
      </c>
      <c r="C10" s="47" t="s">
        <v>50</v>
      </c>
      <c r="D10" s="152" t="s">
        <v>48</v>
      </c>
      <c r="E10" s="114" t="s">
        <v>52</v>
      </c>
      <c r="F10" s="113" t="s">
        <v>76</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E23" sqref="E23"/>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66" t="s">
        <v>37</v>
      </c>
      <c r="C1" s="266"/>
      <c r="D1" s="266"/>
      <c r="E1" s="266"/>
      <c r="F1" s="266"/>
      <c r="G1" s="266"/>
      <c r="H1" s="266"/>
    </row>
    <row r="2" spans="1:8" ht="14.25" customHeight="1">
      <c r="A2" s="62"/>
      <c r="B2" s="62"/>
      <c r="C2" s="63"/>
      <c r="D2" s="63"/>
      <c r="E2" s="63"/>
      <c r="F2" s="63"/>
      <c r="G2" s="63"/>
      <c r="H2" s="64"/>
    </row>
    <row r="3" spans="1:8" ht="12" customHeight="1">
      <c r="B3" s="11" t="s">
        <v>1</v>
      </c>
      <c r="C3" s="263" t="str">
        <f>Cover!C4</f>
        <v>WingS</v>
      </c>
      <c r="D3" s="263"/>
      <c r="E3" s="264" t="s">
        <v>2</v>
      </c>
      <c r="F3" s="264"/>
      <c r="G3" s="10" t="s">
        <v>188</v>
      </c>
      <c r="H3" s="65"/>
    </row>
    <row r="4" spans="1:8" ht="12" customHeight="1">
      <c r="B4" s="11" t="s">
        <v>3</v>
      </c>
      <c r="C4" s="263" t="str">
        <f>Cover!C5</f>
        <v>WS</v>
      </c>
      <c r="D4" s="263"/>
      <c r="E4" s="264" t="s">
        <v>4</v>
      </c>
      <c r="F4" s="264"/>
      <c r="G4" s="10" t="s">
        <v>183</v>
      </c>
      <c r="H4" s="65"/>
    </row>
    <row r="5" spans="1:8" ht="12" customHeight="1">
      <c r="B5" s="66" t="s">
        <v>5</v>
      </c>
      <c r="C5" s="263" t="str">
        <f>C4&amp;"_"&amp;"Integration Test Report"&amp;"_"&amp;"v1.0"</f>
        <v>WS_Integration Test Report_v1.0</v>
      </c>
      <c r="D5" s="263"/>
      <c r="E5" s="264" t="s">
        <v>6</v>
      </c>
      <c r="F5" s="264"/>
      <c r="G5" s="115"/>
      <c r="H5" s="67"/>
    </row>
    <row r="6" spans="1:8" ht="21.75" customHeight="1">
      <c r="A6" s="62"/>
      <c r="B6" s="66" t="s">
        <v>38</v>
      </c>
      <c r="C6" s="265"/>
      <c r="D6" s="265"/>
      <c r="E6" s="265"/>
      <c r="F6" s="265"/>
      <c r="G6" s="265"/>
      <c r="H6" s="265"/>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3" t="s">
        <v>16</v>
      </c>
      <c r="C10" s="72" t="s">
        <v>39</v>
      </c>
      <c r="D10" s="73" t="s">
        <v>22</v>
      </c>
      <c r="E10" s="72" t="s">
        <v>24</v>
      </c>
      <c r="F10" s="72" t="s">
        <v>26</v>
      </c>
      <c r="G10" s="72" t="s">
        <v>27</v>
      </c>
      <c r="H10" s="74" t="s">
        <v>40</v>
      </c>
    </row>
    <row r="11" spans="1:8">
      <c r="A11" s="71"/>
      <c r="B11" s="154">
        <v>1</v>
      </c>
      <c r="C11" s="152" t="s">
        <v>58</v>
      </c>
      <c r="D11" s="76">
        <f>User_Function!A6</f>
        <v>0</v>
      </c>
      <c r="E11" s="76">
        <f>User_Function!B6</f>
        <v>0</v>
      </c>
      <c r="F11" s="76">
        <f>User_Function!C6</f>
        <v>276</v>
      </c>
      <c r="G11" s="76">
        <f>User_Function!D6</f>
        <v>0</v>
      </c>
      <c r="H11" s="77">
        <f>User_Function!E6</f>
        <v>276</v>
      </c>
    </row>
    <row r="12" spans="1:8">
      <c r="A12" s="75"/>
      <c r="B12" s="154">
        <v>2</v>
      </c>
      <c r="C12" s="152" t="s">
        <v>67</v>
      </c>
      <c r="D12" s="76">
        <f>Admin_Function!A6</f>
        <v>0</v>
      </c>
      <c r="E12" s="76">
        <f>Admin_Function!B6</f>
        <v>0</v>
      </c>
      <c r="F12" s="76">
        <f>Admin_Function!C6</f>
        <v>38</v>
      </c>
      <c r="G12" s="76">
        <f>Admin_Function!D6</f>
        <v>0</v>
      </c>
      <c r="H12" s="77">
        <f>Admin_Function!E6</f>
        <v>38</v>
      </c>
    </row>
    <row r="13" spans="1:8">
      <c r="A13" s="75"/>
      <c r="B13" s="155"/>
      <c r="C13" s="78" t="s">
        <v>41</v>
      </c>
      <c r="D13" s="79">
        <f>SUM(D9:D12)</f>
        <v>0</v>
      </c>
      <c r="E13" s="79">
        <f>SUM(E9:E12)</f>
        <v>0</v>
      </c>
      <c r="F13" s="79">
        <f>SUM(F9:F12)</f>
        <v>314</v>
      </c>
      <c r="G13" s="79">
        <f>SUM(G9:G12)</f>
        <v>0</v>
      </c>
      <c r="H13" s="80">
        <f>SUM(H9:H12)</f>
        <v>314</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A4" sqref="A4:B34"/>
    </sheetView>
  </sheetViews>
  <sheetFormatPr defaultRowHeight="14.25" customHeight="1"/>
  <cols>
    <col min="1" max="1" width="14.25" style="157" customWidth="1"/>
    <col min="2" max="2" width="52.875" style="157" customWidth="1"/>
    <col min="3" max="3" width="37.5" style="157" customWidth="1"/>
    <col min="4" max="16384" width="9" style="157"/>
  </cols>
  <sheetData>
    <row r="1" spans="1:3" ht="14.25" customHeight="1">
      <c r="A1" s="267" t="s">
        <v>81</v>
      </c>
      <c r="B1" s="267"/>
      <c r="C1" s="267"/>
    </row>
    <row r="2" spans="1:3" ht="14.25" customHeight="1" thickBot="1"/>
    <row r="3" spans="1:3" ht="15">
      <c r="A3" s="158" t="s">
        <v>16</v>
      </c>
      <c r="B3" s="159" t="s">
        <v>82</v>
      </c>
      <c r="C3" s="160" t="s">
        <v>83</v>
      </c>
    </row>
    <row r="4" spans="1:3" ht="15.75">
      <c r="A4" s="161" t="s">
        <v>84</v>
      </c>
      <c r="B4" s="218" t="s">
        <v>193</v>
      </c>
      <c r="C4" s="162"/>
    </row>
    <row r="5" spans="1:3" ht="15.75">
      <c r="A5" s="161" t="s">
        <v>85</v>
      </c>
      <c r="B5" s="218" t="s">
        <v>193</v>
      </c>
      <c r="C5" s="162"/>
    </row>
    <row r="6" spans="1:3" ht="15.75">
      <c r="A6" s="161" t="s">
        <v>86</v>
      </c>
      <c r="B6" s="219" t="s">
        <v>224</v>
      </c>
      <c r="C6" s="162"/>
    </row>
    <row r="7" spans="1:3" ht="15.75">
      <c r="A7" s="161" t="s">
        <v>87</v>
      </c>
      <c r="B7" s="219" t="s">
        <v>194</v>
      </c>
      <c r="C7" s="162"/>
    </row>
    <row r="8" spans="1:3" ht="15.75">
      <c r="A8" s="161" t="s">
        <v>88</v>
      </c>
      <c r="B8" s="218" t="s">
        <v>223</v>
      </c>
      <c r="C8" s="162"/>
    </row>
    <row r="9" spans="1:3" ht="15.75">
      <c r="A9" s="161" t="s">
        <v>89</v>
      </c>
      <c r="B9" s="219" t="s">
        <v>225</v>
      </c>
      <c r="C9" s="162"/>
    </row>
    <row r="10" spans="1:3" ht="15.75">
      <c r="A10" s="161" t="s">
        <v>90</v>
      </c>
      <c r="B10" s="219" t="s">
        <v>226</v>
      </c>
      <c r="C10" s="162"/>
    </row>
    <row r="11" spans="1:3" ht="15.75">
      <c r="A11" s="161" t="s">
        <v>91</v>
      </c>
      <c r="B11" s="219" t="s">
        <v>227</v>
      </c>
      <c r="C11" s="162"/>
    </row>
    <row r="12" spans="1:3" ht="15.75">
      <c r="A12" s="161" t="s">
        <v>92</v>
      </c>
      <c r="B12" s="219" t="s">
        <v>195</v>
      </c>
      <c r="C12" s="162"/>
    </row>
    <row r="13" spans="1:3" ht="15.75">
      <c r="A13" s="161" t="s">
        <v>93</v>
      </c>
      <c r="B13" s="219" t="s">
        <v>228</v>
      </c>
      <c r="C13" s="162"/>
    </row>
    <row r="14" spans="1:3" ht="15.75">
      <c r="A14" s="161" t="s">
        <v>94</v>
      </c>
      <c r="B14" s="219" t="s">
        <v>196</v>
      </c>
      <c r="C14" s="162"/>
    </row>
    <row r="15" spans="1:3" ht="15.75">
      <c r="A15" s="161" t="s">
        <v>95</v>
      </c>
      <c r="B15" s="219" t="s">
        <v>197</v>
      </c>
      <c r="C15" s="162"/>
    </row>
    <row r="16" spans="1:3" ht="15.75">
      <c r="A16" s="161" t="s">
        <v>96</v>
      </c>
      <c r="B16" s="219" t="s">
        <v>229</v>
      </c>
      <c r="C16" s="162"/>
    </row>
    <row r="17" spans="1:3" ht="15.75">
      <c r="A17" s="161" t="s">
        <v>97</v>
      </c>
      <c r="B17" s="219" t="s">
        <v>230</v>
      </c>
      <c r="C17" s="162"/>
    </row>
    <row r="18" spans="1:3" ht="15.75">
      <c r="A18" s="161" t="s">
        <v>98</v>
      </c>
      <c r="B18" s="219" t="s">
        <v>198</v>
      </c>
      <c r="C18" s="162"/>
    </row>
    <row r="19" spans="1:3" ht="15.75">
      <c r="A19" s="161" t="s">
        <v>99</v>
      </c>
      <c r="B19" s="219" t="s">
        <v>231</v>
      </c>
      <c r="C19" s="162"/>
    </row>
    <row r="20" spans="1:3" ht="15.75">
      <c r="A20" s="161" t="s">
        <v>100</v>
      </c>
      <c r="B20" s="218" t="s">
        <v>203</v>
      </c>
      <c r="C20" s="162"/>
    </row>
    <row r="21" spans="1:3" ht="15.75">
      <c r="A21" s="161" t="s">
        <v>101</v>
      </c>
      <c r="B21" s="218" t="s">
        <v>199</v>
      </c>
      <c r="C21" s="162"/>
    </row>
    <row r="22" spans="1:3" ht="15.75">
      <c r="A22" s="161" t="s">
        <v>102</v>
      </c>
      <c r="B22" s="218" t="s">
        <v>204</v>
      </c>
      <c r="C22" s="162"/>
    </row>
    <row r="23" spans="1:3" ht="31.5">
      <c r="A23" s="161" t="s">
        <v>103</v>
      </c>
      <c r="B23" s="220" t="s">
        <v>200</v>
      </c>
      <c r="C23" s="162"/>
    </row>
    <row r="24" spans="1:3" ht="15.75">
      <c r="A24" s="161" t="s">
        <v>104</v>
      </c>
      <c r="B24" s="218" t="s">
        <v>201</v>
      </c>
      <c r="C24" s="162"/>
    </row>
    <row r="25" spans="1:3" ht="15.75">
      <c r="A25" s="161" t="s">
        <v>105</v>
      </c>
      <c r="B25" s="218" t="s">
        <v>202</v>
      </c>
      <c r="C25" s="162"/>
    </row>
    <row r="26" spans="1:3" ht="15.75">
      <c r="A26" s="163" t="s">
        <v>106</v>
      </c>
      <c r="B26" s="218" t="s">
        <v>210</v>
      </c>
      <c r="C26" s="162"/>
    </row>
    <row r="27" spans="1:3" ht="15">
      <c r="A27" s="163" t="s">
        <v>107</v>
      </c>
      <c r="B27" s="162" t="s">
        <v>233</v>
      </c>
      <c r="C27" s="162"/>
    </row>
    <row r="28" spans="1:3" ht="15">
      <c r="A28" s="163" t="s">
        <v>108</v>
      </c>
      <c r="B28" s="162" t="s">
        <v>234</v>
      </c>
      <c r="C28" s="162"/>
    </row>
    <row r="29" spans="1:3" ht="15">
      <c r="A29" s="163" t="s">
        <v>109</v>
      </c>
      <c r="B29" s="162" t="s">
        <v>235</v>
      </c>
      <c r="C29" s="162"/>
    </row>
    <row r="30" spans="1:3" ht="15">
      <c r="A30" s="163" t="s">
        <v>110</v>
      </c>
      <c r="B30" s="162"/>
      <c r="C30" s="162"/>
    </row>
    <row r="31" spans="1:3" ht="15">
      <c r="A31" s="163" t="s">
        <v>111</v>
      </c>
      <c r="B31" s="162"/>
      <c r="C31" s="162"/>
    </row>
    <row r="32" spans="1:3" ht="15">
      <c r="A32" s="163" t="s">
        <v>112</v>
      </c>
      <c r="B32" s="162"/>
      <c r="C32" s="162"/>
    </row>
    <row r="33" spans="1:3" ht="15">
      <c r="A33" s="163" t="s">
        <v>113</v>
      </c>
      <c r="B33" s="162"/>
      <c r="C33" s="162"/>
    </row>
    <row r="34" spans="1:3" ht="15">
      <c r="A34" s="163" t="s">
        <v>114</v>
      </c>
      <c r="B34" s="162"/>
      <c r="C34" s="162"/>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188"/>
  <sheetViews>
    <sheetView topLeftCell="A18" zoomScale="86" zoomScaleNormal="86" workbookViewId="0">
      <selection activeCell="D67" sqref="D67"/>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68" t="s">
        <v>53</v>
      </c>
      <c r="C2" s="268"/>
      <c r="D2" s="268"/>
      <c r="E2" s="268"/>
      <c r="F2" s="268"/>
      <c r="G2" s="268"/>
      <c r="H2" s="150"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68" t="s">
        <v>54</v>
      </c>
      <c r="C3" s="268"/>
      <c r="D3" s="268"/>
      <c r="E3" s="268"/>
      <c r="F3" s="268"/>
      <c r="G3" s="268"/>
      <c r="H3" s="150"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69" t="s">
        <v>182</v>
      </c>
      <c r="C4" s="269"/>
      <c r="D4" s="269"/>
      <c r="E4" s="269"/>
      <c r="F4" s="269"/>
      <c r="G4" s="269"/>
      <c r="H4" s="150"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26</v>
      </c>
      <c r="D5" s="98" t="s">
        <v>27</v>
      </c>
      <c r="E5" s="270" t="s">
        <v>28</v>
      </c>
      <c r="F5" s="270"/>
      <c r="G5" s="270"/>
      <c r="H5" s="151"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COUNTIF(F11:G347,"Pass")</f>
        <v>0</v>
      </c>
      <c r="B6" s="101">
        <f>COUNTIF(F11:G794,"Fail")</f>
        <v>0</v>
      </c>
      <c r="C6" s="101">
        <f>E6-D6-B6-A6</f>
        <v>276</v>
      </c>
      <c r="D6" s="102">
        <f>COUNTIF(F11:G794,"N/A")</f>
        <v>0</v>
      </c>
      <c r="E6" s="271">
        <f>COUNTA(A11:A351)*2</f>
        <v>276</v>
      </c>
      <c r="F6" s="271"/>
      <c r="G6" s="271"/>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203"/>
      <c r="B7" s="204"/>
      <c r="C7" s="204"/>
      <c r="D7" s="204"/>
      <c r="E7" s="205"/>
      <c r="F7" s="205"/>
      <c r="G7" s="205"/>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203"/>
      <c r="B8" s="204"/>
      <c r="C8" s="204"/>
      <c r="D8" s="204"/>
      <c r="E8" s="205"/>
      <c r="F8" s="205"/>
      <c r="G8" s="205"/>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190</v>
      </c>
      <c r="G10" s="57" t="s">
        <v>78</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213"/>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189</v>
      </c>
      <c r="D12" s="117" t="s">
        <v>79</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191</v>
      </c>
      <c r="D13" s="117" t="s">
        <v>80</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209</v>
      </c>
      <c r="D14" s="117" t="s">
        <v>192</v>
      </c>
      <c r="E14" s="223"/>
      <c r="F14" s="117"/>
      <c r="G14" s="117"/>
      <c r="H14" s="119"/>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212</v>
      </c>
      <c r="C15" s="117" t="s">
        <v>213</v>
      </c>
      <c r="D15" s="117" t="s">
        <v>211</v>
      </c>
      <c r="E15" s="224"/>
      <c r="F15" s="117"/>
      <c r="G15" s="117"/>
      <c r="H15" s="119"/>
      <c r="I15" s="217"/>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205</v>
      </c>
      <c r="D16" s="117" t="s">
        <v>211</v>
      </c>
      <c r="E16" s="225"/>
      <c r="F16" s="117"/>
      <c r="G16" s="117"/>
      <c r="H16" s="119"/>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21" t="str">
        <f t="shared" ref="A17:A18" si="2">IF(OR(B17&lt;&gt;"",D17&lt;&gt;""),"["&amp;TEXT($B$2,"##")&amp;"-"&amp;TEXT(ROW()-10,"##")&amp;"]","")</f>
        <v>[User_login-7]</v>
      </c>
      <c r="B17" s="121" t="s">
        <v>206</v>
      </c>
      <c r="C17" s="121" t="s">
        <v>207</v>
      </c>
      <c r="D17" s="121" t="s">
        <v>211</v>
      </c>
      <c r="E17" s="124"/>
      <c r="F17" s="117"/>
      <c r="G17" s="117"/>
      <c r="H17" s="124"/>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208</v>
      </c>
      <c r="C18" s="123" t="s">
        <v>209</v>
      </c>
      <c r="D18" s="123" t="s">
        <v>211</v>
      </c>
      <c r="E18" s="124"/>
      <c r="F18" s="117"/>
      <c r="G18" s="117"/>
      <c r="H18" s="124"/>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32" customFormat="1" ht="91.5" customHeight="1">
      <c r="A19" s="228" t="str">
        <f t="shared" ref="A19" si="3">IF(OR(B19&lt;&gt;"",D19&lt;&gt;""),"["&amp;TEXT($B$2,"##")&amp;"-"&amp;TEXT(ROW()-10,"##")&amp;"]","")</f>
        <v>[User_login-9]</v>
      </c>
      <c r="B19" s="229" t="s">
        <v>214</v>
      </c>
      <c r="C19" s="229" t="s">
        <v>215</v>
      </c>
      <c r="D19" s="229" t="s">
        <v>211</v>
      </c>
      <c r="E19" s="230"/>
      <c r="F19" s="229"/>
      <c r="G19" s="229"/>
      <c r="H19" s="230"/>
      <c r="I19" s="230"/>
      <c r="J19" s="231"/>
      <c r="K19" s="95"/>
      <c r="L19" s="95"/>
      <c r="M19" s="95"/>
      <c r="N19" s="95"/>
      <c r="O19" s="95"/>
      <c r="P19" s="95"/>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1"/>
      <c r="BA19" s="231"/>
      <c r="BB19" s="231"/>
      <c r="BC19" s="231"/>
      <c r="BD19" s="231"/>
      <c r="BE19" s="231"/>
      <c r="BF19" s="231"/>
      <c r="BG19" s="231"/>
      <c r="BH19" s="231"/>
      <c r="BI19" s="231"/>
      <c r="BJ19" s="231"/>
      <c r="BK19" s="231"/>
      <c r="BL19" s="231"/>
      <c r="BM19" s="231"/>
      <c r="BN19" s="231"/>
      <c r="BO19" s="231"/>
      <c r="BP19" s="231"/>
      <c r="BQ19" s="231"/>
      <c r="BR19" s="231"/>
      <c r="BS19" s="231"/>
      <c r="BT19" s="231"/>
      <c r="BU19" s="231"/>
      <c r="BV19" s="231"/>
      <c r="BW19" s="231"/>
      <c r="BX19" s="231"/>
      <c r="BY19" s="231"/>
      <c r="BZ19" s="231"/>
      <c r="CA19" s="231"/>
      <c r="CB19" s="231"/>
      <c r="CC19" s="231"/>
      <c r="CD19" s="231"/>
      <c r="CE19" s="231"/>
      <c r="CF19" s="231"/>
      <c r="CG19" s="231"/>
      <c r="CH19" s="231"/>
      <c r="CI19" s="231"/>
      <c r="CJ19" s="231"/>
      <c r="CK19" s="231"/>
      <c r="CL19" s="231"/>
      <c r="CM19" s="231"/>
      <c r="CN19" s="231"/>
      <c r="CO19" s="231"/>
      <c r="CP19" s="231"/>
      <c r="CQ19" s="231"/>
      <c r="CR19" s="231"/>
      <c r="CS19" s="231"/>
      <c r="CT19" s="231"/>
      <c r="CU19" s="231"/>
      <c r="CV19" s="231"/>
      <c r="CW19" s="231"/>
      <c r="CX19" s="231"/>
      <c r="CY19" s="231"/>
      <c r="CZ19" s="231"/>
      <c r="DA19" s="231"/>
      <c r="DB19" s="231"/>
      <c r="DC19" s="231"/>
      <c r="DD19" s="231"/>
      <c r="DE19" s="231"/>
      <c r="DF19" s="231"/>
      <c r="DG19" s="231"/>
      <c r="DH19" s="231"/>
      <c r="DI19" s="231"/>
      <c r="DJ19" s="231"/>
      <c r="DK19" s="231"/>
      <c r="DL19" s="231"/>
      <c r="DM19" s="231"/>
      <c r="DN19" s="231"/>
      <c r="DO19" s="231"/>
      <c r="DP19" s="231"/>
      <c r="DQ19" s="231"/>
      <c r="DR19" s="231"/>
      <c r="DS19" s="231"/>
      <c r="DT19" s="231"/>
      <c r="DU19" s="231"/>
      <c r="DV19" s="231"/>
      <c r="DW19" s="231"/>
      <c r="DX19" s="231"/>
      <c r="DY19" s="231"/>
      <c r="DZ19" s="231"/>
      <c r="EA19" s="231"/>
      <c r="EB19" s="231"/>
      <c r="EC19" s="231"/>
      <c r="ED19" s="231"/>
      <c r="EE19" s="231"/>
      <c r="EF19" s="231"/>
      <c r="EG19" s="231"/>
      <c r="EH19" s="231"/>
      <c r="EI19" s="231"/>
      <c r="EJ19" s="231"/>
      <c r="EK19" s="231"/>
      <c r="EL19" s="231"/>
      <c r="EM19" s="231"/>
      <c r="EN19" s="231"/>
      <c r="EO19" s="231"/>
      <c r="EP19" s="231"/>
      <c r="EQ19" s="231"/>
      <c r="ER19" s="231"/>
      <c r="ES19" s="231"/>
      <c r="ET19" s="231"/>
      <c r="EU19" s="231"/>
      <c r="EV19" s="231"/>
      <c r="EW19" s="231"/>
      <c r="EX19" s="231"/>
      <c r="EY19" s="231"/>
      <c r="EZ19" s="231"/>
      <c r="FA19" s="231"/>
      <c r="FB19" s="231"/>
      <c r="FC19" s="231"/>
      <c r="FD19" s="231"/>
      <c r="FE19" s="231"/>
      <c r="FF19" s="231"/>
      <c r="FG19" s="231"/>
      <c r="FH19" s="231"/>
      <c r="FI19" s="231"/>
      <c r="FJ19" s="231"/>
      <c r="FK19" s="231"/>
      <c r="FL19" s="231"/>
      <c r="FM19" s="231"/>
      <c r="FN19" s="231"/>
      <c r="FO19" s="231"/>
      <c r="FP19" s="231"/>
      <c r="FQ19" s="231"/>
      <c r="FR19" s="231"/>
      <c r="FS19" s="231"/>
      <c r="FT19" s="231"/>
      <c r="FU19" s="231"/>
      <c r="FV19" s="231"/>
      <c r="FW19" s="231"/>
      <c r="FX19" s="231"/>
      <c r="FY19" s="231"/>
      <c r="FZ19" s="231"/>
      <c r="GA19" s="231"/>
      <c r="GB19" s="231"/>
      <c r="GC19" s="231"/>
      <c r="GD19" s="231"/>
      <c r="GE19" s="231"/>
      <c r="GF19" s="231"/>
      <c r="GG19" s="231"/>
      <c r="GH19" s="231"/>
      <c r="GI19" s="231"/>
      <c r="GJ19" s="231"/>
      <c r="GK19" s="231"/>
      <c r="GL19" s="231"/>
      <c r="GM19" s="231"/>
      <c r="GN19" s="231"/>
      <c r="GO19" s="231"/>
      <c r="GP19" s="231"/>
      <c r="GQ19" s="231"/>
      <c r="GR19" s="231"/>
      <c r="GS19" s="231"/>
      <c r="GT19" s="231"/>
      <c r="GU19" s="231"/>
      <c r="GV19" s="231"/>
      <c r="GW19" s="231"/>
      <c r="GX19" s="231"/>
      <c r="GY19" s="231"/>
      <c r="GZ19" s="231"/>
      <c r="HA19" s="231"/>
      <c r="HB19" s="231"/>
      <c r="HC19" s="231"/>
      <c r="HD19" s="231"/>
      <c r="HE19" s="231"/>
      <c r="HF19" s="231"/>
      <c r="HG19" s="231"/>
      <c r="HH19" s="231"/>
      <c r="HI19" s="231"/>
      <c r="HJ19" s="231"/>
      <c r="HK19" s="231"/>
      <c r="HL19" s="231"/>
      <c r="HM19" s="231"/>
      <c r="HN19" s="231"/>
      <c r="HO19" s="231"/>
      <c r="HP19" s="231"/>
      <c r="HQ19" s="231"/>
      <c r="HR19" s="231"/>
      <c r="HS19" s="231"/>
      <c r="HT19" s="231"/>
      <c r="HU19" s="231"/>
      <c r="HV19" s="231"/>
      <c r="HW19" s="231"/>
      <c r="HX19" s="231"/>
      <c r="HY19" s="231"/>
      <c r="HZ19" s="231"/>
      <c r="IA19" s="231"/>
      <c r="IB19" s="231"/>
      <c r="IC19" s="231"/>
      <c r="ID19" s="231"/>
      <c r="IE19" s="231"/>
      <c r="IF19" s="231"/>
      <c r="IG19" s="231"/>
      <c r="IH19" s="231"/>
      <c r="II19" s="231"/>
      <c r="IJ19" s="231"/>
      <c r="IK19" s="231"/>
    </row>
    <row r="20" spans="1:245" s="232" customFormat="1" ht="91.5" customHeight="1">
      <c r="A20" s="228" t="str">
        <f t="shared" ref="A20" si="4">IF(OR(B20&lt;&gt;"",D20&lt;&gt;""),"["&amp;TEXT($B$2,"##")&amp;"-"&amp;TEXT(ROW()-10,"##")&amp;"]","")</f>
        <v>[User_login-10]</v>
      </c>
      <c r="B20" s="229" t="s">
        <v>216</v>
      </c>
      <c r="C20" s="229" t="s">
        <v>217</v>
      </c>
      <c r="D20" s="229" t="s">
        <v>211</v>
      </c>
      <c r="E20" s="230"/>
      <c r="F20" s="229"/>
      <c r="G20" s="229"/>
      <c r="H20" s="230"/>
      <c r="I20" s="230"/>
      <c r="J20" s="231"/>
      <c r="K20" s="95"/>
      <c r="L20" s="95"/>
      <c r="M20" s="95"/>
      <c r="N20" s="95"/>
      <c r="O20" s="95"/>
      <c r="P20" s="95"/>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1"/>
      <c r="BA20" s="231"/>
      <c r="BB20" s="231"/>
      <c r="BC20" s="231"/>
      <c r="BD20" s="231"/>
      <c r="BE20" s="231"/>
      <c r="BF20" s="231"/>
      <c r="BG20" s="231"/>
      <c r="BH20" s="231"/>
      <c r="BI20" s="231"/>
      <c r="BJ20" s="231"/>
      <c r="BK20" s="231"/>
      <c r="BL20" s="231"/>
      <c r="BM20" s="231"/>
      <c r="BN20" s="231"/>
      <c r="BO20" s="231"/>
      <c r="BP20" s="231"/>
      <c r="BQ20" s="231"/>
      <c r="BR20" s="231"/>
      <c r="BS20" s="231"/>
      <c r="BT20" s="231"/>
      <c r="BU20" s="231"/>
      <c r="BV20" s="231"/>
      <c r="BW20" s="231"/>
      <c r="BX20" s="231"/>
      <c r="BY20" s="231"/>
      <c r="BZ20" s="231"/>
      <c r="CA20" s="231"/>
      <c r="CB20" s="231"/>
      <c r="CC20" s="231"/>
      <c r="CD20" s="231"/>
      <c r="CE20" s="231"/>
      <c r="CF20" s="231"/>
      <c r="CG20" s="231"/>
      <c r="CH20" s="231"/>
      <c r="CI20" s="231"/>
      <c r="CJ20" s="231"/>
      <c r="CK20" s="231"/>
      <c r="CL20" s="231"/>
      <c r="CM20" s="231"/>
      <c r="CN20" s="231"/>
      <c r="CO20" s="231"/>
      <c r="CP20" s="231"/>
      <c r="CQ20" s="231"/>
      <c r="CR20" s="231"/>
      <c r="CS20" s="231"/>
      <c r="CT20" s="231"/>
      <c r="CU20" s="231"/>
      <c r="CV20" s="231"/>
      <c r="CW20" s="231"/>
      <c r="CX20" s="231"/>
      <c r="CY20" s="231"/>
      <c r="CZ20" s="231"/>
      <c r="DA20" s="231"/>
      <c r="DB20" s="231"/>
      <c r="DC20" s="231"/>
      <c r="DD20" s="231"/>
      <c r="DE20" s="231"/>
      <c r="DF20" s="231"/>
      <c r="DG20" s="231"/>
      <c r="DH20" s="231"/>
      <c r="DI20" s="231"/>
      <c r="DJ20" s="231"/>
      <c r="DK20" s="231"/>
      <c r="DL20" s="231"/>
      <c r="DM20" s="231"/>
      <c r="DN20" s="231"/>
      <c r="DO20" s="231"/>
      <c r="DP20" s="231"/>
      <c r="DQ20" s="231"/>
      <c r="DR20" s="231"/>
      <c r="DS20" s="231"/>
      <c r="DT20" s="231"/>
      <c r="DU20" s="231"/>
      <c r="DV20" s="231"/>
      <c r="DW20" s="231"/>
      <c r="DX20" s="231"/>
      <c r="DY20" s="231"/>
      <c r="DZ20" s="231"/>
      <c r="EA20" s="231"/>
      <c r="EB20" s="231"/>
      <c r="EC20" s="231"/>
      <c r="ED20" s="231"/>
      <c r="EE20" s="231"/>
      <c r="EF20" s="231"/>
      <c r="EG20" s="231"/>
      <c r="EH20" s="231"/>
      <c r="EI20" s="231"/>
      <c r="EJ20" s="231"/>
      <c r="EK20" s="231"/>
      <c r="EL20" s="231"/>
      <c r="EM20" s="231"/>
      <c r="EN20" s="231"/>
      <c r="EO20" s="231"/>
      <c r="EP20" s="231"/>
      <c r="EQ20" s="231"/>
      <c r="ER20" s="231"/>
      <c r="ES20" s="231"/>
      <c r="ET20" s="231"/>
      <c r="EU20" s="231"/>
      <c r="EV20" s="231"/>
      <c r="EW20" s="231"/>
      <c r="EX20" s="231"/>
      <c r="EY20" s="231"/>
      <c r="EZ20" s="231"/>
      <c r="FA20" s="231"/>
      <c r="FB20" s="231"/>
      <c r="FC20" s="231"/>
      <c r="FD20" s="231"/>
      <c r="FE20" s="231"/>
      <c r="FF20" s="231"/>
      <c r="FG20" s="231"/>
      <c r="FH20" s="231"/>
      <c r="FI20" s="231"/>
      <c r="FJ20" s="231"/>
      <c r="FK20" s="231"/>
      <c r="FL20" s="231"/>
      <c r="FM20" s="231"/>
      <c r="FN20" s="231"/>
      <c r="FO20" s="231"/>
      <c r="FP20" s="231"/>
      <c r="FQ20" s="231"/>
      <c r="FR20" s="231"/>
      <c r="FS20" s="231"/>
      <c r="FT20" s="231"/>
      <c r="FU20" s="231"/>
      <c r="FV20" s="231"/>
      <c r="FW20" s="231"/>
      <c r="FX20" s="231"/>
      <c r="FY20" s="231"/>
      <c r="FZ20" s="231"/>
      <c r="GA20" s="231"/>
      <c r="GB20" s="231"/>
      <c r="GC20" s="231"/>
      <c r="GD20" s="231"/>
      <c r="GE20" s="231"/>
      <c r="GF20" s="231"/>
      <c r="GG20" s="231"/>
      <c r="GH20" s="231"/>
      <c r="GI20" s="231"/>
      <c r="GJ20" s="231"/>
      <c r="GK20" s="231"/>
      <c r="GL20" s="231"/>
      <c r="GM20" s="231"/>
      <c r="GN20" s="231"/>
      <c r="GO20" s="231"/>
      <c r="GP20" s="231"/>
      <c r="GQ20" s="231"/>
      <c r="GR20" s="231"/>
      <c r="GS20" s="231"/>
      <c r="GT20" s="231"/>
      <c r="GU20" s="231"/>
      <c r="GV20" s="231"/>
      <c r="GW20" s="231"/>
      <c r="GX20" s="231"/>
      <c r="GY20" s="231"/>
      <c r="GZ20" s="231"/>
      <c r="HA20" s="231"/>
      <c r="HB20" s="231"/>
      <c r="HC20" s="231"/>
      <c r="HD20" s="231"/>
      <c r="HE20" s="231"/>
      <c r="HF20" s="231"/>
      <c r="HG20" s="231"/>
      <c r="HH20" s="231"/>
      <c r="HI20" s="231"/>
      <c r="HJ20" s="231"/>
      <c r="HK20" s="231"/>
      <c r="HL20" s="231"/>
      <c r="HM20" s="231"/>
      <c r="HN20" s="231"/>
      <c r="HO20" s="231"/>
      <c r="HP20" s="231"/>
      <c r="HQ20" s="231"/>
      <c r="HR20" s="231"/>
      <c r="HS20" s="231"/>
      <c r="HT20" s="231"/>
      <c r="HU20" s="231"/>
      <c r="HV20" s="231"/>
      <c r="HW20" s="231"/>
      <c r="HX20" s="231"/>
      <c r="HY20" s="231"/>
      <c r="HZ20" s="231"/>
      <c r="IA20" s="231"/>
      <c r="IB20" s="231"/>
      <c r="IC20" s="231"/>
      <c r="ID20" s="231"/>
      <c r="IE20" s="231"/>
      <c r="IF20" s="231"/>
      <c r="IG20" s="231"/>
      <c r="IH20" s="231"/>
      <c r="II20" s="231"/>
      <c r="IJ20" s="231"/>
      <c r="IK20" s="231"/>
    </row>
    <row r="21" spans="1:245" ht="14.25" customHeight="1">
      <c r="A21" s="58"/>
      <c r="B21" s="58" t="s">
        <v>232</v>
      </c>
      <c r="C21" s="58"/>
      <c r="D21" s="58"/>
      <c r="E21" s="226"/>
      <c r="F21" s="226"/>
      <c r="G21" s="226"/>
      <c r="H21" s="226"/>
      <c r="I21" s="227"/>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115</v>
      </c>
      <c r="B22" s="91" t="s">
        <v>268</v>
      </c>
      <c r="C22" s="91" t="s">
        <v>274</v>
      </c>
      <c r="D22" s="91" t="s">
        <v>279</v>
      </c>
      <c r="E22" s="146"/>
      <c r="F22" s="117"/>
      <c r="G22" s="117"/>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60.75" customHeight="1">
      <c r="A23" s="91" t="s">
        <v>116</v>
      </c>
      <c r="B23" s="91" t="s">
        <v>269</v>
      </c>
      <c r="C23" s="91" t="s">
        <v>273</v>
      </c>
      <c r="D23" s="91" t="s">
        <v>279</v>
      </c>
      <c r="E23" s="146"/>
      <c r="F23" s="117"/>
      <c r="G23" s="117"/>
      <c r="H23" s="112"/>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5.5" customHeight="1">
      <c r="A24" s="91" t="s">
        <v>117</v>
      </c>
      <c r="B24" s="91" t="s">
        <v>270</v>
      </c>
      <c r="C24" s="91" t="s">
        <v>275</v>
      </c>
      <c r="D24" s="91" t="s">
        <v>278</v>
      </c>
      <c r="E24" s="146"/>
      <c r="F24" s="117"/>
      <c r="G24" s="117"/>
      <c r="H24" s="112"/>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6.25" customHeight="1">
      <c r="A25" s="91" t="s">
        <v>118</v>
      </c>
      <c r="B25" s="91" t="s">
        <v>271</v>
      </c>
      <c r="C25" s="91" t="s">
        <v>280</v>
      </c>
      <c r="D25" s="91" t="s">
        <v>278</v>
      </c>
      <c r="E25" s="146"/>
      <c r="F25" s="117"/>
      <c r="G25" s="117"/>
      <c r="H25" s="112"/>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9.25" customHeight="1">
      <c r="A26" s="91" t="s">
        <v>281</v>
      </c>
      <c r="B26" s="91" t="s">
        <v>272</v>
      </c>
      <c r="C26" s="91" t="s">
        <v>276</v>
      </c>
      <c r="D26" s="91" t="s">
        <v>277</v>
      </c>
      <c r="E26" s="146"/>
      <c r="F26" s="117"/>
      <c r="G26" s="117"/>
      <c r="H26" s="112"/>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9.25" customHeight="1">
      <c r="A27" s="91" t="s">
        <v>282</v>
      </c>
      <c r="B27" s="91" t="s">
        <v>285</v>
      </c>
      <c r="C27" s="91" t="s">
        <v>286</v>
      </c>
      <c r="D27" s="91" t="s">
        <v>287</v>
      </c>
      <c r="E27" s="146"/>
      <c r="F27" s="117"/>
      <c r="G27" s="117"/>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9.25" customHeight="1">
      <c r="A28" s="91" t="s">
        <v>283</v>
      </c>
      <c r="B28" s="91" t="s">
        <v>288</v>
      </c>
      <c r="C28" s="91" t="s">
        <v>289</v>
      </c>
      <c r="D28" s="91" t="s">
        <v>287</v>
      </c>
      <c r="E28" s="146"/>
      <c r="F28" s="117"/>
      <c r="G28" s="117"/>
      <c r="H28" s="112"/>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1.75" customHeight="1">
      <c r="A29" s="91" t="s">
        <v>284</v>
      </c>
      <c r="B29" s="91" t="s">
        <v>65</v>
      </c>
      <c r="C29" s="91" t="s">
        <v>181</v>
      </c>
      <c r="D29" s="91" t="s">
        <v>66</v>
      </c>
      <c r="E29" s="146"/>
      <c r="F29" s="117"/>
      <c r="G29" s="117"/>
      <c r="H29" s="112"/>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14.25" customHeight="1">
      <c r="A30" s="58"/>
      <c r="B30" s="58" t="s">
        <v>232</v>
      </c>
      <c r="C30" s="58"/>
      <c r="D30" s="58"/>
      <c r="E30" s="226"/>
      <c r="F30" s="226"/>
      <c r="G30" s="226"/>
      <c r="H30" s="226"/>
      <c r="I30" s="22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12.75" customHeight="1">
      <c r="A31" s="91" t="s">
        <v>117</v>
      </c>
      <c r="B31" s="91" t="s">
        <v>64</v>
      </c>
      <c r="C31" s="91" t="s">
        <v>222</v>
      </c>
      <c r="D31" s="123"/>
      <c r="E31" s="147"/>
      <c r="F31" s="117"/>
      <c r="G31" s="117"/>
      <c r="H31" s="148"/>
      <c r="I31" s="149"/>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15.75" customHeight="1">
      <c r="A32" s="91" t="s">
        <v>118</v>
      </c>
      <c r="B32" s="91"/>
      <c r="C32" s="123"/>
      <c r="D32" s="123"/>
      <c r="E32" s="147"/>
      <c r="F32" s="117"/>
      <c r="G32" s="117"/>
      <c r="H32" s="235"/>
      <c r="I32" s="236"/>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52" ht="14.25" customHeight="1">
      <c r="A33" s="58"/>
      <c r="B33" s="58" t="s">
        <v>72</v>
      </c>
      <c r="C33" s="59"/>
      <c r="D33" s="59"/>
      <c r="E33" s="59"/>
      <c r="F33" s="59"/>
      <c r="G33" s="58"/>
      <c r="H33" s="58"/>
      <c r="I33" s="60"/>
      <c r="J33" s="17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row>
    <row r="34" spans="1:252" ht="59.25" customHeight="1">
      <c r="A34" s="222" t="str">
        <f t="shared" ref="A34:A36" si="5">IF(OR(B34&lt;&gt;"",D34&lt;&gt;""),"["&amp;TEXT($B$2,"##")&amp;"-"&amp;TEXT(ROW()-10,"##")&amp;"]","")</f>
        <v>[User_login-24]</v>
      </c>
      <c r="B34" s="123" t="s">
        <v>299</v>
      </c>
      <c r="C34" s="123" t="s">
        <v>218</v>
      </c>
      <c r="D34" s="123" t="s">
        <v>121</v>
      </c>
      <c r="E34" s="123"/>
      <c r="F34" s="181"/>
      <c r="G34" s="181"/>
      <c r="H34" s="177"/>
      <c r="I34" s="149"/>
      <c r="J34" s="233"/>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row>
    <row r="35" spans="1:252" ht="73.5" customHeight="1">
      <c r="A35" s="134" t="str">
        <f t="shared" si="5"/>
        <v>[User_login-25]</v>
      </c>
      <c r="B35" s="91" t="s">
        <v>261</v>
      </c>
      <c r="C35" s="91" t="s">
        <v>219</v>
      </c>
      <c r="D35" s="91" t="s">
        <v>122</v>
      </c>
      <c r="E35" s="91"/>
      <c r="F35" s="91"/>
      <c r="G35" s="91"/>
      <c r="H35" s="112"/>
      <c r="I35" s="107"/>
      <c r="J35" s="234"/>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c r="IQ35" s="95"/>
      <c r="IR35" s="95"/>
    </row>
    <row r="36" spans="1:252" ht="72" customHeight="1">
      <c r="A36" s="134" t="str">
        <f t="shared" si="5"/>
        <v>[User_login-26]</v>
      </c>
      <c r="B36" s="91" t="s">
        <v>260</v>
      </c>
      <c r="C36" s="91" t="s">
        <v>220</v>
      </c>
      <c r="D36" s="91" t="s">
        <v>123</v>
      </c>
      <c r="E36" s="91"/>
      <c r="F36" s="91"/>
      <c r="G36" s="91"/>
      <c r="H36" s="112"/>
      <c r="I36" s="107"/>
      <c r="J36" s="234"/>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c r="IQ36" s="95"/>
      <c r="IR36" s="95"/>
    </row>
    <row r="37" spans="1:252" ht="14.25" customHeight="1">
      <c r="A37" s="58"/>
      <c r="B37" s="58" t="s">
        <v>70</v>
      </c>
      <c r="C37" s="59"/>
      <c r="D37" s="59"/>
      <c r="E37" s="59"/>
      <c r="F37" s="59"/>
      <c r="G37" s="59"/>
      <c r="H37" s="59"/>
      <c r="I37" s="60"/>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52" ht="58.5" customHeight="1">
      <c r="A38" s="61" t="str">
        <f t="shared" ref="A38:A47" si="6">IF(OR(B38&lt;&gt;"",D38&lt;&gt;""),"["&amp;TEXT($B$2,"##")&amp;"-"&amp;TEXT(ROW()-10,"##")&amp;"]","")</f>
        <v>[User_login-28]</v>
      </c>
      <c r="B38" s="91" t="s">
        <v>73</v>
      </c>
      <c r="C38" s="91" t="s">
        <v>221</v>
      </c>
      <c r="D38" s="104" t="s">
        <v>74</v>
      </c>
      <c r="E38" s="91"/>
      <c r="F38" s="117"/>
      <c r="G38" s="91"/>
      <c r="H38" s="112"/>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52" ht="84.75" customHeight="1">
      <c r="A39" s="61" t="str">
        <f t="shared" si="6"/>
        <v>[User_login-29]</v>
      </c>
      <c r="B39" s="91" t="s">
        <v>248</v>
      </c>
      <c r="C39" s="91" t="s">
        <v>250</v>
      </c>
      <c r="D39" s="136" t="s">
        <v>239</v>
      </c>
      <c r="E39" s="91"/>
      <c r="F39" s="123"/>
      <c r="G39" s="181"/>
      <c r="H39" s="177"/>
      <c r="I39" s="107"/>
      <c r="J39" s="233"/>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c r="IL39" s="95"/>
      <c r="IM39" s="95"/>
      <c r="IN39" s="95"/>
      <c r="IO39" s="95"/>
      <c r="IP39" s="95"/>
      <c r="IQ39" s="95"/>
      <c r="IR39" s="95"/>
    </row>
    <row r="40" spans="1:252" ht="80.25" customHeight="1">
      <c r="A40" s="61" t="str">
        <f t="shared" si="6"/>
        <v>[User_login-30]</v>
      </c>
      <c r="B40" s="91" t="s">
        <v>262</v>
      </c>
      <c r="C40" s="91" t="s">
        <v>241</v>
      </c>
      <c r="D40" s="136" t="s">
        <v>236</v>
      </c>
      <c r="E40" s="91"/>
      <c r="F40" s="91"/>
      <c r="G40" s="91"/>
      <c r="H40" s="112"/>
      <c r="I40" s="107"/>
      <c r="J40" s="234"/>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c r="IL40" s="95"/>
      <c r="IM40" s="95"/>
      <c r="IN40" s="95"/>
      <c r="IO40" s="95"/>
      <c r="IP40" s="95"/>
      <c r="IQ40" s="95"/>
      <c r="IR40" s="95"/>
    </row>
    <row r="41" spans="1:252" ht="85.5" customHeight="1">
      <c r="A41" s="61" t="str">
        <f t="shared" si="6"/>
        <v>[User_login-31]</v>
      </c>
      <c r="B41" s="91" t="s">
        <v>263</v>
      </c>
      <c r="C41" s="91" t="s">
        <v>251</v>
      </c>
      <c r="D41" s="136" t="s">
        <v>237</v>
      </c>
      <c r="E41" s="91"/>
      <c r="F41" s="91"/>
      <c r="G41" s="91"/>
      <c r="H41" s="112"/>
      <c r="I41" s="107"/>
      <c r="J41" s="234"/>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c r="IL41" s="95"/>
      <c r="IM41" s="95"/>
      <c r="IN41" s="95"/>
      <c r="IO41" s="95"/>
      <c r="IP41" s="95"/>
      <c r="IQ41" s="95"/>
      <c r="IR41" s="95"/>
    </row>
    <row r="42" spans="1:252" ht="81" customHeight="1">
      <c r="A42" s="61" t="str">
        <f t="shared" si="6"/>
        <v>[User_login-32]</v>
      </c>
      <c r="B42" s="91" t="s">
        <v>264</v>
      </c>
      <c r="C42" s="91" t="s">
        <v>242</v>
      </c>
      <c r="D42" s="136" t="s">
        <v>238</v>
      </c>
      <c r="E42" s="91"/>
      <c r="F42" s="91"/>
      <c r="G42" s="237"/>
      <c r="H42" s="238"/>
      <c r="I42" s="107"/>
      <c r="J42" s="234"/>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c r="IL42" s="95"/>
      <c r="IM42" s="95"/>
      <c r="IN42" s="95"/>
      <c r="IO42" s="95"/>
      <c r="IP42" s="95"/>
      <c r="IQ42" s="95"/>
      <c r="IR42" s="95"/>
    </row>
    <row r="43" spans="1:252" ht="87.75" customHeight="1">
      <c r="A43" s="61" t="str">
        <f t="shared" si="6"/>
        <v>[User_login-33]</v>
      </c>
      <c r="B43" s="91" t="s">
        <v>243</v>
      </c>
      <c r="C43" s="91" t="s">
        <v>244</v>
      </c>
      <c r="D43" s="136" t="s">
        <v>238</v>
      </c>
      <c r="E43" s="91"/>
      <c r="F43" s="91"/>
      <c r="G43" s="237"/>
      <c r="H43" s="238"/>
      <c r="I43" s="107"/>
      <c r="J43" s="234"/>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c r="IL43" s="95"/>
      <c r="IM43" s="95"/>
      <c r="IN43" s="95"/>
      <c r="IO43" s="95"/>
      <c r="IP43" s="95"/>
      <c r="IQ43" s="95"/>
      <c r="IR43" s="95"/>
    </row>
    <row r="44" spans="1:252" ht="98.25" customHeight="1">
      <c r="A44" s="61" t="str">
        <f t="shared" si="6"/>
        <v>[User_login-34]</v>
      </c>
      <c r="B44" s="91" t="s">
        <v>245</v>
      </c>
      <c r="C44" s="91" t="s">
        <v>252</v>
      </c>
      <c r="D44" s="136" t="s">
        <v>238</v>
      </c>
      <c r="E44" s="91"/>
      <c r="F44" s="91"/>
      <c r="G44" s="237"/>
      <c r="H44" s="238"/>
      <c r="I44" s="107"/>
      <c r="J44" s="234"/>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c r="IL44" s="95"/>
      <c r="IM44" s="95"/>
      <c r="IN44" s="95"/>
      <c r="IO44" s="95"/>
      <c r="IP44" s="95"/>
      <c r="IQ44" s="95"/>
      <c r="IR44" s="95"/>
    </row>
    <row r="45" spans="1:252" ht="90" customHeight="1">
      <c r="A45" s="61" t="str">
        <f t="shared" si="6"/>
        <v>[User_login-35]</v>
      </c>
      <c r="B45" s="91" t="s">
        <v>266</v>
      </c>
      <c r="C45" s="91" t="s">
        <v>246</v>
      </c>
      <c r="D45" s="136" t="s">
        <v>238</v>
      </c>
      <c r="E45" s="91"/>
      <c r="F45" s="91"/>
      <c r="G45" s="237"/>
      <c r="H45" s="238"/>
      <c r="I45" s="107"/>
      <c r="J45" s="234"/>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c r="IL45" s="95"/>
      <c r="IM45" s="95"/>
      <c r="IN45" s="95"/>
      <c r="IO45" s="95"/>
      <c r="IP45" s="95"/>
      <c r="IQ45" s="95"/>
      <c r="IR45" s="95"/>
    </row>
    <row r="46" spans="1:252" ht="84.75" customHeight="1">
      <c r="A46" s="61" t="str">
        <f t="shared" si="6"/>
        <v>[User_login-36]</v>
      </c>
      <c r="B46" s="91" t="s">
        <v>265</v>
      </c>
      <c r="C46" s="91" t="s">
        <v>247</v>
      </c>
      <c r="D46" s="136" t="s">
        <v>238</v>
      </c>
      <c r="E46" s="91"/>
      <c r="F46" s="91"/>
      <c r="G46" s="237"/>
      <c r="H46" s="238"/>
      <c r="I46" s="107"/>
      <c r="J46" s="234"/>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c r="IL46" s="95"/>
      <c r="IM46" s="95"/>
      <c r="IN46" s="95"/>
      <c r="IO46" s="95"/>
      <c r="IP46" s="95"/>
      <c r="IQ46" s="95"/>
      <c r="IR46" s="95"/>
    </row>
    <row r="47" spans="1:252" ht="90" customHeight="1">
      <c r="A47" s="61" t="str">
        <f t="shared" si="6"/>
        <v>[User_login-37]</v>
      </c>
      <c r="B47" s="91" t="s">
        <v>267</v>
      </c>
      <c r="C47" s="91" t="s">
        <v>249</v>
      </c>
      <c r="D47" s="136" t="s">
        <v>240</v>
      </c>
      <c r="E47" s="91"/>
      <c r="F47" s="91"/>
      <c r="G47" s="237"/>
      <c r="H47" s="238"/>
      <c r="I47" s="107"/>
      <c r="J47" s="234"/>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c r="IL47" s="95"/>
      <c r="IM47" s="95"/>
      <c r="IN47" s="95"/>
      <c r="IO47" s="95"/>
      <c r="IP47" s="95"/>
      <c r="IQ47" s="95"/>
      <c r="IR47" s="95"/>
    </row>
    <row r="48" spans="1:252" ht="14.25" customHeight="1">
      <c r="A48" s="58"/>
      <c r="B48" s="58" t="s">
        <v>68</v>
      </c>
      <c r="C48" s="59"/>
      <c r="D48" s="59"/>
      <c r="E48" s="59"/>
      <c r="F48" s="59"/>
      <c r="G48" s="59"/>
      <c r="H48" s="59"/>
      <c r="I48" s="60"/>
      <c r="J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0" ht="63" customHeight="1">
      <c r="A49" s="134" t="str">
        <f t="shared" ref="A49" si="7">IF(OR(B49&lt;&gt;"",D49&lt;&gt;""),"["&amp;TEXT($B$2,"##")&amp;"-"&amp;TEXT(ROW()-10,"##")&amp;"]","")</f>
        <v>[User_login-39]</v>
      </c>
      <c r="B49" s="91" t="s">
        <v>69</v>
      </c>
      <c r="C49" s="91" t="s">
        <v>119</v>
      </c>
      <c r="D49" s="91" t="s">
        <v>120</v>
      </c>
      <c r="E49" s="91"/>
      <c r="F49" s="91"/>
      <c r="G49" s="91"/>
      <c r="H49" s="112"/>
      <c r="I49" s="107"/>
      <c r="J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0" ht="14.25" customHeight="1">
      <c r="A50" s="58"/>
      <c r="B50" s="58" t="s">
        <v>293</v>
      </c>
      <c r="C50" s="59"/>
      <c r="D50" s="59"/>
      <c r="E50" s="59"/>
      <c r="F50" s="59"/>
      <c r="G50" s="59"/>
      <c r="H50" s="59"/>
      <c r="I50" s="60"/>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c r="IL50" s="95"/>
      <c r="IM50" s="95"/>
      <c r="IN50" s="95"/>
      <c r="IO50" s="95"/>
      <c r="IP50" s="95"/>
    </row>
    <row r="51" spans="1:250" ht="51" customHeight="1">
      <c r="A51" s="250" t="str">
        <f t="shared" ref="A51:A52" si="8">IF(OR(B51&lt;&gt;"",D51&lt;E50&gt;""),"["&amp;TEXT($B$2,"##")&amp;"-"&amp;TEXT(ROW()-10,"##")&amp;"]","")</f>
        <v>[User_login-41]</v>
      </c>
      <c r="B51" s="254" t="s">
        <v>71</v>
      </c>
      <c r="C51" s="254" t="s">
        <v>253</v>
      </c>
      <c r="D51" s="254" t="s">
        <v>254</v>
      </c>
      <c r="E51" s="255"/>
      <c r="F51" s="251"/>
      <c r="G51" s="254"/>
      <c r="H51" s="148"/>
      <c r="I51" s="174"/>
      <c r="J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0" ht="97.5" customHeight="1">
      <c r="A52" s="243" t="str">
        <f t="shared" si="8"/>
        <v>[User_login-42]</v>
      </c>
      <c r="B52" s="244" t="s">
        <v>292</v>
      </c>
      <c r="C52" s="245" t="s">
        <v>294</v>
      </c>
      <c r="D52" s="246" t="s">
        <v>295</v>
      </c>
      <c r="E52" s="246"/>
      <c r="F52" s="244"/>
      <c r="G52" s="244"/>
      <c r="H52" s="241"/>
      <c r="I52" s="242"/>
      <c r="J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row>
    <row r="53" spans="1:250" ht="60" customHeight="1">
      <c r="A53" s="243" t="str">
        <f t="shared" ref="A53" si="9">IF(OR(B53&lt;&gt;"",D53&lt;E52&gt;""),"["&amp;TEXT($B$2,"##")&amp;"-"&amp;TEXT(ROW()-10,"##")&amp;"]","")</f>
        <v>[User_login-43]</v>
      </c>
      <c r="B53" s="244" t="s">
        <v>290</v>
      </c>
      <c r="C53" s="245" t="s">
        <v>255</v>
      </c>
      <c r="D53" s="246" t="s">
        <v>296</v>
      </c>
      <c r="E53" s="246"/>
      <c r="F53" s="244"/>
      <c r="G53" s="244"/>
      <c r="H53" s="252"/>
      <c r="I53" s="253"/>
      <c r="J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0" ht="37.5" customHeight="1">
      <c r="A54" s="243" t="str">
        <f t="shared" ref="A54" si="10">IF(OR(B54&lt;&gt;"",D54&lt;E53&gt;""),"["&amp;TEXT($B$2,"##")&amp;"-"&amp;TEXT(ROW()-10,"##")&amp;"]","")</f>
        <v>[User_login-44]</v>
      </c>
      <c r="B54" s="244" t="s">
        <v>291</v>
      </c>
      <c r="C54" s="245" t="s">
        <v>256</v>
      </c>
      <c r="D54" s="246" t="s">
        <v>297</v>
      </c>
      <c r="E54" s="246"/>
      <c r="F54" s="244"/>
      <c r="G54" s="244"/>
      <c r="H54" s="252"/>
      <c r="I54" s="253"/>
      <c r="J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0" ht="45.75" customHeight="1">
      <c r="A55" s="243" t="str">
        <f>IF(OR(B55&lt;&gt;"",D55&lt;E54&gt;""),"["&amp;TEXT($B$2,"##")&amp;"-"&amp;TEXT(ROW()-10,"##")&amp;"]","")</f>
        <v>[User_login-45]</v>
      </c>
      <c r="B55" s="244" t="s">
        <v>259</v>
      </c>
      <c r="C55" s="245" t="s">
        <v>256</v>
      </c>
      <c r="D55" s="246" t="s">
        <v>297</v>
      </c>
      <c r="E55" s="246"/>
      <c r="F55" s="244"/>
      <c r="G55" s="244"/>
      <c r="H55" s="252"/>
      <c r="I55" s="253"/>
      <c r="J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0" ht="44.25" customHeight="1">
      <c r="A56" s="243" t="str">
        <f>IF(OR(B56&lt;&gt;"",D56&lt;E55&gt;""),"["&amp;TEXT($B$2,"##")&amp;"-"&amp;TEXT(ROW()-10,"##")&amp;"]","")</f>
        <v>[User_login-46]</v>
      </c>
      <c r="B56" s="244" t="s">
        <v>257</v>
      </c>
      <c r="C56" s="245" t="s">
        <v>258</v>
      </c>
      <c r="D56" s="246" t="s">
        <v>298</v>
      </c>
      <c r="E56" s="246"/>
      <c r="F56" s="244"/>
      <c r="G56" s="244"/>
      <c r="H56" s="247"/>
      <c r="I56" s="248"/>
      <c r="J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0" ht="14.25" customHeight="1">
      <c r="A57" s="239"/>
      <c r="B57" s="239" t="s">
        <v>125</v>
      </c>
      <c r="C57" s="240"/>
      <c r="D57" s="240"/>
      <c r="E57" s="173"/>
      <c r="F57" s="173"/>
      <c r="G57" s="173"/>
      <c r="H57" s="173"/>
      <c r="I57" s="175"/>
      <c r="J57" s="105"/>
    </row>
    <row r="58" spans="1:250" ht="118.5" customHeight="1">
      <c r="A58" s="61" t="str">
        <f>IF(OR(B58&lt;&gt;"",D58&lt;&gt;C56),"["&amp;TEXT($B$2,"##")&amp;"-"&amp;TEXT(ROW()-10,"##")&amp;"]","")</f>
        <v>[User_login-48]</v>
      </c>
      <c r="B58" s="91" t="s">
        <v>300</v>
      </c>
      <c r="C58" s="106" t="s">
        <v>301</v>
      </c>
      <c r="D58" s="104" t="s">
        <v>124</v>
      </c>
      <c r="E58" s="104"/>
      <c r="F58" s="117"/>
      <c r="G58" s="168"/>
      <c r="H58" s="177"/>
      <c r="I58" s="178"/>
      <c r="J58" s="105"/>
    </row>
    <row r="59" spans="1:250" ht="121.5" customHeight="1">
      <c r="A59" s="61" t="str">
        <f>IF(OR(B59&lt;&gt;"",D59&lt;&gt;""),"["&amp;TEXT($B$2,"##")&amp;"-"&amp;TEXT(ROW()-10,"##")&amp;"]","")</f>
        <v>[User_login-49]</v>
      </c>
      <c r="B59" s="91" t="s">
        <v>304</v>
      </c>
      <c r="C59" s="106" t="s">
        <v>303</v>
      </c>
      <c r="D59" s="104" t="s">
        <v>302</v>
      </c>
      <c r="E59" s="170"/>
      <c r="F59" s="117"/>
      <c r="G59" s="117"/>
      <c r="H59" s="119"/>
      <c r="I59" s="166"/>
      <c r="J59" s="105"/>
    </row>
    <row r="60" spans="1:250" ht="14.25" customHeight="1">
      <c r="A60" s="249"/>
      <c r="B60" s="239" t="s">
        <v>305</v>
      </c>
      <c r="C60" s="249"/>
      <c r="D60" s="249"/>
      <c r="E60" s="249"/>
      <c r="F60" s="249"/>
      <c r="G60" s="249"/>
      <c r="H60" s="249"/>
      <c r="I60" s="249"/>
      <c r="J60" s="105"/>
    </row>
    <row r="61" spans="1:250" ht="88.5" customHeight="1">
      <c r="A61" s="164" t="str">
        <f t="shared" ref="A61" si="11">IF(OR(B61&lt;&gt;"",D61&lt;E56&gt;""),"["&amp;TEXT($B$2,"##")&amp;"-"&amp;TEXT(ROW()-10,"##")&amp;"]","")</f>
        <v>[User_login-51]</v>
      </c>
      <c r="B61" s="179" t="s">
        <v>307</v>
      </c>
      <c r="C61" s="169" t="s">
        <v>311</v>
      </c>
      <c r="D61" s="117" t="s">
        <v>306</v>
      </c>
      <c r="E61" s="165"/>
      <c r="F61" s="117"/>
      <c r="G61" s="117"/>
      <c r="H61" s="119"/>
      <c r="I61" s="166"/>
      <c r="J61" s="105"/>
    </row>
    <row r="62" spans="1:250" ht="68.25" customHeight="1">
      <c r="A62" s="164" t="str">
        <f t="shared" ref="A62" si="12">IF(OR(B62&lt;&gt;"",D62&lt;E57&gt;""),"["&amp;TEXT($B$2,"##")&amp;"-"&amp;TEXT(ROW()-10,"##")&amp;"]","")</f>
        <v>[User_login-52]</v>
      </c>
      <c r="B62" s="179" t="s">
        <v>308</v>
      </c>
      <c r="C62" s="169" t="s">
        <v>310</v>
      </c>
      <c r="D62" s="117" t="s">
        <v>313</v>
      </c>
      <c r="E62" s="165"/>
      <c r="F62" s="117"/>
      <c r="G62" s="117"/>
      <c r="H62" s="119"/>
      <c r="I62" s="166"/>
      <c r="J62" s="105"/>
    </row>
    <row r="63" spans="1:250" ht="78.75" customHeight="1">
      <c r="A63" s="164" t="str">
        <f t="shared" ref="A63" si="13">IF(OR(B63&lt;&gt;"",D63&lt;E58&gt;""),"["&amp;TEXT($B$2,"##")&amp;"-"&amp;TEXT(ROW()-10,"##")&amp;"]","")</f>
        <v>[User_login-53]</v>
      </c>
      <c r="B63" s="179" t="s">
        <v>309</v>
      </c>
      <c r="C63" s="169" t="s">
        <v>312</v>
      </c>
      <c r="D63" s="117" t="s">
        <v>313</v>
      </c>
      <c r="E63" s="165"/>
      <c r="F63" s="117"/>
      <c r="G63" s="117"/>
      <c r="H63" s="119"/>
      <c r="I63" s="166"/>
      <c r="J63" s="105"/>
    </row>
    <row r="64" spans="1:250" ht="14.25" customHeight="1">
      <c r="A64" s="249"/>
      <c r="B64" s="239" t="s">
        <v>314</v>
      </c>
      <c r="C64" s="249"/>
      <c r="D64" s="249"/>
      <c r="E64" s="249"/>
      <c r="F64" s="249"/>
      <c r="G64" s="249"/>
      <c r="H64" s="249"/>
      <c r="I64" s="249"/>
      <c r="J64" s="105"/>
    </row>
    <row r="65" spans="1:10" ht="88.5" customHeight="1">
      <c r="A65" s="164" t="str">
        <f t="shared" ref="A65:A67" si="14">IF(OR(B65&lt;&gt;"",D65&lt;E60&gt;""),"["&amp;TEXT($B$2,"##")&amp;"-"&amp;TEXT(ROW()-10,"##")&amp;"]","")</f>
        <v>[User_login-55]</v>
      </c>
      <c r="B65" s="179" t="s">
        <v>331</v>
      </c>
      <c r="C65" s="169" t="s">
        <v>315</v>
      </c>
      <c r="D65" s="117" t="s">
        <v>318</v>
      </c>
      <c r="E65" s="165"/>
      <c r="F65" s="117"/>
      <c r="G65" s="117"/>
      <c r="H65" s="119"/>
      <c r="I65" s="166"/>
      <c r="J65" s="105"/>
    </row>
    <row r="66" spans="1:10" ht="68.25" customHeight="1">
      <c r="A66" s="164" t="str">
        <f t="shared" si="14"/>
        <v>[User_login-56]</v>
      </c>
      <c r="B66" s="179" t="s">
        <v>332</v>
      </c>
      <c r="C66" s="169" t="s">
        <v>317</v>
      </c>
      <c r="D66" s="117" t="s">
        <v>319</v>
      </c>
      <c r="E66" s="165"/>
      <c r="F66" s="117"/>
      <c r="G66" s="117"/>
      <c r="H66" s="119"/>
      <c r="I66" s="166"/>
      <c r="J66" s="105"/>
    </row>
    <row r="67" spans="1:10" ht="78.75" customHeight="1">
      <c r="A67" s="164" t="str">
        <f t="shared" si="14"/>
        <v>[User_login-57]</v>
      </c>
      <c r="B67" s="179" t="s">
        <v>333</v>
      </c>
      <c r="C67" s="169" t="s">
        <v>316</v>
      </c>
      <c r="D67" s="117" t="s">
        <v>343</v>
      </c>
      <c r="E67" s="165"/>
      <c r="F67" s="117"/>
      <c r="G67" s="117"/>
      <c r="H67" s="119"/>
      <c r="I67" s="166"/>
      <c r="J67" s="105"/>
    </row>
    <row r="68" spans="1:10" ht="14.25" customHeight="1">
      <c r="A68" s="249"/>
      <c r="B68" s="239" t="s">
        <v>320</v>
      </c>
      <c r="C68" s="249"/>
      <c r="D68" s="249"/>
      <c r="E68" s="249"/>
      <c r="F68" s="249"/>
      <c r="G68" s="249"/>
      <c r="H68" s="249"/>
      <c r="I68" s="249"/>
      <c r="J68" s="105"/>
    </row>
    <row r="69" spans="1:10" ht="88.5" customHeight="1">
      <c r="A69" s="164" t="str">
        <f t="shared" ref="A69:A71" si="15">IF(OR(B69&lt;&gt;"",D69&lt;E64&gt;""),"["&amp;TEXT($B$2,"##")&amp;"-"&amp;TEXT(ROW()-10,"##")&amp;"]","")</f>
        <v>[User_login-59]</v>
      </c>
      <c r="B69" s="179" t="s">
        <v>334</v>
      </c>
      <c r="C69" s="169" t="s">
        <v>337</v>
      </c>
      <c r="D69" s="117" t="s">
        <v>342</v>
      </c>
      <c r="E69" s="165"/>
      <c r="F69" s="117"/>
      <c r="G69" s="117"/>
      <c r="H69" s="119"/>
      <c r="I69" s="166"/>
      <c r="J69" s="105"/>
    </row>
    <row r="70" spans="1:10" ht="68.25" customHeight="1">
      <c r="A70" s="164" t="str">
        <f t="shared" si="15"/>
        <v>[User_login-60]</v>
      </c>
      <c r="B70" s="179" t="s">
        <v>335</v>
      </c>
      <c r="C70" s="169" t="s">
        <v>338</v>
      </c>
      <c r="D70" s="117" t="s">
        <v>341</v>
      </c>
      <c r="E70" s="165"/>
      <c r="F70" s="117"/>
      <c r="G70" s="117"/>
      <c r="H70" s="119"/>
      <c r="I70" s="166"/>
      <c r="J70" s="105"/>
    </row>
    <row r="71" spans="1:10" ht="78.75" customHeight="1">
      <c r="A71" s="164" t="str">
        <f t="shared" si="15"/>
        <v>[User_login-61]</v>
      </c>
      <c r="B71" s="179" t="s">
        <v>336</v>
      </c>
      <c r="C71" s="169" t="s">
        <v>339</v>
      </c>
      <c r="D71" s="117" t="s">
        <v>340</v>
      </c>
      <c r="E71" s="165"/>
      <c r="F71" s="117"/>
      <c r="G71" s="117"/>
      <c r="H71" s="119"/>
      <c r="I71" s="166"/>
      <c r="J71" s="105"/>
    </row>
    <row r="72" spans="1:10" ht="14.25" customHeight="1">
      <c r="A72" s="164" t="str">
        <f>IF(OR(B72&lt;&gt;"",D72&lt;E67&gt;""),"["&amp;TEXT($B$2,"##")&amp;"-"&amp;TEXT(ROW()-10,"##")&amp;"]","")</f>
        <v>[User_login-62]</v>
      </c>
      <c r="B72" s="179"/>
      <c r="C72" s="169"/>
      <c r="D72" s="117"/>
      <c r="E72" s="165"/>
      <c r="F72" s="117"/>
      <c r="G72" s="117"/>
      <c r="H72" s="119"/>
      <c r="I72" s="166"/>
      <c r="J72" s="105"/>
    </row>
    <row r="73" spans="1:10" ht="14.25" customHeight="1">
      <c r="A73" s="164" t="str">
        <f>IF(OR(B73&lt;&gt;"",D73&lt;E65&gt;""),"["&amp;TEXT($B$2,"##")&amp;"-"&amp;TEXT(ROW()-10,"##")&amp;"]","")</f>
        <v>[User_login-63]</v>
      </c>
      <c r="B73" s="179"/>
      <c r="C73" s="169"/>
      <c r="D73" s="117"/>
      <c r="E73" s="165"/>
      <c r="F73" s="117"/>
      <c r="G73" s="117"/>
      <c r="H73" s="119"/>
      <c r="I73" s="166"/>
      <c r="J73" s="105"/>
    </row>
    <row r="74" spans="1:10" ht="14.25" customHeight="1">
      <c r="A74" s="164" t="str">
        <f>IF(OR(B74&lt;&gt;"",D74&lt;E66&gt;""),"["&amp;TEXT($B$2,"##")&amp;"-"&amp;TEXT(ROW()-10,"##")&amp;"]","")</f>
        <v>[User_login-64]</v>
      </c>
      <c r="B74" s="179"/>
      <c r="C74" s="169"/>
      <c r="D74" s="117"/>
      <c r="E74" s="165"/>
      <c r="F74" s="117"/>
      <c r="G74" s="117"/>
      <c r="H74" s="119"/>
      <c r="I74" s="166"/>
      <c r="J74" s="105"/>
    </row>
    <row r="75" spans="1:10" ht="14.25" customHeight="1">
      <c r="A75" s="164" t="str">
        <f t="shared" ref="A75:A76" si="16">IF(OR(B75&lt;&gt;"",D75&lt;E67&gt;""),"["&amp;TEXT($B$2,"##")&amp;"-"&amp;TEXT(ROW()-10,"##")&amp;"]","")</f>
        <v>[User_login-65]</v>
      </c>
      <c r="B75" s="179"/>
      <c r="C75" s="169"/>
      <c r="D75" s="117"/>
      <c r="E75" s="165"/>
      <c r="F75" s="117"/>
      <c r="G75" s="117"/>
      <c r="H75" s="119"/>
      <c r="I75" s="166"/>
      <c r="J75" s="105"/>
    </row>
    <row r="76" spans="1:10" ht="14.25" customHeight="1">
      <c r="A76" s="164" t="str">
        <f t="shared" si="16"/>
        <v>[User_login-66]</v>
      </c>
      <c r="B76" s="179"/>
      <c r="C76" s="169"/>
      <c r="D76" s="117"/>
      <c r="E76" s="165"/>
      <c r="F76" s="117"/>
      <c r="G76" s="117"/>
      <c r="H76" s="119"/>
      <c r="I76" s="166"/>
      <c r="J76" s="105"/>
    </row>
    <row r="77" spans="1:10" ht="14.25" customHeight="1">
      <c r="A77" s="164" t="str">
        <f>IF(OR(B77&lt;&gt;"",D77&lt;E69&gt;""),"["&amp;TEXT($B$2,"##")&amp;"-"&amp;TEXT(ROW()-10,"##")&amp;"]","")</f>
        <v>[User_login-67]</v>
      </c>
      <c r="B77" s="179"/>
      <c r="C77" s="169"/>
      <c r="D77" s="117"/>
      <c r="E77" s="165"/>
      <c r="F77" s="117"/>
      <c r="G77" s="117"/>
      <c r="H77" s="119"/>
      <c r="I77" s="166"/>
      <c r="J77" s="105"/>
    </row>
    <row r="78" spans="1:10" ht="14.25" customHeight="1">
      <c r="A78" s="164" t="str">
        <f>IF(OR(B78&lt;&gt;"",D78&lt;E71&gt;""),"["&amp;TEXT($B$2,"##")&amp;"-"&amp;TEXT(ROW()-10,"##")&amp;"]","")</f>
        <v>[User_login-68]</v>
      </c>
      <c r="B78" s="179"/>
      <c r="C78" s="169"/>
      <c r="D78" s="117"/>
      <c r="E78" s="165"/>
      <c r="F78" s="117"/>
      <c r="G78" s="117"/>
      <c r="H78" s="119"/>
      <c r="I78" s="166"/>
      <c r="J78" s="105"/>
    </row>
    <row r="79" spans="1:10" ht="14.25" customHeight="1">
      <c r="A79" s="164" t="str">
        <f t="shared" ref="A79:A84" si="17">IF(OR(B79&lt;&gt;"",D79&lt;E65&gt;""),"["&amp;TEXT($B$2,"##")&amp;"-"&amp;TEXT(ROW()-10,"##")&amp;"]","")</f>
        <v>[User_login-69]</v>
      </c>
      <c r="B79" s="179"/>
      <c r="C79" s="169"/>
      <c r="D79" s="117"/>
      <c r="E79" s="165"/>
      <c r="F79" s="117"/>
      <c r="G79" s="117"/>
      <c r="H79" s="119"/>
      <c r="I79" s="166"/>
      <c r="J79" s="105"/>
    </row>
    <row r="80" spans="1:10" ht="14.25" customHeight="1">
      <c r="A80" s="183" t="str">
        <f t="shared" si="17"/>
        <v>[User_login-70]</v>
      </c>
      <c r="B80" s="179"/>
      <c r="C80" s="180"/>
      <c r="D80" s="181"/>
      <c r="E80" s="165"/>
      <c r="F80" s="117"/>
      <c r="G80" s="117"/>
      <c r="H80" s="119"/>
      <c r="I80" s="166"/>
      <c r="J80" s="105"/>
    </row>
    <row r="81" spans="1:10" ht="14.25" customHeight="1">
      <c r="A81" s="164" t="str">
        <f t="shared" si="17"/>
        <v>[User_login-71]</v>
      </c>
      <c r="B81" s="179"/>
      <c r="C81" s="169"/>
      <c r="D81" s="117"/>
      <c r="E81" s="165"/>
      <c r="F81" s="117"/>
      <c r="G81" s="117"/>
      <c r="H81" s="119"/>
      <c r="I81" s="166"/>
      <c r="J81" s="105"/>
    </row>
    <row r="82" spans="1:10" ht="14.25" customHeight="1">
      <c r="A82" s="183" t="str">
        <f t="shared" si="17"/>
        <v>[User_login-72]</v>
      </c>
      <c r="B82" s="179"/>
      <c r="C82" s="180"/>
      <c r="D82" s="181"/>
      <c r="E82" s="182"/>
      <c r="F82" s="117"/>
      <c r="G82" s="181"/>
      <c r="H82" s="177"/>
      <c r="I82" s="178"/>
      <c r="J82" s="105"/>
    </row>
    <row r="83" spans="1:10" ht="14.25" customHeight="1">
      <c r="A83" s="164" t="str">
        <f t="shared" si="17"/>
        <v>[User_login-73]</v>
      </c>
      <c r="B83" s="179"/>
      <c r="C83" s="169"/>
      <c r="D83" s="117"/>
      <c r="E83" s="182"/>
      <c r="F83" s="117"/>
      <c r="G83" s="181"/>
      <c r="H83" s="177"/>
      <c r="I83" s="178"/>
      <c r="J83" s="105"/>
    </row>
    <row r="84" spans="1:10" ht="14.25" customHeight="1">
      <c r="A84" s="183" t="str">
        <f t="shared" si="17"/>
        <v>[User_login-74]</v>
      </c>
      <c r="B84" s="179"/>
      <c r="C84" s="180"/>
      <c r="D84" s="181"/>
      <c r="E84" s="182"/>
      <c r="F84" s="117"/>
      <c r="G84" s="181"/>
      <c r="H84" s="177"/>
      <c r="I84" s="178"/>
      <c r="J84" s="105"/>
    </row>
    <row r="85" spans="1:10" ht="14.25" customHeight="1">
      <c r="A85" s="183" t="str">
        <f>IF(OR(B85&lt;&gt;"",D85&lt;E69&gt;""),"["&amp;TEXT($B$2,"##")&amp;"-"&amp;TEXT(ROW()-10,"##")&amp;"]","")</f>
        <v>[User_login-75]</v>
      </c>
      <c r="B85" s="179"/>
      <c r="C85" s="169"/>
      <c r="D85" s="117"/>
      <c r="E85" s="182"/>
      <c r="F85" s="117"/>
      <c r="G85" s="181"/>
      <c r="H85" s="177"/>
      <c r="I85" s="178"/>
      <c r="J85" s="105"/>
    </row>
    <row r="86" spans="1:10" ht="14.25" customHeight="1">
      <c r="A86" s="183" t="str">
        <f>IF(OR(B86&lt;&gt;"",D86&lt;E70&gt;""),"["&amp;TEXT($B$2,"##")&amp;"-"&amp;TEXT(ROW()-10,"##")&amp;"]","")</f>
        <v>[User_login-76]</v>
      </c>
      <c r="B86" s="179"/>
      <c r="C86" s="180"/>
      <c r="D86" s="181"/>
      <c r="E86" s="182"/>
      <c r="F86" s="117"/>
      <c r="G86" s="181"/>
      <c r="H86" s="177"/>
      <c r="I86" s="178"/>
      <c r="J86" s="105"/>
    </row>
    <row r="87" spans="1:10" ht="14.25" customHeight="1">
      <c r="A87" s="184"/>
      <c r="B87" s="184"/>
      <c r="C87" s="185"/>
      <c r="D87" s="185"/>
      <c r="E87" s="185"/>
      <c r="F87" s="185"/>
      <c r="G87" s="185"/>
      <c r="H87" s="185"/>
      <c r="I87" s="186"/>
      <c r="J87" s="105"/>
    </row>
    <row r="88" spans="1:10" ht="14.25" customHeight="1">
      <c r="A88" s="183" t="str">
        <f>IF(OR(B88&lt;&gt;"",D88&lt;E72&gt;""),"["&amp;TEXT($B$2,"##")&amp;"-"&amp;TEXT(ROW()-10,"##")&amp;"]","")</f>
        <v>[User_login-78]</v>
      </c>
      <c r="B88" s="179"/>
      <c r="C88" s="169"/>
      <c r="D88" s="117"/>
      <c r="E88" s="165"/>
      <c r="F88" s="117"/>
      <c r="G88" s="117"/>
      <c r="H88" s="119"/>
      <c r="I88" s="166"/>
      <c r="J88" s="105"/>
    </row>
    <row r="89" spans="1:10" ht="14.25" customHeight="1">
      <c r="A89" s="183" t="str">
        <f>IF(OR(B89&lt;&gt;"",D89&lt;E73&gt;""),"["&amp;TEXT($B$2,"##")&amp;"-"&amp;TEXT(ROW()-10,"##")&amp;"]","")</f>
        <v>[User_login-79]</v>
      </c>
      <c r="B89" s="179"/>
      <c r="C89" s="169"/>
      <c r="D89" s="117"/>
      <c r="E89" s="165"/>
      <c r="F89" s="117"/>
      <c r="G89" s="117"/>
      <c r="H89" s="119"/>
      <c r="I89" s="166"/>
      <c r="J89" s="105"/>
    </row>
    <row r="90" spans="1:10" ht="14.25" customHeight="1">
      <c r="A90" s="183" t="str">
        <f>IF(OR(B90&lt;&gt;"",D90&lt;E74&gt;""),"["&amp;TEXT($B$2,"##")&amp;"-"&amp;TEXT(ROW()-10,"##")&amp;"]","")</f>
        <v>[User_login-80]</v>
      </c>
      <c r="B90" s="91"/>
      <c r="C90" s="91"/>
      <c r="D90" s="91"/>
      <c r="E90" s="165"/>
      <c r="F90" s="117"/>
      <c r="G90" s="117"/>
      <c r="H90" s="119"/>
      <c r="I90" s="166"/>
      <c r="J90" s="105"/>
    </row>
    <row r="91" spans="1:10" ht="14.25" customHeight="1">
      <c r="A91" s="183" t="str">
        <f>IF(OR(B91&lt;&gt;"",D91&lt;E75&gt;""),"["&amp;TEXT($B$2,"##")&amp;"-"&amp;TEXT(ROW()-10,"##")&amp;"]","")</f>
        <v>[User_login-81]</v>
      </c>
      <c r="B91" s="91"/>
      <c r="C91" s="91"/>
      <c r="D91" s="187"/>
      <c r="E91" s="165"/>
      <c r="F91" s="117"/>
      <c r="G91" s="117"/>
      <c r="H91" s="119"/>
      <c r="I91" s="166"/>
      <c r="J91" s="105"/>
    </row>
    <row r="92" spans="1:10" ht="14.25" customHeight="1">
      <c r="A92" s="164" t="str">
        <f t="shared" ref="A92:A100" si="18">IF(OR(B92&lt;&gt;"",D92&lt;E91&gt;""),"["&amp;TEXT($B$2,"##")&amp;"-"&amp;TEXT(ROW()-10,"##")&amp;"]","")</f>
        <v>[User_login-82]</v>
      </c>
      <c r="B92" s="91"/>
      <c r="C92" s="91"/>
      <c r="D92" s="91"/>
      <c r="E92" s="165"/>
      <c r="F92" s="117"/>
      <c r="G92" s="117"/>
      <c r="H92" s="119"/>
      <c r="I92" s="166"/>
      <c r="J92" s="105"/>
    </row>
    <row r="93" spans="1:10" ht="14.25" customHeight="1">
      <c r="A93" s="164" t="str">
        <f t="shared" si="18"/>
        <v>[User_login-83]</v>
      </c>
      <c r="B93" s="91"/>
      <c r="C93" s="91"/>
      <c r="D93" s="167"/>
      <c r="E93" s="165"/>
      <c r="F93" s="117"/>
      <c r="G93" s="117"/>
      <c r="H93" s="119"/>
      <c r="I93" s="166"/>
      <c r="J93" s="105"/>
    </row>
    <row r="94" spans="1:10" ht="14.25" customHeight="1">
      <c r="A94" s="164" t="str">
        <f t="shared" si="18"/>
        <v>[User_login-84]</v>
      </c>
      <c r="B94" s="91"/>
      <c r="C94" s="91"/>
      <c r="D94" s="167"/>
      <c r="E94" s="165"/>
      <c r="F94" s="117"/>
      <c r="G94" s="117"/>
      <c r="H94" s="119"/>
      <c r="I94" s="166"/>
      <c r="J94" s="105"/>
    </row>
    <row r="95" spans="1:10" ht="14.25" customHeight="1">
      <c r="A95" s="164" t="str">
        <f>IF(OR(B95&lt;&gt;"",D95&lt;E94&gt;""),"["&amp;TEXT($B$2,"##")&amp;"-"&amp;TEXT(ROW()-10,"##")&amp;"]","")</f>
        <v>[User_login-85]</v>
      </c>
      <c r="B95" s="91"/>
      <c r="C95" s="91"/>
      <c r="D95" s="188"/>
      <c r="E95" s="165"/>
      <c r="F95" s="117"/>
      <c r="G95" s="117"/>
      <c r="H95" s="119"/>
      <c r="I95" s="166"/>
      <c r="J95" s="105"/>
    </row>
    <row r="96" spans="1:10" ht="14.25" customHeight="1">
      <c r="A96" s="183" t="str">
        <f t="shared" si="18"/>
        <v>[User_login-86]</v>
      </c>
      <c r="B96" s="117"/>
      <c r="C96" s="166"/>
      <c r="D96" s="189"/>
      <c r="E96" s="165"/>
      <c r="F96" s="117"/>
      <c r="G96" s="117"/>
      <c r="H96" s="119"/>
      <c r="I96" s="166"/>
      <c r="J96" s="105"/>
    </row>
    <row r="97" spans="1:10" ht="14.25" customHeight="1">
      <c r="A97" s="183" t="str">
        <f t="shared" si="18"/>
        <v>[User_login-87]</v>
      </c>
      <c r="B97" s="123"/>
      <c r="C97" s="123"/>
      <c r="D97" s="168"/>
      <c r="E97" s="165"/>
      <c r="F97" s="117"/>
      <c r="G97" s="117"/>
      <c r="H97" s="119"/>
      <c r="I97" s="166"/>
      <c r="J97" s="105"/>
    </row>
    <row r="98" spans="1:10" ht="14.25" customHeight="1">
      <c r="A98" s="164" t="str">
        <f t="shared" si="18"/>
        <v>[User_login-88]</v>
      </c>
      <c r="B98" s="117"/>
      <c r="C98" s="117"/>
      <c r="D98" s="190"/>
      <c r="E98" s="165"/>
      <c r="F98" s="117"/>
      <c r="G98" s="117"/>
      <c r="H98" s="119"/>
      <c r="I98" s="166"/>
      <c r="J98" s="105"/>
    </row>
    <row r="99" spans="1:10" ht="14.25" customHeight="1">
      <c r="A99" s="176"/>
      <c r="B99" s="176"/>
      <c r="C99" s="173"/>
      <c r="D99" s="173"/>
      <c r="E99" s="173"/>
      <c r="F99" s="173"/>
      <c r="G99" s="173"/>
      <c r="H99" s="173"/>
      <c r="I99" s="175"/>
      <c r="J99" s="105"/>
    </row>
    <row r="100" spans="1:10" ht="14.25" customHeight="1">
      <c r="A100" s="164" t="str">
        <f t="shared" si="18"/>
        <v>[User_login-90]</v>
      </c>
      <c r="B100" s="117"/>
      <c r="C100" s="117"/>
      <c r="D100" s="117"/>
      <c r="E100" s="118"/>
      <c r="F100" s="117"/>
      <c r="G100" s="117"/>
      <c r="H100" s="119"/>
      <c r="I100" s="120"/>
      <c r="J100" s="105"/>
    </row>
    <row r="101" spans="1:10" ht="14.25" customHeight="1">
      <c r="A101" s="164" t="str">
        <f t="shared" ref="A101:A114" si="19">IF(OR(B101&lt;&gt;"",D101&lt;E100&gt;""),"["&amp;TEXT($B$2,"##")&amp;"-"&amp;TEXT(ROW()-10,"##")&amp;"]","")</f>
        <v>[User_login-91]</v>
      </c>
      <c r="B101" s="117"/>
      <c r="C101" s="117"/>
      <c r="D101" s="117"/>
      <c r="E101" s="118"/>
      <c r="F101" s="117"/>
      <c r="G101" s="117"/>
      <c r="H101" s="119"/>
      <c r="I101" s="120"/>
      <c r="J101" s="105"/>
    </row>
    <row r="102" spans="1:10" ht="14.25" customHeight="1">
      <c r="A102" s="164" t="str">
        <f t="shared" si="19"/>
        <v>[User_login-92]</v>
      </c>
      <c r="B102" s="117"/>
      <c r="C102" s="117"/>
      <c r="D102" s="117"/>
      <c r="E102" s="118"/>
      <c r="F102" s="117"/>
      <c r="G102" s="117"/>
      <c r="H102" s="119"/>
      <c r="I102" s="120"/>
      <c r="J102" s="105"/>
    </row>
    <row r="103" spans="1:10" ht="14.25" customHeight="1">
      <c r="A103" s="164" t="str">
        <f t="shared" si="19"/>
        <v>[User_login-93]</v>
      </c>
      <c r="B103" s="117"/>
      <c r="C103" s="117"/>
      <c r="D103" s="117"/>
      <c r="E103" s="118"/>
      <c r="F103" s="117"/>
      <c r="G103" s="117"/>
      <c r="H103" s="119"/>
      <c r="I103" s="120"/>
      <c r="J103" s="105"/>
    </row>
    <row r="104" spans="1:10" ht="14.25" customHeight="1">
      <c r="A104" s="164" t="str">
        <f t="shared" si="19"/>
        <v>[User_login-94]</v>
      </c>
      <c r="B104" s="117"/>
      <c r="C104" s="117"/>
      <c r="D104" s="117"/>
      <c r="E104" s="118"/>
      <c r="F104" s="117"/>
      <c r="G104" s="117"/>
      <c r="H104" s="119"/>
      <c r="I104" s="120"/>
      <c r="J104" s="105"/>
    </row>
    <row r="105" spans="1:10" ht="14.25" customHeight="1">
      <c r="A105" s="164" t="str">
        <f t="shared" si="19"/>
        <v>[User_login-95]</v>
      </c>
      <c r="B105" s="117"/>
      <c r="C105" s="117"/>
      <c r="D105" s="117"/>
      <c r="E105" s="118"/>
      <c r="F105" s="117"/>
      <c r="G105" s="117"/>
      <c r="H105" s="119"/>
      <c r="I105" s="120"/>
      <c r="J105" s="105"/>
    </row>
    <row r="106" spans="1:10" ht="14.25" customHeight="1">
      <c r="A106" s="164" t="str">
        <f t="shared" si="19"/>
        <v>[User_login-96]</v>
      </c>
      <c r="B106" s="117"/>
      <c r="C106" s="117"/>
      <c r="D106" s="117"/>
      <c r="E106" s="118"/>
      <c r="F106" s="117"/>
      <c r="G106" s="117"/>
      <c r="H106" s="119"/>
      <c r="I106" s="120"/>
      <c r="J106" s="105"/>
    </row>
    <row r="107" spans="1:10" ht="14.25" customHeight="1">
      <c r="A107" s="164" t="str">
        <f t="shared" si="19"/>
        <v>[User_login-97]</v>
      </c>
      <c r="B107" s="117"/>
      <c r="C107" s="117"/>
      <c r="D107" s="117"/>
      <c r="E107" s="118"/>
      <c r="F107" s="117"/>
      <c r="G107" s="117"/>
      <c r="H107" s="119"/>
      <c r="I107" s="120"/>
      <c r="J107" s="105"/>
    </row>
    <row r="108" spans="1:10" ht="14.25" customHeight="1">
      <c r="A108" s="164" t="str">
        <f t="shared" si="19"/>
        <v>[User_login-98]</v>
      </c>
      <c r="B108" s="117"/>
      <c r="C108" s="117"/>
      <c r="D108" s="117"/>
      <c r="E108" s="118"/>
      <c r="F108" s="117"/>
      <c r="G108" s="117"/>
      <c r="H108" s="119"/>
      <c r="I108" s="120"/>
      <c r="J108" s="105"/>
    </row>
    <row r="109" spans="1:10" ht="14.25" customHeight="1">
      <c r="A109" s="164" t="str">
        <f t="shared" si="19"/>
        <v>[User_login-99]</v>
      </c>
      <c r="B109" s="117"/>
      <c r="C109" s="117"/>
      <c r="D109" s="117"/>
      <c r="E109" s="118"/>
      <c r="F109" s="117"/>
      <c r="G109" s="117"/>
      <c r="H109" s="119"/>
      <c r="I109" s="120"/>
      <c r="J109" s="105"/>
    </row>
    <row r="110" spans="1:10" ht="14.25" customHeight="1">
      <c r="A110" s="164" t="str">
        <f t="shared" si="19"/>
        <v>[User_login-100]</v>
      </c>
      <c r="B110" s="117"/>
      <c r="C110" s="117"/>
      <c r="D110" s="117"/>
      <c r="E110" s="118"/>
      <c r="F110" s="117"/>
      <c r="G110" s="117"/>
      <c r="H110" s="119"/>
      <c r="I110" s="120"/>
      <c r="J110" s="105"/>
    </row>
    <row r="111" spans="1:10" ht="14.25" customHeight="1">
      <c r="A111" s="164" t="str">
        <f t="shared" si="19"/>
        <v>[User_login-101]</v>
      </c>
      <c r="B111" s="117"/>
      <c r="C111" s="117"/>
      <c r="D111" s="117"/>
      <c r="E111" s="118"/>
      <c r="F111" s="117"/>
      <c r="G111" s="117"/>
      <c r="H111" s="119"/>
      <c r="I111" s="120"/>
      <c r="J111" s="105"/>
    </row>
    <row r="112" spans="1:10" ht="14.25" customHeight="1">
      <c r="A112" s="164" t="str">
        <f t="shared" si="19"/>
        <v>[User_login-102]</v>
      </c>
      <c r="B112" s="117"/>
      <c r="C112" s="117"/>
      <c r="D112" s="117"/>
      <c r="E112" s="118"/>
      <c r="F112" s="117"/>
      <c r="G112" s="117"/>
      <c r="H112" s="119"/>
      <c r="I112" s="120"/>
      <c r="J112" s="105"/>
    </row>
    <row r="113" spans="1:245" s="108" customFormat="1" ht="14.25" customHeight="1">
      <c r="A113" s="164" t="str">
        <f t="shared" si="19"/>
        <v>[User_login-103]</v>
      </c>
      <c r="B113" s="117"/>
      <c r="C113" s="117"/>
      <c r="D113" s="117"/>
      <c r="E113" s="171"/>
      <c r="F113" s="117"/>
      <c r="G113" s="117"/>
      <c r="H113" s="172"/>
      <c r="I113" s="171"/>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c r="DP113" s="105"/>
      <c r="DQ113" s="105"/>
      <c r="DR113" s="105"/>
      <c r="DS113" s="105"/>
      <c r="DT113" s="105"/>
      <c r="DU113" s="105"/>
      <c r="DV113" s="105"/>
      <c r="DW113" s="105"/>
      <c r="DX113" s="105"/>
      <c r="DY113" s="105"/>
      <c r="DZ113" s="105"/>
      <c r="EA113" s="105"/>
      <c r="EB113" s="105"/>
      <c r="EC113" s="105"/>
      <c r="ED113" s="105"/>
      <c r="EE113" s="105"/>
      <c r="EF113" s="105"/>
      <c r="EG113" s="105"/>
      <c r="EH113" s="105"/>
      <c r="EI113" s="105"/>
      <c r="EJ113" s="105"/>
      <c r="EK113" s="105"/>
      <c r="EL113" s="105"/>
      <c r="EM113" s="105"/>
      <c r="EN113" s="105"/>
      <c r="EO113" s="105"/>
      <c r="EP113" s="105"/>
      <c r="EQ113" s="105"/>
      <c r="ER113" s="105"/>
      <c r="ES113" s="105"/>
      <c r="ET113" s="105"/>
      <c r="EU113" s="105"/>
      <c r="EV113" s="105"/>
      <c r="EW113" s="105"/>
      <c r="EX113" s="105"/>
      <c r="EY113" s="105"/>
      <c r="EZ113" s="105"/>
      <c r="FA113" s="105"/>
      <c r="FB113" s="105"/>
      <c r="FC113" s="105"/>
      <c r="FD113" s="105"/>
      <c r="FE113" s="105"/>
      <c r="FF113" s="105"/>
      <c r="FG113" s="105"/>
      <c r="FH113" s="105"/>
      <c r="FI113" s="105"/>
      <c r="FJ113" s="105"/>
      <c r="FK113" s="105"/>
      <c r="FL113" s="105"/>
      <c r="FM113" s="105"/>
      <c r="FN113" s="105"/>
      <c r="FO113" s="105"/>
      <c r="FP113" s="105"/>
      <c r="FQ113" s="105"/>
      <c r="FR113" s="105"/>
      <c r="FS113" s="105"/>
      <c r="FT113" s="105"/>
      <c r="FU113" s="105"/>
      <c r="FV113" s="105"/>
      <c r="FW113" s="105"/>
      <c r="FX113" s="105"/>
      <c r="FY113" s="105"/>
      <c r="FZ113" s="105"/>
      <c r="GA113" s="105"/>
      <c r="GB113" s="105"/>
      <c r="GC113" s="105"/>
      <c r="GD113" s="105"/>
      <c r="GE113" s="105"/>
      <c r="GF113" s="105"/>
      <c r="GG113" s="105"/>
      <c r="GH113" s="105"/>
      <c r="GI113" s="105"/>
      <c r="GJ113" s="105"/>
      <c r="GK113" s="105"/>
      <c r="GL113" s="105"/>
      <c r="GM113" s="105"/>
      <c r="GN113" s="105"/>
      <c r="GO113" s="105"/>
      <c r="GP113" s="105"/>
      <c r="GQ113" s="105"/>
      <c r="GR113" s="105"/>
      <c r="GS113" s="105"/>
      <c r="GT113" s="105"/>
      <c r="GU113" s="105"/>
      <c r="GV113" s="105"/>
      <c r="GW113" s="105"/>
      <c r="GX113" s="105"/>
      <c r="GY113" s="105"/>
      <c r="GZ113" s="105"/>
      <c r="HA113" s="105"/>
      <c r="HB113" s="105"/>
      <c r="HC113" s="105"/>
      <c r="HD113" s="105"/>
      <c r="HE113" s="105"/>
      <c r="HF113" s="105"/>
      <c r="HG113" s="105"/>
      <c r="HH113" s="105"/>
      <c r="HI113" s="105"/>
      <c r="HJ113" s="105"/>
      <c r="HK113" s="105"/>
      <c r="HL113" s="105"/>
      <c r="HM113" s="105"/>
      <c r="HN113" s="105"/>
      <c r="HO113" s="105"/>
      <c r="HP113" s="105"/>
      <c r="HQ113" s="105"/>
      <c r="HR113" s="105"/>
      <c r="HS113" s="105"/>
      <c r="HT113" s="105"/>
      <c r="HU113" s="105"/>
      <c r="HV113" s="105"/>
      <c r="HW113" s="105"/>
      <c r="HX113" s="105"/>
      <c r="HY113" s="105"/>
      <c r="HZ113" s="105"/>
      <c r="IA113" s="105"/>
      <c r="IB113" s="105"/>
      <c r="IC113" s="105"/>
      <c r="ID113" s="105"/>
      <c r="IE113" s="105"/>
      <c r="IF113" s="105"/>
      <c r="IG113" s="105"/>
      <c r="IH113" s="105"/>
      <c r="II113" s="105"/>
      <c r="IJ113" s="105"/>
      <c r="IK113" s="105"/>
    </row>
    <row r="114" spans="1:245" s="108" customFormat="1" ht="14.25" customHeight="1">
      <c r="A114" s="164" t="str">
        <f t="shared" si="19"/>
        <v>[User_login-104]</v>
      </c>
      <c r="B114" s="117"/>
      <c r="C114" s="117"/>
      <c r="D114" s="117"/>
      <c r="E114" s="171"/>
      <c r="F114" s="117"/>
      <c r="G114" s="117"/>
      <c r="H114" s="172"/>
      <c r="I114" s="171"/>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c r="DP114" s="105"/>
      <c r="DQ114" s="105"/>
      <c r="DR114" s="105"/>
      <c r="DS114" s="105"/>
      <c r="DT114" s="105"/>
      <c r="DU114" s="105"/>
      <c r="DV114" s="105"/>
      <c r="DW114" s="105"/>
      <c r="DX114" s="105"/>
      <c r="DY114" s="105"/>
      <c r="DZ114" s="105"/>
      <c r="EA114" s="105"/>
      <c r="EB114" s="105"/>
      <c r="EC114" s="105"/>
      <c r="ED114" s="105"/>
      <c r="EE114" s="105"/>
      <c r="EF114" s="105"/>
      <c r="EG114" s="105"/>
      <c r="EH114" s="105"/>
      <c r="EI114" s="105"/>
      <c r="EJ114" s="105"/>
      <c r="EK114" s="105"/>
      <c r="EL114" s="105"/>
      <c r="EM114" s="105"/>
      <c r="EN114" s="105"/>
      <c r="EO114" s="105"/>
      <c r="EP114" s="105"/>
      <c r="EQ114" s="105"/>
      <c r="ER114" s="105"/>
      <c r="ES114" s="105"/>
      <c r="ET114" s="105"/>
      <c r="EU114" s="105"/>
      <c r="EV114" s="105"/>
      <c r="EW114" s="105"/>
      <c r="EX114" s="105"/>
      <c r="EY114" s="105"/>
      <c r="EZ114" s="105"/>
      <c r="FA114" s="105"/>
      <c r="FB114" s="105"/>
      <c r="FC114" s="105"/>
      <c r="FD114" s="105"/>
      <c r="FE114" s="105"/>
      <c r="FF114" s="105"/>
      <c r="FG114" s="105"/>
      <c r="FH114" s="105"/>
      <c r="FI114" s="105"/>
      <c r="FJ114" s="105"/>
      <c r="FK114" s="105"/>
      <c r="FL114" s="105"/>
      <c r="FM114" s="105"/>
      <c r="FN114" s="105"/>
      <c r="FO114" s="105"/>
      <c r="FP114" s="105"/>
      <c r="FQ114" s="105"/>
      <c r="FR114" s="105"/>
      <c r="FS114" s="105"/>
      <c r="FT114" s="105"/>
      <c r="FU114" s="105"/>
      <c r="FV114" s="105"/>
      <c r="FW114" s="105"/>
      <c r="FX114" s="105"/>
      <c r="FY114" s="105"/>
      <c r="FZ114" s="105"/>
      <c r="GA114" s="105"/>
      <c r="GB114" s="105"/>
      <c r="GC114" s="105"/>
      <c r="GD114" s="105"/>
      <c r="GE114" s="105"/>
      <c r="GF114" s="105"/>
      <c r="GG114" s="105"/>
      <c r="GH114" s="105"/>
      <c r="GI114" s="105"/>
      <c r="GJ114" s="105"/>
      <c r="GK114" s="105"/>
      <c r="GL114" s="105"/>
      <c r="GM114" s="105"/>
      <c r="GN114" s="105"/>
      <c r="GO114" s="105"/>
      <c r="GP114" s="105"/>
      <c r="GQ114" s="105"/>
      <c r="GR114" s="105"/>
      <c r="GS114" s="105"/>
      <c r="GT114" s="105"/>
      <c r="GU114" s="105"/>
      <c r="GV114" s="105"/>
      <c r="GW114" s="105"/>
      <c r="GX114" s="105"/>
      <c r="GY114" s="105"/>
      <c r="GZ114" s="105"/>
      <c r="HA114" s="105"/>
      <c r="HB114" s="105"/>
      <c r="HC114" s="105"/>
      <c r="HD114" s="105"/>
      <c r="HE114" s="105"/>
      <c r="HF114" s="105"/>
      <c r="HG114" s="105"/>
      <c r="HH114" s="105"/>
      <c r="HI114" s="105"/>
      <c r="HJ114" s="105"/>
      <c r="HK114" s="105"/>
      <c r="HL114" s="105"/>
      <c r="HM114" s="105"/>
      <c r="HN114" s="105"/>
      <c r="HO114" s="105"/>
      <c r="HP114" s="105"/>
      <c r="HQ114" s="105"/>
      <c r="HR114" s="105"/>
      <c r="HS114" s="105"/>
      <c r="HT114" s="105"/>
      <c r="HU114" s="105"/>
      <c r="HV114" s="105"/>
      <c r="HW114" s="105"/>
      <c r="HX114" s="105"/>
      <c r="HY114" s="105"/>
      <c r="HZ114" s="105"/>
      <c r="IA114" s="105"/>
      <c r="IB114" s="105"/>
      <c r="IC114" s="105"/>
      <c r="ID114" s="105"/>
      <c r="IE114" s="105"/>
      <c r="IF114" s="105"/>
      <c r="IG114" s="105"/>
      <c r="IH114" s="105"/>
      <c r="II114" s="105"/>
      <c r="IJ114" s="105"/>
      <c r="IK114" s="105"/>
    </row>
    <row r="115" spans="1:245" s="108" customFormat="1" ht="14.25" customHeight="1">
      <c r="A115" s="164" t="str">
        <f t="shared" ref="A115:A119" si="20">IF(OR(B115&lt;&gt;"",D115&lt;E114&gt;""),"["&amp;TEXT($B$2,"##")&amp;"-"&amp;TEXT(ROW()-10,"##")&amp;"]","")</f>
        <v>[User_login-105]</v>
      </c>
      <c r="B115" s="117"/>
      <c r="C115" s="117"/>
      <c r="D115" s="117"/>
      <c r="E115" s="171"/>
      <c r="F115" s="117"/>
      <c r="G115" s="117"/>
      <c r="H115" s="172"/>
      <c r="I115" s="171"/>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c r="EH115" s="105"/>
      <c r="EI115" s="105"/>
      <c r="EJ115" s="105"/>
      <c r="EK115" s="105"/>
      <c r="EL115" s="105"/>
      <c r="EM115" s="105"/>
      <c r="EN115" s="105"/>
      <c r="EO115" s="105"/>
      <c r="EP115" s="105"/>
      <c r="EQ115" s="105"/>
      <c r="ER115" s="105"/>
      <c r="ES115" s="105"/>
      <c r="ET115" s="105"/>
      <c r="EU115" s="105"/>
      <c r="EV115" s="105"/>
      <c r="EW115" s="105"/>
      <c r="EX115" s="105"/>
      <c r="EY115" s="105"/>
      <c r="EZ115" s="105"/>
      <c r="FA115" s="105"/>
      <c r="FB115" s="105"/>
      <c r="FC115" s="105"/>
      <c r="FD115" s="105"/>
      <c r="FE115" s="105"/>
      <c r="FF115" s="105"/>
      <c r="FG115" s="105"/>
      <c r="FH115" s="105"/>
      <c r="FI115" s="105"/>
      <c r="FJ115" s="105"/>
      <c r="FK115" s="105"/>
      <c r="FL115" s="105"/>
      <c r="FM115" s="105"/>
      <c r="FN115" s="105"/>
      <c r="FO115" s="105"/>
      <c r="FP115" s="105"/>
      <c r="FQ115" s="105"/>
      <c r="FR115" s="105"/>
      <c r="FS115" s="105"/>
      <c r="FT115" s="105"/>
      <c r="FU115" s="105"/>
      <c r="FV115" s="105"/>
      <c r="FW115" s="105"/>
      <c r="FX115" s="105"/>
      <c r="FY115" s="105"/>
      <c r="FZ115" s="105"/>
      <c r="GA115" s="105"/>
      <c r="GB115" s="105"/>
      <c r="GC115" s="105"/>
      <c r="GD115" s="105"/>
      <c r="GE115" s="105"/>
      <c r="GF115" s="105"/>
      <c r="GG115" s="105"/>
      <c r="GH115" s="105"/>
      <c r="GI115" s="105"/>
      <c r="GJ115" s="105"/>
      <c r="GK115" s="105"/>
      <c r="GL115" s="105"/>
      <c r="GM115" s="105"/>
      <c r="GN115" s="105"/>
      <c r="GO115" s="105"/>
      <c r="GP115" s="105"/>
      <c r="GQ115" s="105"/>
      <c r="GR115" s="105"/>
      <c r="GS115" s="105"/>
      <c r="GT115" s="105"/>
      <c r="GU115" s="105"/>
      <c r="GV115" s="105"/>
      <c r="GW115" s="105"/>
      <c r="GX115" s="105"/>
      <c r="GY115" s="105"/>
      <c r="GZ115" s="105"/>
      <c r="HA115" s="105"/>
      <c r="HB115" s="105"/>
      <c r="HC115" s="105"/>
      <c r="HD115" s="105"/>
      <c r="HE115" s="105"/>
      <c r="HF115" s="105"/>
      <c r="HG115" s="105"/>
      <c r="HH115" s="105"/>
      <c r="HI115" s="105"/>
      <c r="HJ115" s="105"/>
      <c r="HK115" s="105"/>
      <c r="HL115" s="105"/>
      <c r="HM115" s="105"/>
      <c r="HN115" s="105"/>
      <c r="HO115" s="105"/>
      <c r="HP115" s="105"/>
      <c r="HQ115" s="105"/>
      <c r="HR115" s="105"/>
      <c r="HS115" s="105"/>
      <c r="HT115" s="105"/>
      <c r="HU115" s="105"/>
      <c r="HV115" s="105"/>
      <c r="HW115" s="105"/>
      <c r="HX115" s="105"/>
      <c r="HY115" s="105"/>
      <c r="HZ115" s="105"/>
      <c r="IA115" s="105"/>
      <c r="IB115" s="105"/>
      <c r="IC115" s="105"/>
      <c r="ID115" s="105"/>
      <c r="IE115" s="105"/>
      <c r="IF115" s="105"/>
      <c r="IG115" s="105"/>
      <c r="IH115" s="105"/>
      <c r="II115" s="105"/>
      <c r="IJ115" s="105"/>
      <c r="IK115" s="105"/>
    </row>
    <row r="116" spans="1:245" s="108" customFormat="1" ht="14.25" customHeight="1">
      <c r="A116" s="164" t="str">
        <f t="shared" si="20"/>
        <v>[User_login-106]</v>
      </c>
      <c r="B116" s="117"/>
      <c r="C116" s="117"/>
      <c r="D116" s="117"/>
      <c r="E116" s="171"/>
      <c r="F116" s="117"/>
      <c r="G116" s="117"/>
      <c r="H116" s="172"/>
      <c r="I116" s="171"/>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c r="DP116" s="105"/>
      <c r="DQ116" s="105"/>
      <c r="DR116" s="105"/>
      <c r="DS116" s="105"/>
      <c r="DT116" s="105"/>
      <c r="DU116" s="105"/>
      <c r="DV116" s="105"/>
      <c r="DW116" s="105"/>
      <c r="DX116" s="105"/>
      <c r="DY116" s="105"/>
      <c r="DZ116" s="105"/>
      <c r="EA116" s="105"/>
      <c r="EB116" s="105"/>
      <c r="EC116" s="105"/>
      <c r="ED116" s="105"/>
      <c r="EE116" s="105"/>
      <c r="EF116" s="105"/>
      <c r="EG116" s="105"/>
      <c r="EH116" s="105"/>
      <c r="EI116" s="105"/>
      <c r="EJ116" s="105"/>
      <c r="EK116" s="105"/>
      <c r="EL116" s="105"/>
      <c r="EM116" s="105"/>
      <c r="EN116" s="105"/>
      <c r="EO116" s="105"/>
      <c r="EP116" s="105"/>
      <c r="EQ116" s="105"/>
      <c r="ER116" s="105"/>
      <c r="ES116" s="105"/>
      <c r="ET116" s="105"/>
      <c r="EU116" s="105"/>
      <c r="EV116" s="105"/>
      <c r="EW116" s="105"/>
      <c r="EX116" s="105"/>
      <c r="EY116" s="105"/>
      <c r="EZ116" s="105"/>
      <c r="FA116" s="105"/>
      <c r="FB116" s="105"/>
      <c r="FC116" s="105"/>
      <c r="FD116" s="105"/>
      <c r="FE116" s="105"/>
      <c r="FF116" s="105"/>
      <c r="FG116" s="105"/>
      <c r="FH116" s="105"/>
      <c r="FI116" s="105"/>
      <c r="FJ116" s="105"/>
      <c r="FK116" s="105"/>
      <c r="FL116" s="105"/>
      <c r="FM116" s="105"/>
      <c r="FN116" s="105"/>
      <c r="FO116" s="105"/>
      <c r="FP116" s="105"/>
      <c r="FQ116" s="105"/>
      <c r="FR116" s="105"/>
      <c r="FS116" s="105"/>
      <c r="FT116" s="105"/>
      <c r="FU116" s="105"/>
      <c r="FV116" s="105"/>
      <c r="FW116" s="105"/>
      <c r="FX116" s="105"/>
      <c r="FY116" s="105"/>
      <c r="FZ116" s="105"/>
      <c r="GA116" s="105"/>
      <c r="GB116" s="105"/>
      <c r="GC116" s="105"/>
      <c r="GD116" s="105"/>
      <c r="GE116" s="105"/>
      <c r="GF116" s="105"/>
      <c r="GG116" s="105"/>
      <c r="GH116" s="105"/>
      <c r="GI116" s="105"/>
      <c r="GJ116" s="105"/>
      <c r="GK116" s="105"/>
      <c r="GL116" s="105"/>
      <c r="GM116" s="105"/>
      <c r="GN116" s="105"/>
      <c r="GO116" s="105"/>
      <c r="GP116" s="105"/>
      <c r="GQ116" s="105"/>
      <c r="GR116" s="105"/>
      <c r="GS116" s="105"/>
      <c r="GT116" s="105"/>
      <c r="GU116" s="105"/>
      <c r="GV116" s="105"/>
      <c r="GW116" s="105"/>
      <c r="GX116" s="105"/>
      <c r="GY116" s="105"/>
      <c r="GZ116" s="105"/>
      <c r="HA116" s="105"/>
      <c r="HB116" s="105"/>
      <c r="HC116" s="105"/>
      <c r="HD116" s="105"/>
      <c r="HE116" s="105"/>
      <c r="HF116" s="105"/>
      <c r="HG116" s="105"/>
      <c r="HH116" s="105"/>
      <c r="HI116" s="105"/>
      <c r="HJ116" s="105"/>
      <c r="HK116" s="105"/>
      <c r="HL116" s="105"/>
      <c r="HM116" s="105"/>
      <c r="HN116" s="105"/>
      <c r="HO116" s="105"/>
      <c r="HP116" s="105"/>
      <c r="HQ116" s="105"/>
      <c r="HR116" s="105"/>
      <c r="HS116" s="105"/>
      <c r="HT116" s="105"/>
      <c r="HU116" s="105"/>
      <c r="HV116" s="105"/>
      <c r="HW116" s="105"/>
      <c r="HX116" s="105"/>
      <c r="HY116" s="105"/>
      <c r="HZ116" s="105"/>
      <c r="IA116" s="105"/>
      <c r="IB116" s="105"/>
      <c r="IC116" s="105"/>
      <c r="ID116" s="105"/>
      <c r="IE116" s="105"/>
      <c r="IF116" s="105"/>
      <c r="IG116" s="105"/>
      <c r="IH116" s="105"/>
      <c r="II116" s="105"/>
      <c r="IJ116" s="105"/>
      <c r="IK116" s="105"/>
    </row>
    <row r="117" spans="1:245" s="108" customFormat="1" ht="14.25" customHeight="1">
      <c r="A117" s="164" t="str">
        <f t="shared" si="20"/>
        <v>[User_login-107]</v>
      </c>
      <c r="B117" s="117"/>
      <c r="C117" s="117"/>
      <c r="D117" s="117"/>
      <c r="E117" s="171"/>
      <c r="F117" s="117"/>
      <c r="G117" s="117"/>
      <c r="H117" s="172"/>
      <c r="I117" s="171"/>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c r="DP117" s="105"/>
      <c r="DQ117" s="105"/>
      <c r="DR117" s="105"/>
      <c r="DS117" s="105"/>
      <c r="DT117" s="105"/>
      <c r="DU117" s="105"/>
      <c r="DV117" s="105"/>
      <c r="DW117" s="105"/>
      <c r="DX117" s="105"/>
      <c r="DY117" s="105"/>
      <c r="DZ117" s="105"/>
      <c r="EA117" s="105"/>
      <c r="EB117" s="105"/>
      <c r="EC117" s="105"/>
      <c r="ED117" s="105"/>
      <c r="EE117" s="105"/>
      <c r="EF117" s="105"/>
      <c r="EG117" s="105"/>
      <c r="EH117" s="105"/>
      <c r="EI117" s="105"/>
      <c r="EJ117" s="105"/>
      <c r="EK117" s="105"/>
      <c r="EL117" s="105"/>
      <c r="EM117" s="105"/>
      <c r="EN117" s="105"/>
      <c r="EO117" s="105"/>
      <c r="EP117" s="105"/>
      <c r="EQ117" s="105"/>
      <c r="ER117" s="105"/>
      <c r="ES117" s="105"/>
      <c r="ET117" s="105"/>
      <c r="EU117" s="105"/>
      <c r="EV117" s="105"/>
      <c r="EW117" s="105"/>
      <c r="EX117" s="105"/>
      <c r="EY117" s="105"/>
      <c r="EZ117" s="105"/>
      <c r="FA117" s="105"/>
      <c r="FB117" s="105"/>
      <c r="FC117" s="105"/>
      <c r="FD117" s="105"/>
      <c r="FE117" s="105"/>
      <c r="FF117" s="105"/>
      <c r="FG117" s="105"/>
      <c r="FH117" s="105"/>
      <c r="FI117" s="105"/>
      <c r="FJ117" s="105"/>
      <c r="FK117" s="105"/>
      <c r="FL117" s="105"/>
      <c r="FM117" s="105"/>
      <c r="FN117" s="105"/>
      <c r="FO117" s="105"/>
      <c r="FP117" s="105"/>
      <c r="FQ117" s="105"/>
      <c r="FR117" s="105"/>
      <c r="FS117" s="105"/>
      <c r="FT117" s="105"/>
      <c r="FU117" s="105"/>
      <c r="FV117" s="105"/>
      <c r="FW117" s="105"/>
      <c r="FX117" s="105"/>
      <c r="FY117" s="105"/>
      <c r="FZ117" s="105"/>
      <c r="GA117" s="105"/>
      <c r="GB117" s="105"/>
      <c r="GC117" s="105"/>
      <c r="GD117" s="105"/>
      <c r="GE117" s="105"/>
      <c r="GF117" s="105"/>
      <c r="GG117" s="105"/>
      <c r="GH117" s="105"/>
      <c r="GI117" s="105"/>
      <c r="GJ117" s="105"/>
      <c r="GK117" s="105"/>
      <c r="GL117" s="105"/>
      <c r="GM117" s="105"/>
      <c r="GN117" s="105"/>
      <c r="GO117" s="105"/>
      <c r="GP117" s="105"/>
      <c r="GQ117" s="105"/>
      <c r="GR117" s="105"/>
      <c r="GS117" s="105"/>
      <c r="GT117" s="105"/>
      <c r="GU117" s="105"/>
      <c r="GV117" s="105"/>
      <c r="GW117" s="105"/>
      <c r="GX117" s="105"/>
      <c r="GY117" s="105"/>
      <c r="GZ117" s="105"/>
      <c r="HA117" s="105"/>
      <c r="HB117" s="105"/>
      <c r="HC117" s="105"/>
      <c r="HD117" s="105"/>
      <c r="HE117" s="105"/>
      <c r="HF117" s="105"/>
      <c r="HG117" s="105"/>
      <c r="HH117" s="105"/>
      <c r="HI117" s="105"/>
      <c r="HJ117" s="105"/>
      <c r="HK117" s="105"/>
      <c r="HL117" s="105"/>
      <c r="HM117" s="105"/>
      <c r="HN117" s="105"/>
      <c r="HO117" s="105"/>
      <c r="HP117" s="105"/>
      <c r="HQ117" s="105"/>
      <c r="HR117" s="105"/>
      <c r="HS117" s="105"/>
      <c r="HT117" s="105"/>
      <c r="HU117" s="105"/>
      <c r="HV117" s="105"/>
      <c r="HW117" s="105"/>
      <c r="HX117" s="105"/>
      <c r="HY117" s="105"/>
      <c r="HZ117" s="105"/>
      <c r="IA117" s="105"/>
      <c r="IB117" s="105"/>
      <c r="IC117" s="105"/>
      <c r="ID117" s="105"/>
      <c r="IE117" s="105"/>
      <c r="IF117" s="105"/>
      <c r="IG117" s="105"/>
      <c r="IH117" s="105"/>
      <c r="II117" s="105"/>
      <c r="IJ117" s="105"/>
      <c r="IK117" s="105"/>
    </row>
    <row r="118" spans="1:245" s="108" customFormat="1" ht="14.25" customHeight="1">
      <c r="A118" s="164" t="str">
        <f t="shared" si="20"/>
        <v>[User_login-108]</v>
      </c>
      <c r="B118" s="117"/>
      <c r="C118" s="117"/>
      <c r="D118" s="117"/>
      <c r="E118" s="171"/>
      <c r="F118" s="117"/>
      <c r="G118" s="117"/>
      <c r="H118" s="172"/>
      <c r="I118" s="171"/>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c r="DP118" s="105"/>
      <c r="DQ118" s="105"/>
      <c r="DR118" s="105"/>
      <c r="DS118" s="105"/>
      <c r="DT118" s="105"/>
      <c r="DU118" s="105"/>
      <c r="DV118" s="105"/>
      <c r="DW118" s="105"/>
      <c r="DX118" s="105"/>
      <c r="DY118" s="105"/>
      <c r="DZ118" s="105"/>
      <c r="EA118" s="105"/>
      <c r="EB118" s="105"/>
      <c r="EC118" s="105"/>
      <c r="ED118" s="105"/>
      <c r="EE118" s="105"/>
      <c r="EF118" s="105"/>
      <c r="EG118" s="105"/>
      <c r="EH118" s="105"/>
      <c r="EI118" s="105"/>
      <c r="EJ118" s="105"/>
      <c r="EK118" s="105"/>
      <c r="EL118" s="105"/>
      <c r="EM118" s="105"/>
      <c r="EN118" s="105"/>
      <c r="EO118" s="105"/>
      <c r="EP118" s="105"/>
      <c r="EQ118" s="105"/>
      <c r="ER118" s="105"/>
      <c r="ES118" s="105"/>
      <c r="ET118" s="105"/>
      <c r="EU118" s="105"/>
      <c r="EV118" s="105"/>
      <c r="EW118" s="105"/>
      <c r="EX118" s="105"/>
      <c r="EY118" s="105"/>
      <c r="EZ118" s="105"/>
      <c r="FA118" s="105"/>
      <c r="FB118" s="105"/>
      <c r="FC118" s="105"/>
      <c r="FD118" s="105"/>
      <c r="FE118" s="105"/>
      <c r="FF118" s="105"/>
      <c r="FG118" s="105"/>
      <c r="FH118" s="105"/>
      <c r="FI118" s="105"/>
      <c r="FJ118" s="105"/>
      <c r="FK118" s="105"/>
      <c r="FL118" s="105"/>
      <c r="FM118" s="105"/>
      <c r="FN118" s="105"/>
      <c r="FO118" s="105"/>
      <c r="FP118" s="105"/>
      <c r="FQ118" s="105"/>
      <c r="FR118" s="105"/>
      <c r="FS118" s="105"/>
      <c r="FT118" s="105"/>
      <c r="FU118" s="105"/>
      <c r="FV118" s="105"/>
      <c r="FW118" s="105"/>
      <c r="FX118" s="105"/>
      <c r="FY118" s="105"/>
      <c r="FZ118" s="105"/>
      <c r="GA118" s="105"/>
      <c r="GB118" s="105"/>
      <c r="GC118" s="105"/>
      <c r="GD118" s="105"/>
      <c r="GE118" s="105"/>
      <c r="GF118" s="105"/>
      <c r="GG118" s="105"/>
      <c r="GH118" s="105"/>
      <c r="GI118" s="105"/>
      <c r="GJ118" s="105"/>
      <c r="GK118" s="105"/>
      <c r="GL118" s="105"/>
      <c r="GM118" s="105"/>
      <c r="GN118" s="105"/>
      <c r="GO118" s="105"/>
      <c r="GP118" s="105"/>
      <c r="GQ118" s="105"/>
      <c r="GR118" s="105"/>
      <c r="GS118" s="105"/>
      <c r="GT118" s="105"/>
      <c r="GU118" s="105"/>
      <c r="GV118" s="105"/>
      <c r="GW118" s="105"/>
      <c r="GX118" s="105"/>
      <c r="GY118" s="105"/>
      <c r="GZ118" s="105"/>
      <c r="HA118" s="105"/>
      <c r="HB118" s="105"/>
      <c r="HC118" s="105"/>
      <c r="HD118" s="105"/>
      <c r="HE118" s="105"/>
      <c r="HF118" s="105"/>
      <c r="HG118" s="105"/>
      <c r="HH118" s="105"/>
      <c r="HI118" s="105"/>
      <c r="HJ118" s="105"/>
      <c r="HK118" s="105"/>
      <c r="HL118" s="105"/>
      <c r="HM118" s="105"/>
      <c r="HN118" s="105"/>
      <c r="HO118" s="105"/>
      <c r="HP118" s="105"/>
      <c r="HQ118" s="105"/>
      <c r="HR118" s="105"/>
      <c r="HS118" s="105"/>
      <c r="HT118" s="105"/>
      <c r="HU118" s="105"/>
      <c r="HV118" s="105"/>
      <c r="HW118" s="105"/>
      <c r="HX118" s="105"/>
      <c r="HY118" s="105"/>
      <c r="HZ118" s="105"/>
      <c r="IA118" s="105"/>
      <c r="IB118" s="105"/>
      <c r="IC118" s="105"/>
      <c r="ID118" s="105"/>
      <c r="IE118" s="105"/>
      <c r="IF118" s="105"/>
      <c r="IG118" s="105"/>
      <c r="IH118" s="105"/>
      <c r="II118" s="105"/>
      <c r="IJ118" s="105"/>
      <c r="IK118" s="105"/>
    </row>
    <row r="119" spans="1:245" ht="14.25" customHeight="1">
      <c r="A119" s="164" t="str">
        <f t="shared" si="20"/>
        <v>[User_login-109]</v>
      </c>
      <c r="B119" s="117"/>
      <c r="C119" s="117"/>
      <c r="D119" s="117"/>
      <c r="E119" s="171"/>
      <c r="F119" s="117"/>
      <c r="G119" s="117"/>
      <c r="H119" s="172"/>
      <c r="I119" s="171"/>
      <c r="J119" s="105"/>
    </row>
    <row r="120" spans="1:245" ht="14.25" customHeight="1">
      <c r="A120" s="164" t="str">
        <f t="shared" ref="A120:A124" si="21">IF(OR(B120&lt;&gt;"",D120&lt;E119&gt;""),"["&amp;TEXT($B$2,"##")&amp;"-"&amp;TEXT(ROW()-10,"##")&amp;"]","")</f>
        <v>[User_login-110]</v>
      </c>
      <c r="B120" s="117"/>
      <c r="C120" s="117"/>
      <c r="D120" s="117"/>
      <c r="E120" s="171"/>
      <c r="F120" s="117"/>
      <c r="G120" s="117"/>
      <c r="H120" s="172"/>
      <c r="I120" s="171"/>
      <c r="J120" s="105"/>
    </row>
    <row r="121" spans="1:245" ht="14.25" customHeight="1">
      <c r="A121" s="164" t="str">
        <f t="shared" si="21"/>
        <v>[User_login-111]</v>
      </c>
      <c r="B121" s="117"/>
      <c r="C121" s="117"/>
      <c r="D121" s="117"/>
      <c r="E121" s="171"/>
      <c r="F121" s="117"/>
      <c r="G121" s="117"/>
      <c r="H121" s="172"/>
      <c r="I121" s="171"/>
      <c r="J121" s="105"/>
    </row>
    <row r="122" spans="1:245" ht="14.25" customHeight="1">
      <c r="A122" s="164" t="str">
        <f t="shared" si="21"/>
        <v>[User_login-112]</v>
      </c>
      <c r="B122" s="117"/>
      <c r="C122" s="117"/>
      <c r="D122" s="117"/>
      <c r="E122" s="171"/>
      <c r="F122" s="117"/>
      <c r="G122" s="117"/>
      <c r="H122" s="172"/>
      <c r="I122" s="171"/>
      <c r="J122" s="105"/>
    </row>
    <row r="123" spans="1:245" ht="14.25" customHeight="1">
      <c r="A123" s="164" t="str">
        <f t="shared" si="21"/>
        <v>[User_login-113]</v>
      </c>
      <c r="B123" s="117"/>
      <c r="C123" s="117"/>
      <c r="D123" s="117"/>
      <c r="E123" s="171"/>
      <c r="F123" s="117"/>
      <c r="G123" s="117"/>
      <c r="H123" s="172"/>
      <c r="I123" s="171"/>
      <c r="J123" s="105"/>
    </row>
    <row r="124" spans="1:245" ht="14.25" customHeight="1">
      <c r="A124" s="164" t="str">
        <f t="shared" si="21"/>
        <v>[User_login-114]</v>
      </c>
      <c r="B124" s="117"/>
      <c r="C124" s="117"/>
      <c r="D124" s="117"/>
      <c r="E124" s="171"/>
      <c r="F124" s="117"/>
      <c r="G124" s="117"/>
      <c r="H124" s="172"/>
      <c r="I124" s="171"/>
      <c r="J124" s="105"/>
    </row>
    <row r="125" spans="1:245" ht="14.25" customHeight="1">
      <c r="A125" s="176"/>
      <c r="B125" s="176"/>
      <c r="C125" s="173"/>
      <c r="D125" s="173"/>
      <c r="E125" s="173"/>
      <c r="F125" s="173"/>
      <c r="G125" s="173"/>
      <c r="H125" s="173"/>
      <c r="I125" s="175"/>
      <c r="J125" s="105"/>
    </row>
    <row r="126" spans="1:245" ht="14.25" customHeight="1">
      <c r="A126" s="164" t="str">
        <f>IF(OR(B126&lt;&gt;"",D126&lt;E125&gt;""),"["&amp;TEXT($B$2,"##")&amp;"-"&amp;TEXT(ROW()-10,"##")&amp;"]","")</f>
        <v>[User_login-116]</v>
      </c>
      <c r="B126" s="117"/>
      <c r="C126" s="117"/>
      <c r="D126" s="117"/>
      <c r="E126" s="118"/>
      <c r="F126" s="117"/>
      <c r="G126" s="117"/>
      <c r="H126" s="119"/>
      <c r="I126" s="120"/>
      <c r="J126" s="105"/>
    </row>
    <row r="127" spans="1:245" ht="14.25" customHeight="1">
      <c r="A127" s="164" t="str">
        <f>IF(OR(B127&lt;&gt;"",D127&lt;E126&gt;""),"["&amp;TEXT($B$2,"##")&amp;"-"&amp;TEXT(ROW()-10,"##")&amp;"]","")</f>
        <v>[User_login-117]</v>
      </c>
      <c r="B127" s="117"/>
      <c r="C127" s="117"/>
      <c r="D127" s="117"/>
      <c r="E127" s="118"/>
      <c r="F127" s="117"/>
      <c r="G127" s="117"/>
      <c r="H127" s="119"/>
      <c r="I127" s="120"/>
      <c r="J127" s="105"/>
    </row>
    <row r="128" spans="1:245" ht="14.25" customHeight="1">
      <c r="A128" s="164" t="str">
        <f t="shared" ref="A128" si="22">IF(OR(B128&lt;&gt;"",D128&lt;E127&gt;""),"["&amp;TEXT($B$2,"##")&amp;"-"&amp;TEXT(ROW()-10,"##")&amp;"]","")</f>
        <v>[User_login-118]</v>
      </c>
      <c r="B128" s="117"/>
      <c r="C128" s="117"/>
      <c r="D128" s="117"/>
      <c r="E128" s="118"/>
      <c r="F128" s="117"/>
      <c r="G128" s="117"/>
      <c r="H128" s="119"/>
      <c r="I128" s="120"/>
      <c r="J128" s="105"/>
    </row>
    <row r="129" spans="1:10" ht="14.25" customHeight="1">
      <c r="A129" s="164" t="str">
        <f>IF(OR(B129&lt;&gt;"",D129&lt;E125&gt;""),"["&amp;TEXT($B$2,"##")&amp;"-"&amp;TEXT(ROW()-10,"##")&amp;"]","")</f>
        <v>[User_login-119]</v>
      </c>
      <c r="B129" s="117"/>
      <c r="C129" s="117"/>
      <c r="D129" s="117"/>
      <c r="E129" s="118"/>
      <c r="F129" s="117"/>
      <c r="G129" s="117"/>
      <c r="H129" s="119"/>
      <c r="I129" s="120"/>
      <c r="J129" s="105"/>
    </row>
    <row r="130" spans="1:10" ht="14.25" customHeight="1">
      <c r="A130" s="164" t="str">
        <f>IF(OR(B130&lt;&gt;"",D130&lt;E126&gt;""),"["&amp;TEXT($B$2,"##")&amp;"-"&amp;TEXT(ROW()-10,"##")&amp;"]","")</f>
        <v>[User_login-120]</v>
      </c>
      <c r="B130" s="117"/>
      <c r="C130" s="117"/>
      <c r="D130" s="117"/>
      <c r="E130" s="118"/>
      <c r="F130" s="117"/>
      <c r="G130" s="117"/>
      <c r="H130" s="119"/>
      <c r="I130" s="120"/>
      <c r="J130" s="105"/>
    </row>
    <row r="131" spans="1:10" ht="14.25" customHeight="1">
      <c r="A131" s="164" t="str">
        <f>IF(OR(B131&lt;&gt;"",D131&lt;E127&gt;""),"["&amp;TEXT($B$2,"##")&amp;"-"&amp;TEXT(ROW()-10,"##")&amp;"]","")</f>
        <v>[User_login-121]</v>
      </c>
      <c r="B131" s="117"/>
      <c r="C131" s="117"/>
      <c r="D131" s="117"/>
      <c r="E131" s="164"/>
      <c r="F131" s="117"/>
      <c r="G131" s="117"/>
      <c r="H131" s="119"/>
      <c r="I131" s="120"/>
      <c r="J131" s="105"/>
    </row>
    <row r="132" spans="1:10" ht="14.25" customHeight="1">
      <c r="A132" s="164" t="str">
        <f>IF(OR(B132&lt;&gt;"",D132&lt;E129&gt;""),"["&amp;TEXT($B$2,"##")&amp;"-"&amp;TEXT(ROW()-10,"##")&amp;"]","")</f>
        <v>[User_login-122]</v>
      </c>
      <c r="B132" s="117"/>
      <c r="C132" s="117"/>
      <c r="D132" s="117"/>
      <c r="E132" s="118"/>
      <c r="F132" s="117"/>
      <c r="G132" s="117"/>
      <c r="H132" s="119"/>
      <c r="I132" s="120"/>
      <c r="J132" s="105"/>
    </row>
    <row r="133" spans="1:10" ht="14.25" customHeight="1">
      <c r="A133" s="164" t="str">
        <f>IF(OR(B133&lt;&gt;"",D133&lt;E130&gt;""),"["&amp;TEXT($B$2,"##")&amp;"-"&amp;TEXT(ROW()-10,"##")&amp;"]","")</f>
        <v>[User_login-123]</v>
      </c>
      <c r="B133" s="117"/>
      <c r="C133" s="117"/>
      <c r="D133" s="117"/>
      <c r="E133" s="118"/>
      <c r="F133" s="117"/>
      <c r="G133" s="117"/>
      <c r="H133" s="119"/>
      <c r="I133" s="120"/>
      <c r="J133" s="105"/>
    </row>
    <row r="134" spans="1:10" ht="14.25" customHeight="1">
      <c r="A134" s="164" t="str">
        <f>IF(OR(B134&lt;&gt;"",D134&lt;E131&gt;""),"["&amp;TEXT($B$2,"##")&amp;"-"&amp;TEXT(ROW()-10,"##")&amp;"]","")</f>
        <v>[User_login-124]</v>
      </c>
      <c r="B134" s="117"/>
      <c r="C134" s="117"/>
      <c r="D134" s="117"/>
      <c r="E134" s="118"/>
      <c r="F134" s="117"/>
      <c r="G134" s="117"/>
      <c r="H134" s="119"/>
      <c r="I134" s="120"/>
      <c r="J134" s="105"/>
    </row>
    <row r="135" spans="1:10" ht="14.25" customHeight="1">
      <c r="A135" s="164" t="str">
        <f t="shared" ref="A135:A137" si="23">IF(OR(B135&lt;&gt;"",D135&lt;E132&gt;""),"["&amp;TEXT($B$2,"##")&amp;"-"&amp;TEXT(ROW()-10,"##")&amp;"]","")</f>
        <v>[User_login-125]</v>
      </c>
      <c r="B135" s="117"/>
      <c r="C135" s="117"/>
      <c r="D135" s="117"/>
      <c r="E135" s="171"/>
      <c r="F135" s="117"/>
      <c r="G135" s="171"/>
      <c r="H135" s="172"/>
      <c r="I135" s="171"/>
      <c r="J135" s="105"/>
    </row>
    <row r="136" spans="1:10" ht="14.25" customHeight="1">
      <c r="A136" s="164" t="str">
        <f t="shared" si="23"/>
        <v>[User_login-126]</v>
      </c>
      <c r="B136" s="117"/>
      <c r="C136" s="117"/>
      <c r="D136" s="117"/>
      <c r="E136" s="171"/>
      <c r="F136" s="117"/>
      <c r="G136" s="171"/>
      <c r="H136" s="172"/>
      <c r="I136" s="171"/>
      <c r="J136" s="105"/>
    </row>
    <row r="137" spans="1:10" ht="14.25" customHeight="1">
      <c r="A137" s="164" t="str">
        <f t="shared" si="23"/>
        <v>[User_login-127]</v>
      </c>
      <c r="B137" s="117"/>
      <c r="C137" s="117"/>
      <c r="D137" s="117"/>
      <c r="E137" s="171"/>
      <c r="F137" s="117"/>
      <c r="G137" s="171"/>
      <c r="H137" s="172"/>
      <c r="I137" s="171"/>
      <c r="J137" s="105"/>
    </row>
    <row r="138" spans="1:10" ht="14.25" customHeight="1">
      <c r="A138" s="164" t="str">
        <f>IF(OR(B138&lt;&gt;"",D138&lt;E133&gt;""),"["&amp;TEXT($B$2,"##")&amp;"-"&amp;TEXT(ROW()-10,"##")&amp;"]","")</f>
        <v>[User_login-128]</v>
      </c>
      <c r="B138" s="117"/>
      <c r="C138" s="117"/>
      <c r="D138" s="117"/>
      <c r="E138" s="171"/>
      <c r="F138" s="117"/>
      <c r="G138" s="171"/>
      <c r="H138" s="172"/>
      <c r="I138" s="171"/>
      <c r="J138" s="105"/>
    </row>
    <row r="139" spans="1:10" ht="14.25" customHeight="1">
      <c r="A139" s="176"/>
      <c r="B139" s="176"/>
      <c r="C139" s="173"/>
      <c r="D139" s="173"/>
      <c r="E139" s="173"/>
      <c r="F139" s="173"/>
      <c r="G139" s="173"/>
      <c r="H139" s="173"/>
      <c r="I139" s="175"/>
      <c r="J139" s="105"/>
    </row>
    <row r="140" spans="1:10" ht="14.25" customHeight="1">
      <c r="A140" s="164" t="str">
        <f>IF(OR(B140&lt;&gt;"",D140&lt;E139&gt;""),"["&amp;TEXT($B$2,"##")&amp;"-"&amp;TEXT(ROW()-10,"##")&amp;"]","")</f>
        <v>[User_login-130]</v>
      </c>
      <c r="B140" s="117"/>
      <c r="C140" s="117"/>
      <c r="D140" s="117"/>
      <c r="E140" s="118"/>
      <c r="F140" s="117"/>
      <c r="G140" s="117"/>
      <c r="H140" s="119"/>
      <c r="I140" s="120"/>
      <c r="J140" s="105"/>
    </row>
    <row r="141" spans="1:10" ht="14.25" customHeight="1">
      <c r="A141" s="164" t="str">
        <f>IF(OR(B141&lt;&gt;"",D141&lt;E140&gt;""),"["&amp;TEXT($B$2,"##")&amp;"-"&amp;TEXT(ROW()-10,"##")&amp;"]","")</f>
        <v>[User_login-131]</v>
      </c>
      <c r="B141" s="117"/>
      <c r="C141" s="117"/>
      <c r="D141" s="117"/>
      <c r="E141" s="118"/>
      <c r="F141" s="117"/>
      <c r="G141" s="117"/>
      <c r="H141" s="119"/>
      <c r="I141" s="120"/>
      <c r="J141" s="105"/>
    </row>
    <row r="142" spans="1:10" ht="14.25" customHeight="1">
      <c r="A142" s="164" t="str">
        <f t="shared" ref="A142" si="24">IF(OR(B142&lt;&gt;"",D142&lt;E141&gt;""),"["&amp;TEXT($B$2,"##")&amp;"-"&amp;TEXT(ROW()-10,"##")&amp;"]","")</f>
        <v>[User_login-132]</v>
      </c>
      <c r="B142" s="117"/>
      <c r="C142" s="117"/>
      <c r="D142" s="117"/>
      <c r="E142" s="118"/>
      <c r="F142" s="117"/>
      <c r="G142" s="117"/>
      <c r="H142" s="119"/>
      <c r="I142" s="120"/>
      <c r="J142" s="105"/>
    </row>
    <row r="143" spans="1:10" ht="14.25" customHeight="1">
      <c r="A143" s="164" t="str">
        <f>IF(OR(B143&lt;&gt;"",D143&lt;E139&gt;""),"["&amp;TEXT($B$2,"##")&amp;"-"&amp;TEXT(ROW()-10,"##")&amp;"]","")</f>
        <v>[User_login-133]</v>
      </c>
      <c r="B143" s="117"/>
      <c r="C143" s="117"/>
      <c r="D143" s="117"/>
      <c r="E143" s="118"/>
      <c r="F143" s="117"/>
      <c r="G143" s="117"/>
      <c r="H143" s="119"/>
      <c r="I143" s="120"/>
      <c r="J143" s="105"/>
    </row>
    <row r="144" spans="1:10" ht="14.25" customHeight="1">
      <c r="A144" s="164" t="str">
        <f>IF(OR(B144&lt;&gt;"",D144&lt;E140&gt;""),"["&amp;TEXT($B$2,"##")&amp;"-"&amp;TEXT(ROW()-10,"##")&amp;"]","")</f>
        <v>[User_login-134]</v>
      </c>
      <c r="B144" s="117"/>
      <c r="C144" s="117"/>
      <c r="D144" s="117"/>
      <c r="E144" s="118"/>
      <c r="F144" s="117"/>
      <c r="G144" s="117"/>
      <c r="H144" s="119"/>
      <c r="I144" s="120"/>
      <c r="J144" s="105"/>
    </row>
    <row r="145" spans="1:16" ht="14.25" customHeight="1">
      <c r="A145" s="164" t="str">
        <f>IF(OR(B145&lt;&gt;"",D145&lt;E141&gt;""),"["&amp;TEXT($B$2,"##")&amp;"-"&amp;TEXT(ROW()-10,"##")&amp;"]","")</f>
        <v>[User_login-135]</v>
      </c>
      <c r="B145" s="117"/>
      <c r="C145" s="117"/>
      <c r="D145" s="117"/>
      <c r="E145" s="164"/>
      <c r="F145" s="117"/>
      <c r="G145" s="117"/>
      <c r="H145" s="119"/>
      <c r="I145" s="120"/>
      <c r="J145" s="105"/>
    </row>
    <row r="146" spans="1:16" ht="14.25" customHeight="1">
      <c r="A146" s="214"/>
      <c r="B146" s="215"/>
      <c r="C146" s="215"/>
      <c r="D146" s="215"/>
      <c r="E146" s="214"/>
      <c r="F146" s="215"/>
      <c r="G146" s="215"/>
      <c r="H146" s="216"/>
      <c r="I146" s="217"/>
      <c r="J146" s="105"/>
    </row>
    <row r="147" spans="1:16" ht="14.25" customHeight="1">
      <c r="A147" s="214"/>
      <c r="B147" s="215"/>
      <c r="C147" s="215"/>
      <c r="D147" s="215"/>
      <c r="E147" s="214"/>
      <c r="F147" s="215"/>
      <c r="G147" s="215"/>
      <c r="H147" s="216"/>
      <c r="I147" s="217"/>
      <c r="J147" s="105"/>
    </row>
    <row r="148" spans="1:16" ht="14.25" customHeight="1">
      <c r="A148" s="214"/>
      <c r="B148" s="215"/>
      <c r="C148" s="215"/>
      <c r="D148" s="215"/>
      <c r="E148" s="214"/>
      <c r="F148" s="215"/>
      <c r="G148" s="215"/>
      <c r="H148" s="216"/>
      <c r="I148" s="217"/>
      <c r="J148" s="105"/>
    </row>
    <row r="149" spans="1:16" ht="14.25" customHeight="1">
      <c r="A149" s="214"/>
      <c r="B149" s="215"/>
      <c r="C149" s="215"/>
      <c r="D149" s="215"/>
      <c r="E149" s="214"/>
      <c r="F149" s="215"/>
      <c r="G149" s="215"/>
      <c r="H149" s="216"/>
      <c r="I149" s="217"/>
      <c r="J149" s="105"/>
    </row>
    <row r="150" spans="1:16" ht="14.25" customHeight="1">
      <c r="A150" s="214"/>
      <c r="B150" s="215"/>
      <c r="C150" s="215"/>
      <c r="D150" s="215"/>
      <c r="E150" s="214"/>
      <c r="F150" s="215"/>
      <c r="G150" s="215"/>
      <c r="H150" s="216"/>
      <c r="I150" s="217"/>
      <c r="J150" s="105"/>
    </row>
    <row r="151" spans="1:16" ht="14.25" customHeight="1">
      <c r="A151" s="214"/>
      <c r="B151" s="215"/>
      <c r="C151" s="215"/>
      <c r="D151" s="215"/>
      <c r="E151" s="214"/>
      <c r="F151" s="215"/>
      <c r="G151" s="215"/>
      <c r="H151" s="216"/>
      <c r="I151" s="217"/>
      <c r="J151" s="105"/>
    </row>
    <row r="152" spans="1:16" ht="14.25" customHeight="1">
      <c r="A152" s="214"/>
      <c r="B152" s="215"/>
      <c r="C152" s="215"/>
      <c r="D152" s="215"/>
      <c r="E152" s="214"/>
      <c r="F152" s="215"/>
      <c r="G152" s="215"/>
      <c r="H152" s="216"/>
      <c r="I152" s="217"/>
      <c r="J152" s="105"/>
    </row>
    <row r="153" spans="1:16" ht="14.25" customHeight="1">
      <c r="A153" s="214"/>
      <c r="B153" s="215"/>
      <c r="C153" s="215"/>
      <c r="D153" s="215"/>
      <c r="E153" s="214"/>
      <c r="F153" s="215"/>
      <c r="G153" s="215"/>
      <c r="H153" s="216"/>
      <c r="I153" s="217"/>
      <c r="J153" s="105"/>
    </row>
    <row r="154" spans="1:16" ht="14.25" customHeight="1">
      <c r="A154" s="214"/>
      <c r="B154" s="215"/>
      <c r="C154" s="215"/>
      <c r="D154" s="215"/>
      <c r="E154" s="214"/>
      <c r="F154" s="215"/>
      <c r="G154" s="215"/>
      <c r="H154" s="216"/>
      <c r="I154" s="217"/>
      <c r="J154" s="105"/>
    </row>
    <row r="155" spans="1:16" ht="14.25" customHeight="1">
      <c r="A155" s="214"/>
      <c r="B155" s="215"/>
      <c r="C155" s="215"/>
      <c r="D155" s="215"/>
      <c r="E155" s="214"/>
      <c r="F155" s="215"/>
      <c r="G155" s="215"/>
      <c r="H155" s="216"/>
      <c r="I155" s="217"/>
      <c r="J155" s="105"/>
    </row>
    <row r="156" spans="1:16" ht="14.25" customHeight="1">
      <c r="A156" s="214"/>
      <c r="B156" s="215"/>
      <c r="C156" s="215"/>
      <c r="D156" s="215"/>
      <c r="E156" s="214"/>
      <c r="F156" s="215"/>
      <c r="G156" s="215"/>
      <c r="H156" s="216"/>
      <c r="I156" s="217"/>
      <c r="J156" s="105"/>
    </row>
    <row r="157" spans="1:16" ht="14.25" customHeight="1">
      <c r="A157" s="214"/>
      <c r="B157" s="215"/>
      <c r="C157" s="215"/>
      <c r="D157" s="215"/>
      <c r="E157" s="214"/>
      <c r="F157" s="215"/>
      <c r="G157" s="215"/>
      <c r="H157" s="216"/>
      <c r="I157" s="217"/>
      <c r="J157" s="105"/>
    </row>
    <row r="158" spans="1:16" ht="14.25" customHeight="1">
      <c r="A158" s="214"/>
      <c r="B158" s="215"/>
      <c r="C158" s="215"/>
      <c r="D158" s="215"/>
      <c r="E158" s="214"/>
      <c r="F158" s="215"/>
      <c r="G158" s="215"/>
      <c r="H158" s="216"/>
      <c r="I158" s="217"/>
      <c r="J158" s="105"/>
    </row>
    <row r="159" spans="1:16" ht="14.25" customHeight="1">
      <c r="A159" s="214"/>
      <c r="B159" s="215"/>
      <c r="C159" s="215"/>
      <c r="D159" s="215"/>
      <c r="E159" s="214"/>
      <c r="F159" s="215"/>
      <c r="G159" s="215"/>
      <c r="H159" s="216"/>
      <c r="I159" s="217"/>
      <c r="J159" s="105"/>
      <c r="K159" s="176"/>
      <c r="L159" s="176"/>
      <c r="M159" s="176"/>
      <c r="N159" s="176"/>
      <c r="O159" s="176"/>
      <c r="P159" s="176"/>
    </row>
    <row r="160" spans="1:16" ht="14.25" customHeight="1">
      <c r="A160" s="214"/>
      <c r="B160" s="215"/>
      <c r="C160" s="215"/>
      <c r="D160" s="215"/>
      <c r="E160" s="214"/>
      <c r="F160" s="215"/>
      <c r="G160" s="215"/>
      <c r="H160" s="216"/>
      <c r="I160" s="217"/>
      <c r="J160" s="105"/>
      <c r="K160" s="206"/>
      <c r="L160" s="206"/>
      <c r="M160" s="206"/>
      <c r="N160" s="206"/>
      <c r="O160" s="206"/>
      <c r="P160" s="206"/>
    </row>
    <row r="161" spans="1:16" ht="14.25" customHeight="1">
      <c r="A161" s="214"/>
      <c r="B161" s="215"/>
      <c r="C161" s="215"/>
      <c r="D161" s="215"/>
      <c r="E161" s="214"/>
      <c r="F161" s="215"/>
      <c r="G161" s="215"/>
      <c r="H161" s="216"/>
      <c r="I161" s="217"/>
      <c r="J161" s="105"/>
      <c r="K161" s="211"/>
      <c r="L161" s="211"/>
      <c r="M161" s="211"/>
      <c r="N161" s="211"/>
      <c r="O161" s="211"/>
      <c r="P161" s="211"/>
    </row>
    <row r="162" spans="1:16" ht="14.25" customHeight="1">
      <c r="A162" s="214"/>
      <c r="B162" s="215"/>
      <c r="C162" s="215"/>
      <c r="D162" s="215"/>
      <c r="E162" s="214"/>
      <c r="F162" s="215"/>
      <c r="G162" s="215"/>
      <c r="H162" s="216"/>
      <c r="I162" s="217"/>
      <c r="J162" s="105"/>
      <c r="K162" s="211"/>
      <c r="L162" s="211"/>
      <c r="M162" s="211"/>
      <c r="N162" s="211"/>
      <c r="O162" s="211"/>
      <c r="P162" s="211"/>
    </row>
    <row r="163" spans="1:16" ht="14.25" customHeight="1">
      <c r="A163" s="214"/>
      <c r="B163" s="215"/>
      <c r="C163" s="215"/>
      <c r="D163" s="215"/>
      <c r="E163" s="214"/>
      <c r="F163" s="215"/>
      <c r="G163" s="215"/>
      <c r="H163" s="216"/>
      <c r="I163" s="217"/>
      <c r="J163" s="105"/>
      <c r="K163" s="211"/>
      <c r="L163" s="211"/>
      <c r="M163" s="211"/>
      <c r="N163" s="211"/>
      <c r="O163" s="211"/>
      <c r="P163" s="211"/>
    </row>
    <row r="164" spans="1:16" ht="14.25" customHeight="1">
      <c r="A164" s="214"/>
      <c r="B164" s="215"/>
      <c r="C164" s="215"/>
      <c r="D164" s="215"/>
      <c r="E164" s="214"/>
      <c r="F164" s="215"/>
      <c r="G164" s="215"/>
      <c r="H164" s="216"/>
      <c r="I164" s="217"/>
      <c r="J164" s="105"/>
      <c r="K164" s="211"/>
      <c r="L164" s="211"/>
      <c r="M164" s="211"/>
      <c r="N164" s="211"/>
      <c r="O164" s="211"/>
      <c r="P164" s="211"/>
    </row>
    <row r="165" spans="1:16" ht="14.25" customHeight="1">
      <c r="A165" s="214"/>
      <c r="B165" s="215"/>
      <c r="C165" s="215"/>
      <c r="D165" s="215"/>
      <c r="E165" s="214"/>
      <c r="F165" s="215"/>
      <c r="G165" s="215"/>
      <c r="H165" s="216"/>
      <c r="I165" s="217"/>
      <c r="J165" s="105"/>
      <c r="K165" s="211"/>
      <c r="L165" s="211"/>
      <c r="M165" s="211"/>
      <c r="N165" s="211"/>
      <c r="O165" s="211"/>
      <c r="P165" s="211"/>
    </row>
    <row r="166" spans="1:16" ht="14.25" customHeight="1">
      <c r="A166" s="214"/>
      <c r="B166" s="215"/>
      <c r="C166" s="215"/>
      <c r="D166" s="215"/>
      <c r="E166" s="214"/>
      <c r="F166" s="215"/>
      <c r="G166" s="215"/>
      <c r="H166" s="216"/>
      <c r="I166" s="217"/>
      <c r="J166" s="105"/>
      <c r="K166" s="211"/>
      <c r="L166" s="211"/>
      <c r="M166" s="211"/>
      <c r="N166" s="211"/>
      <c r="O166" s="211"/>
      <c r="P166" s="211"/>
    </row>
    <row r="167" spans="1:16" ht="14.25" customHeight="1">
      <c r="A167" s="214"/>
      <c r="B167" s="215"/>
      <c r="C167" s="215"/>
      <c r="D167" s="215"/>
      <c r="E167" s="214"/>
      <c r="F167" s="215"/>
      <c r="G167" s="215"/>
      <c r="H167" s="216"/>
      <c r="I167" s="217"/>
      <c r="J167" s="105"/>
      <c r="K167" s="176"/>
      <c r="L167" s="176"/>
      <c r="M167" s="176"/>
      <c r="N167" s="176"/>
      <c r="O167" s="176"/>
      <c r="P167" s="176"/>
    </row>
    <row r="168" spans="1:16" s="176" customFormat="1" ht="14.25" customHeight="1">
      <c r="B168" s="176" t="s">
        <v>137</v>
      </c>
      <c r="K168" s="212"/>
      <c r="L168" s="212"/>
      <c r="M168" s="212"/>
      <c r="N168" s="212"/>
      <c r="O168" s="212"/>
      <c r="P168" s="212"/>
    </row>
    <row r="169" spans="1:16" s="206" customFormat="1" ht="14.25" customHeight="1">
      <c r="A169" s="207"/>
      <c r="B169" s="208" t="s">
        <v>138</v>
      </c>
      <c r="C169" s="209"/>
      <c r="D169" s="209"/>
      <c r="E169" s="209"/>
      <c r="F169" s="209"/>
      <c r="G169" s="209"/>
      <c r="H169" s="209"/>
      <c r="I169" s="209"/>
      <c r="K169" s="212"/>
      <c r="L169" s="212"/>
      <c r="M169" s="212"/>
      <c r="N169" s="212"/>
      <c r="O169" s="212"/>
      <c r="P169" s="212"/>
    </row>
    <row r="170" spans="1:16" s="211" customFormat="1" ht="29.25" customHeight="1">
      <c r="A170" s="117" t="str">
        <f>"ID-" &amp; (COUNTA(A$9:A169)+1)</f>
        <v>ID-122</v>
      </c>
      <c r="B170" s="117" t="s">
        <v>323</v>
      </c>
      <c r="C170" s="117" t="s">
        <v>328</v>
      </c>
      <c r="D170" s="117" t="s">
        <v>139</v>
      </c>
      <c r="E170" s="117"/>
      <c r="F170" s="117"/>
      <c r="G170" s="117"/>
      <c r="H170" s="117"/>
      <c r="I170" s="210"/>
    </row>
    <row r="171" spans="1:16" s="211" customFormat="1" ht="28.5" customHeight="1">
      <c r="A171" s="117" t="str">
        <f>"ID-" &amp; (COUNTA(A$9:A170)+1)</f>
        <v>ID-123</v>
      </c>
      <c r="B171" s="117" t="s">
        <v>324</v>
      </c>
      <c r="C171" s="117" t="s">
        <v>327</v>
      </c>
      <c r="D171" s="117" t="s">
        <v>139</v>
      </c>
      <c r="E171" s="117"/>
      <c r="F171" s="117"/>
      <c r="G171" s="117"/>
      <c r="H171" s="117"/>
      <c r="I171" s="210"/>
      <c r="K171" s="206"/>
      <c r="L171" s="206"/>
      <c r="M171" s="206"/>
      <c r="N171" s="206"/>
      <c r="O171" s="206"/>
      <c r="P171" s="206"/>
    </row>
    <row r="172" spans="1:16" s="211" customFormat="1" ht="33" customHeight="1">
      <c r="A172" s="117" t="str">
        <f>"ID-" &amp; (COUNTA(A$9:A171)+1)</f>
        <v>ID-124</v>
      </c>
      <c r="B172" s="117" t="s">
        <v>176</v>
      </c>
      <c r="C172" s="117" t="s">
        <v>326</v>
      </c>
      <c r="D172" s="117" t="s">
        <v>139</v>
      </c>
      <c r="E172" s="117"/>
      <c r="F172" s="117"/>
      <c r="G172" s="117"/>
      <c r="H172" s="117"/>
      <c r="I172" s="210"/>
      <c r="K172" s="206"/>
      <c r="L172" s="206"/>
      <c r="M172" s="206"/>
      <c r="N172" s="206"/>
      <c r="O172" s="206"/>
      <c r="P172" s="206"/>
    </row>
    <row r="173" spans="1:16" s="211" customFormat="1" ht="14.25" customHeight="1">
      <c r="A173" s="117" t="str">
        <f>"ID-" &amp; (COUNTA(A$9:A172)+1)</f>
        <v>ID-125</v>
      </c>
      <c r="B173" s="117" t="s">
        <v>177</v>
      </c>
      <c r="C173" s="117" t="s">
        <v>325</v>
      </c>
      <c r="D173" s="117" t="s">
        <v>139</v>
      </c>
      <c r="E173" s="117"/>
      <c r="F173" s="117"/>
      <c r="G173" s="117"/>
      <c r="H173" s="117"/>
      <c r="I173" s="210"/>
      <c r="K173" s="206"/>
      <c r="L173" s="206"/>
      <c r="M173" s="206"/>
      <c r="N173" s="206"/>
      <c r="O173" s="206"/>
      <c r="P173" s="206"/>
    </row>
    <row r="174" spans="1:16" s="211" customFormat="1" ht="14.25" customHeight="1">
      <c r="A174" s="117" t="str">
        <f>"ID-" &amp; (COUNTA(A$9:A173)+1)</f>
        <v>ID-126</v>
      </c>
      <c r="B174" s="117" t="s">
        <v>329</v>
      </c>
      <c r="C174" s="117" t="s">
        <v>330</v>
      </c>
      <c r="D174" s="117" t="s">
        <v>139</v>
      </c>
      <c r="E174" s="117"/>
      <c r="F174" s="117"/>
      <c r="G174" s="117"/>
      <c r="H174" s="117"/>
      <c r="I174" s="117"/>
      <c r="K174" s="206"/>
      <c r="L174" s="206"/>
      <c r="M174" s="206"/>
      <c r="N174" s="206"/>
      <c r="O174" s="206"/>
      <c r="P174" s="206"/>
    </row>
    <row r="175" spans="1:16" s="176" customFormat="1" ht="14.25" customHeight="1">
      <c r="B175" s="176" t="s">
        <v>140</v>
      </c>
      <c r="K175" s="206"/>
      <c r="L175" s="206"/>
      <c r="M175" s="206"/>
      <c r="N175" s="206"/>
      <c r="O175" s="206"/>
      <c r="P175" s="206"/>
    </row>
    <row r="176" spans="1:16" s="212" customFormat="1" ht="14.25" customHeight="1">
      <c r="A176" s="117" t="str">
        <f>"ID-" &amp; (COUNTA(A$9:A175)+1)</f>
        <v>ID-127</v>
      </c>
      <c r="B176" s="117" t="s">
        <v>141</v>
      </c>
      <c r="C176" s="117" t="s">
        <v>178</v>
      </c>
      <c r="D176" s="117" t="s">
        <v>179</v>
      </c>
      <c r="E176" s="117"/>
      <c r="F176" s="117"/>
      <c r="G176" s="117"/>
      <c r="H176" s="117"/>
      <c r="I176" s="117"/>
      <c r="K176" s="206"/>
      <c r="L176" s="206"/>
      <c r="M176" s="206"/>
      <c r="N176" s="206"/>
      <c r="O176" s="206"/>
      <c r="P176" s="206"/>
    </row>
    <row r="177" spans="1:16" s="212" customFormat="1" ht="14.25" customHeight="1">
      <c r="A177" s="117" t="str">
        <f>"ID-" &amp; (COUNTA(A$9:A176)+1)</f>
        <v>ID-128</v>
      </c>
      <c r="B177" s="117" t="s">
        <v>142</v>
      </c>
      <c r="C177" s="117" t="s">
        <v>143</v>
      </c>
      <c r="D177" s="117" t="s">
        <v>144</v>
      </c>
      <c r="E177" s="117"/>
      <c r="F177" s="117"/>
      <c r="G177" s="117"/>
      <c r="H177" s="117"/>
      <c r="I177" s="117"/>
      <c r="K177" s="206"/>
      <c r="L177" s="206"/>
      <c r="M177" s="206"/>
      <c r="N177" s="206"/>
      <c r="O177" s="206"/>
      <c r="P177" s="206"/>
    </row>
    <row r="178" spans="1:16" s="212" customFormat="1" ht="14.25" customHeight="1">
      <c r="A178" s="117" t="str">
        <f>"ID-" &amp; (COUNTA(A$9:A177)+1)</f>
        <v>ID-129</v>
      </c>
      <c r="B178" s="117" t="s">
        <v>145</v>
      </c>
      <c r="C178" s="117" t="s">
        <v>143</v>
      </c>
      <c r="D178" s="117" t="s">
        <v>146</v>
      </c>
      <c r="E178" s="117"/>
      <c r="F178" s="117"/>
      <c r="G178" s="117"/>
      <c r="H178" s="117"/>
      <c r="I178" s="117"/>
      <c r="K178" s="206"/>
      <c r="L178" s="206"/>
      <c r="M178" s="206"/>
      <c r="N178" s="206"/>
      <c r="O178" s="206"/>
      <c r="P178" s="206"/>
    </row>
    <row r="179" spans="1:16" s="211" customFormat="1" ht="14.25" customHeight="1">
      <c r="A179" s="117" t="str">
        <f>"ID-" &amp; (COUNTA(A$9:A178)+1)</f>
        <v>ID-130</v>
      </c>
      <c r="B179" s="117" t="s">
        <v>147</v>
      </c>
      <c r="C179" s="117" t="s">
        <v>148</v>
      </c>
      <c r="D179" s="117" t="s">
        <v>180</v>
      </c>
      <c r="E179" s="117"/>
      <c r="F179" s="117"/>
      <c r="G179" s="117"/>
      <c r="H179" s="117"/>
      <c r="I179" s="117"/>
      <c r="K179" s="206"/>
      <c r="L179" s="206"/>
      <c r="M179" s="206"/>
      <c r="N179" s="206"/>
      <c r="O179" s="206"/>
      <c r="P179" s="206"/>
    </row>
    <row r="180" spans="1:16" s="206" customFormat="1" ht="14.25" customHeight="1">
      <c r="A180" s="117" t="str">
        <f>"ID-" &amp; (COUNTA(A$9:A179)+1)</f>
        <v>ID-131</v>
      </c>
      <c r="B180" s="117" t="s">
        <v>149</v>
      </c>
      <c r="C180" s="117" t="s">
        <v>150</v>
      </c>
      <c r="D180" s="117" t="s">
        <v>151</v>
      </c>
      <c r="E180" s="117"/>
      <c r="F180" s="117"/>
      <c r="G180" s="117"/>
      <c r="H180" s="117"/>
      <c r="I180" s="117"/>
      <c r="K180" s="105"/>
      <c r="L180" s="105"/>
      <c r="M180" s="105"/>
      <c r="N180" s="105"/>
      <c r="O180" s="105"/>
      <c r="P180" s="105"/>
    </row>
    <row r="181" spans="1:16" s="206" customFormat="1" ht="14.25" customHeight="1">
      <c r="A181" s="117" t="str">
        <f>"ID-" &amp; (COUNTA(A$9:A180)+1)</f>
        <v>ID-132</v>
      </c>
      <c r="B181" s="117" t="s">
        <v>152</v>
      </c>
      <c r="C181" s="117" t="s">
        <v>153</v>
      </c>
      <c r="D181" s="117" t="s">
        <v>154</v>
      </c>
      <c r="E181" s="117"/>
      <c r="F181" s="117"/>
      <c r="G181" s="117"/>
      <c r="H181" s="117"/>
      <c r="I181" s="117"/>
      <c r="K181" s="105"/>
      <c r="L181" s="105"/>
      <c r="M181" s="105"/>
      <c r="N181" s="105"/>
      <c r="O181" s="105"/>
      <c r="P181" s="105"/>
    </row>
    <row r="182" spans="1:16" s="206" customFormat="1" ht="15.75" customHeight="1">
      <c r="A182" s="117" t="str">
        <f>"ID-" &amp; (COUNTA(A$9:A181)+1)</f>
        <v>ID-133</v>
      </c>
      <c r="B182" s="117" t="s">
        <v>155</v>
      </c>
      <c r="C182" s="117" t="s">
        <v>156</v>
      </c>
      <c r="D182" s="117" t="s">
        <v>157</v>
      </c>
      <c r="E182" s="117"/>
      <c r="F182" s="117"/>
      <c r="G182" s="117"/>
      <c r="H182" s="117"/>
      <c r="I182" s="117"/>
      <c r="K182" s="105"/>
      <c r="L182" s="105"/>
      <c r="M182" s="105"/>
      <c r="N182" s="105"/>
      <c r="O182" s="105"/>
      <c r="P182" s="105"/>
    </row>
    <row r="183" spans="1:16" s="206" customFormat="1" ht="14.25" customHeight="1">
      <c r="A183" s="117" t="str">
        <f>"ID-" &amp; (COUNTA(A$9:A182)+1)</f>
        <v>ID-134</v>
      </c>
      <c r="B183" s="117" t="s">
        <v>158</v>
      </c>
      <c r="C183" s="117" t="s">
        <v>159</v>
      </c>
      <c r="D183" s="117" t="s">
        <v>160</v>
      </c>
      <c r="E183" s="117"/>
      <c r="F183" s="117"/>
      <c r="G183" s="117"/>
      <c r="H183" s="117"/>
      <c r="I183" s="117"/>
      <c r="K183" s="105"/>
      <c r="L183" s="105"/>
      <c r="M183" s="105"/>
      <c r="N183" s="105"/>
      <c r="O183" s="105"/>
      <c r="P183" s="105"/>
    </row>
    <row r="184" spans="1:16" s="206" customFormat="1" ht="14.25" customHeight="1">
      <c r="A184" s="117" t="str">
        <f>"ID-" &amp; (COUNTA(A$9:A183)+1)</f>
        <v>ID-135</v>
      </c>
      <c r="B184" s="117" t="s">
        <v>161</v>
      </c>
      <c r="C184" s="117" t="s">
        <v>162</v>
      </c>
      <c r="D184" s="117" t="s">
        <v>163</v>
      </c>
      <c r="E184" s="117"/>
      <c r="F184" s="117"/>
      <c r="G184" s="117"/>
      <c r="H184" s="117"/>
      <c r="I184" s="117"/>
      <c r="K184" s="105"/>
      <c r="L184" s="105"/>
      <c r="M184" s="105"/>
      <c r="N184" s="105"/>
      <c r="O184" s="105"/>
      <c r="P184" s="105"/>
    </row>
    <row r="185" spans="1:16" s="206" customFormat="1" ht="14.25" customHeight="1">
      <c r="A185" s="117" t="str">
        <f>"ID-" &amp; (COUNTA(A$9:A184)+1)</f>
        <v>ID-136</v>
      </c>
      <c r="B185" s="117" t="s">
        <v>164</v>
      </c>
      <c r="C185" s="117" t="s">
        <v>165</v>
      </c>
      <c r="D185" s="117" t="s">
        <v>166</v>
      </c>
      <c r="E185" s="117"/>
      <c r="F185" s="117"/>
      <c r="G185" s="117"/>
      <c r="H185" s="117"/>
      <c r="I185" s="117"/>
      <c r="K185" s="105"/>
      <c r="L185" s="105"/>
      <c r="M185" s="105"/>
      <c r="N185" s="105"/>
      <c r="O185" s="105"/>
      <c r="P185" s="105"/>
    </row>
    <row r="186" spans="1:16" s="206" customFormat="1" ht="14.25" customHeight="1">
      <c r="A186" s="117" t="str">
        <f>"ID-" &amp; (COUNTA(A$9:A185)+1)</f>
        <v>ID-137</v>
      </c>
      <c r="B186" s="117" t="s">
        <v>167</v>
      </c>
      <c r="C186" s="117" t="s">
        <v>168</v>
      </c>
      <c r="D186" s="117" t="s">
        <v>169</v>
      </c>
      <c r="E186" s="117"/>
      <c r="F186" s="117"/>
      <c r="G186" s="117"/>
      <c r="H186" s="117"/>
      <c r="I186" s="117"/>
      <c r="K186" s="105"/>
      <c r="L186" s="105"/>
      <c r="M186" s="105"/>
      <c r="N186" s="105"/>
      <c r="O186" s="105"/>
      <c r="P186" s="105"/>
    </row>
    <row r="187" spans="1:16" s="206" customFormat="1" ht="14.25" customHeight="1">
      <c r="A187" s="117" t="str">
        <f>"ID-" &amp; (COUNTA(A$9:A186)+1)</f>
        <v>ID-138</v>
      </c>
      <c r="B187" s="117" t="s">
        <v>170</v>
      </c>
      <c r="C187" s="117" t="s">
        <v>171</v>
      </c>
      <c r="D187" s="117" t="s">
        <v>172</v>
      </c>
      <c r="E187" s="117"/>
      <c r="F187" s="117"/>
      <c r="G187" s="117"/>
      <c r="H187" s="117"/>
      <c r="I187" s="117"/>
      <c r="K187" s="105"/>
      <c r="L187" s="105"/>
      <c r="M187" s="105"/>
      <c r="N187" s="105"/>
      <c r="O187" s="105"/>
      <c r="P187" s="105"/>
    </row>
    <row r="188" spans="1:16" s="206" customFormat="1" ht="14.25" customHeight="1">
      <c r="A188" s="117" t="str">
        <f>"ID-" &amp; (COUNTA(A$9:A187)+1)</f>
        <v>ID-139</v>
      </c>
      <c r="B188" s="117" t="s">
        <v>173</v>
      </c>
      <c r="C188" s="117" t="s">
        <v>174</v>
      </c>
      <c r="D188" s="117" t="s">
        <v>175</v>
      </c>
      <c r="E188" s="117"/>
      <c r="F188" s="117"/>
      <c r="G188" s="117"/>
      <c r="H188" s="117"/>
      <c r="I188" s="117"/>
      <c r="K188" s="105"/>
      <c r="L188" s="105"/>
      <c r="M188" s="105"/>
      <c r="N188" s="105"/>
      <c r="O188" s="105"/>
      <c r="P188" s="105"/>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G9 F126:F138 G135:G138 G189:G65419 F65:F67 F34:G36 F51:F56 F88:F98 F100:F124 G39:G47 F38 G11:G32 F12:F20 F31:F32 F22:F29 F58:F59 F61:F63 F69:F86">
      <formula1>$H$2:$H$5</formula1>
    </dataValidation>
    <dataValidation type="list" allowBlank="1" showErrorMessage="1" sqref="G65:G67 G88:G98 G49 G38 G51:G56 G58:G59 G61:G63 G69:G86">
      <formula1>$J$2:$J$6</formula1>
      <formula2>0</formula2>
    </dataValidation>
    <dataValidation type="list" allowBlank="1" showErrorMessage="1" sqref="F140:G167 G126:G134 G100:G124">
      <formula1>$J$2:$J$6</formula1>
    </dataValidation>
    <dataValidation type="list" allowBlank="1" showInputMessage="1" showErrorMessage="1" sqref="WLE176:WLL188 WBI176:WBP188 VRM176:VRT188 VHQ176:VHX188 UXU176:UYB188 UNY176:UOF188 UEC176:UEJ188 TUG176:TUN188 TKK176:TKR188 TAO176:TAV188 SQS176:SQZ188 SGW176:SHD188 RXA176:RXH188 RNE176:RNL188 RDI176:RDP188 QTM176:QTT188 QJQ176:QJX188 PZU176:QAB188 PPY176:PQF188 PGC176:PGJ188 OWG176:OWN188 OMK176:OMR188 OCO176:OCV188 NSS176:NSZ188 NIW176:NJD188 MZA176:MZH188 MPE176:MPL188 MFI176:MFP188 LVM176:LVT188 LLQ176:LLX188 LBU176:LCB188 KRY176:KSF188 KIC176:KIJ188 JYG176:JYN188 JOK176:JOR188 JEO176:JEV188 IUS176:IUZ188 IKW176:ILD188 IBA176:IBH188 HRE176:HRL188 HHI176:HHP188 GXM176:GXT188 GNQ176:GNX188 GDU176:GEB188 FTY176:FUF188 FKC176:FKJ188 FAG176:FAN188 EQK176:EQR188 EGO176:EGV188 DWS176:DWZ188 DMW176:DND188 DDA176:DDH188 CTE176:CTL188 CJI176:CJP188 BZM176:BZT188 BPQ176:BPX188 BFU176:BGB188 AVY176:AWF188 AMC176:AMJ188 ACG176:ACN188 SK176:SR188 IO176:IV188 E176:I188 WVA176:WVH188 WVK168:WVK188 WLO168:WLO188 WBS168:WBS188 VRW168:VRW188 VIA168:VIA188 UYE168:UYE188 UOI168:UOI188 UEM168:UEM188 TUQ168:TUQ188 TKU168:TKU188 TAY168:TAY188 SRC168:SRC188 SHG168:SHG188 RXK168:RXK188 RNO168:RNO188 RDS168:RDS188 QTW168:QTW188 QKA168:QKA188 QAE168:QAE188 PQI168:PQI188 PGM168:PGM188 OWQ168:OWQ188 OMU168:OMU188 OCY168:OCY188 NTC168:NTC188 NJG168:NJG188 MZK168:MZK188 MPO168:MPO188 MFS168:MFS188 LVW168:LVW188 LMA168:LMA188 LCE168:LCE188 KSI168:KSI188 KIM168:KIM188 JYQ168:JYQ188 JOU168:JOU188 JEY168:JEY188 IVC168:IVC188 ILG168:ILG188 IBK168:IBK188 HRO168:HRO188 HHS168:HHS188 GXW168:GXW188 GOA168:GOA188 GEE168:GEE188 FUI168:FUI188 FKM168:FKM188 FAQ168:FAQ188 EQU168:EQU188 EGY168:EGY188 DXC168:DXC188 DNG168:DNG188 DDK168:DDK188 CTO168:CTO188 CJS168:CJS188 BZW168:BZW188 BQA168:BQA188 BGE168:BGE188 AWI168:AWI188 AMM168:AMM188 ACQ168:ACQ188 SU168:SU188 IY168:IY188 WVA170:WVH174 WLE170:WLL174 WBI170:WBP174 VRM170:VRT174 VHQ170:VHX174 UXU170:UYB174 UNY170:UOF174 UEC170:UEJ174 TUG170:TUN174 TKK170:TKR174 TAO170:TAV174 SQS170:SQZ174 SGW170:SHD174 RXA170:RXH174 RNE170:RNL174 RDI170:RDP174 QTM170:QTT174 QJQ170:QJX174 PZU170:QAB174 PPY170:PQF174 PGC170:PGJ174 OWG170:OWN174 OMK170:OMR174 OCO170:OCV174 NSS170:NSZ174 NIW170:NJD174 MZA170:MZH174 MPE170:MPL174 MFI170:MFP174 LVM170:LVT174 LLQ170:LLX174 LBU170:LCB174 KRY170:KSF174 KIC170:KIJ174 JYG170:JYN174 JOK170:JOR174 JEO170:JEV174 IUS170:IUZ174 IKW170:ILD174 IBA170:IBH174 HRE170:HRL174 HHI170:HHP174 GXM170:GXT174 GNQ170:GNX174 GDU170:GEB174 FTY170:FUF174 FKC170:FKJ174 FAG170:FAN174 EQK170:EQR174 EGO170:EGV174 DWS170:DWZ174 DMW170:DND174 DDA170:DDH174 CTE170:CTL174 CJI170:CJP174 BZM170:BZT174 BPQ170:BPX174 BFU170:BGB174 AVY170:AWF174 AMC170:AMJ174 ACG170:ACN174 SK170:SR174 IO170:IV174 E170:I174">
      <formula1>"OK,NG,N/A"</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[2]Calculate!#REF!</xm:f>
          </x14:formula1>
          <xm:sqref>J34:J36 J39:J47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tabSelected="1" topLeftCell="A26" zoomScale="85" zoomScaleNormal="85" workbookViewId="0">
      <selection activeCell="D29" sqref="D29"/>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127</v>
      </c>
      <c r="B1" s="139"/>
      <c r="C1" s="139"/>
      <c r="D1" s="139"/>
      <c r="E1" s="139"/>
      <c r="F1" s="139"/>
      <c r="G1" s="140"/>
    </row>
    <row r="2" spans="1:10" s="137" customFormat="1" ht="14.25">
      <c r="A2" s="141" t="s">
        <v>21</v>
      </c>
      <c r="B2" s="268" t="s">
        <v>47</v>
      </c>
      <c r="C2" s="268"/>
      <c r="D2" s="268"/>
      <c r="E2" s="268"/>
      <c r="F2" s="268"/>
      <c r="G2" s="268"/>
      <c r="J2" s="95" t="s">
        <v>22</v>
      </c>
    </row>
    <row r="3" spans="1:10" s="137" customFormat="1" ht="15" customHeight="1">
      <c r="A3" s="142" t="s">
        <v>128</v>
      </c>
      <c r="B3" s="268" t="s">
        <v>129</v>
      </c>
      <c r="C3" s="268"/>
      <c r="D3" s="268"/>
      <c r="E3" s="268"/>
      <c r="F3" s="268"/>
      <c r="G3" s="268"/>
      <c r="J3" s="95" t="s">
        <v>24</v>
      </c>
    </row>
    <row r="4" spans="1:10" s="137" customFormat="1" ht="14.25">
      <c r="A4" s="141" t="s">
        <v>130</v>
      </c>
      <c r="B4" s="269" t="s">
        <v>182</v>
      </c>
      <c r="C4" s="269"/>
      <c r="D4" s="269"/>
      <c r="E4" s="269"/>
      <c r="F4" s="269"/>
      <c r="G4" s="269"/>
      <c r="J4" s="96"/>
    </row>
    <row r="5" spans="1:10" s="137" customFormat="1" ht="14.25">
      <c r="A5" s="143" t="s">
        <v>22</v>
      </c>
      <c r="B5" s="144" t="s">
        <v>24</v>
      </c>
      <c r="C5" s="144" t="s">
        <v>131</v>
      </c>
      <c r="D5" s="145" t="s">
        <v>27</v>
      </c>
      <c r="E5" s="273" t="s">
        <v>132</v>
      </c>
      <c r="F5" s="273"/>
      <c r="G5" s="273"/>
      <c r="J5" s="95" t="s">
        <v>29</v>
      </c>
    </row>
    <row r="6" spans="1:10" s="137" customFormat="1" ht="15" thickBot="1">
      <c r="A6" s="130">
        <f>COUNTIF(F11:G309,"Pass")</f>
        <v>0</v>
      </c>
      <c r="B6" s="101">
        <f>COUNTIF(F11:G756,"Fail")</f>
        <v>0</v>
      </c>
      <c r="C6" s="101">
        <f>E6-D6-B6-A6</f>
        <v>38</v>
      </c>
      <c r="D6" s="102">
        <f>COUNTIF(F11:G756,"N/A")</f>
        <v>0</v>
      </c>
      <c r="E6" s="271">
        <f>COUNTA(A11:A313)*2</f>
        <v>38</v>
      </c>
      <c r="F6" s="271"/>
      <c r="G6" s="271"/>
      <c r="J6" s="95" t="s">
        <v>27</v>
      </c>
    </row>
    <row r="7" spans="1:10" s="137" customFormat="1" ht="14.25">
      <c r="A7" s="203"/>
      <c r="B7" s="204"/>
      <c r="C7" s="204"/>
      <c r="D7" s="204"/>
      <c r="E7" s="205"/>
      <c r="F7" s="205"/>
      <c r="G7" s="205"/>
      <c r="J7" s="95"/>
    </row>
    <row r="8" spans="1:10" s="137" customFormat="1" ht="14.25">
      <c r="A8" s="203"/>
      <c r="B8" s="204"/>
      <c r="C8" s="204"/>
      <c r="D8" s="204"/>
      <c r="E8" s="205"/>
      <c r="F8" s="205"/>
      <c r="G8" s="205"/>
      <c r="J8" s="95"/>
    </row>
    <row r="9" spans="1:10" s="137" customFormat="1"/>
    <row r="10" spans="1:10" s="137" customFormat="1" ht="51.75" customHeight="1">
      <c r="A10" s="56" t="s">
        <v>30</v>
      </c>
      <c r="B10" s="56" t="s">
        <v>133</v>
      </c>
      <c r="C10" s="56" t="s">
        <v>134</v>
      </c>
      <c r="D10" s="56" t="s">
        <v>33</v>
      </c>
      <c r="E10" s="57" t="s">
        <v>135</v>
      </c>
      <c r="F10" s="57" t="s">
        <v>77</v>
      </c>
      <c r="G10" s="57" t="s">
        <v>78</v>
      </c>
      <c r="H10" s="57" t="s">
        <v>136</v>
      </c>
      <c r="I10" s="56" t="s">
        <v>36</v>
      </c>
    </row>
    <row r="11" spans="1:10" s="137" customFormat="1" ht="14.25" customHeight="1">
      <c r="A11" s="191"/>
      <c r="B11" s="272" t="s">
        <v>126</v>
      </c>
      <c r="C11" s="272"/>
      <c r="D11" s="272"/>
      <c r="E11" s="272"/>
      <c r="F11" s="272"/>
      <c r="G11" s="272"/>
      <c r="H11" s="272"/>
      <c r="I11" s="272"/>
    </row>
    <row r="12" spans="1:10" s="111" customFormat="1" ht="48.75" customHeight="1">
      <c r="A12" s="134" t="str">
        <f>IF(OR(B12&lt;&gt;"",D12&lt;&gt;""),"["&amp;TEXT($B$2,"##")&amp;"-"&amp;TEXT(ROW()-10,"##")&amp;"]","")</f>
        <v>[Admin_login-2]</v>
      </c>
      <c r="B12" s="117" t="s">
        <v>60</v>
      </c>
      <c r="C12" s="117" t="s">
        <v>322</v>
      </c>
      <c r="D12" s="117" t="s">
        <v>321</v>
      </c>
      <c r="E12" s="192"/>
      <c r="F12" s="117"/>
      <c r="G12" s="117"/>
      <c r="H12" s="195"/>
      <c r="I12" s="193"/>
    </row>
    <row r="13" spans="1:10" s="111" customFormat="1" ht="110.25" customHeight="1">
      <c r="A13" s="134" t="str">
        <f t="shared" ref="A13:A20" si="0">IF(OR(B13&lt;&gt;"",D13&lt;&gt;""),"["&amp;TEXT($B$2,"##")&amp;"-"&amp;TEXT(ROW()-10,"##")&amp;"]","")</f>
        <v>[Admin_login-3]</v>
      </c>
      <c r="B13" s="117" t="s">
        <v>354</v>
      </c>
      <c r="C13" s="117" t="s">
        <v>344</v>
      </c>
      <c r="D13" s="117" t="s">
        <v>350</v>
      </c>
      <c r="E13" s="194"/>
      <c r="F13" s="117"/>
      <c r="G13" s="117"/>
      <c r="H13" s="195"/>
      <c r="I13" s="195"/>
    </row>
    <row r="14" spans="1:10" s="111" customFormat="1" ht="54" customHeight="1">
      <c r="A14" s="134" t="str">
        <f t="shared" si="0"/>
        <v>[Admin_login-4]</v>
      </c>
      <c r="B14" s="117" t="s">
        <v>355</v>
      </c>
      <c r="C14" s="117" t="s">
        <v>346</v>
      </c>
      <c r="D14" s="117" t="s">
        <v>345</v>
      </c>
      <c r="E14" s="194"/>
      <c r="F14" s="117"/>
      <c r="G14" s="117"/>
      <c r="H14" s="195"/>
      <c r="I14" s="195"/>
    </row>
    <row r="15" spans="1:10" s="111" customFormat="1" ht="64.5" customHeight="1">
      <c r="A15" s="134" t="str">
        <f t="shared" si="0"/>
        <v>[Admin_login-5]</v>
      </c>
      <c r="B15" s="117" t="s">
        <v>356</v>
      </c>
      <c r="C15" s="117" t="s">
        <v>347</v>
      </c>
      <c r="D15" s="117" t="s">
        <v>345</v>
      </c>
      <c r="E15" s="194"/>
      <c r="F15" s="117"/>
      <c r="G15" s="117"/>
      <c r="H15" s="195"/>
      <c r="I15" s="195"/>
    </row>
    <row r="16" spans="1:10" s="111" customFormat="1" ht="55.5" customHeight="1">
      <c r="A16" s="221" t="str">
        <f t="shared" si="0"/>
        <v>[Admin_login-6]</v>
      </c>
      <c r="B16" s="121" t="s">
        <v>357</v>
      </c>
      <c r="C16" s="121" t="s">
        <v>349</v>
      </c>
      <c r="D16" s="117" t="s">
        <v>345</v>
      </c>
      <c r="E16" s="194"/>
      <c r="F16" s="117"/>
      <c r="G16" s="117"/>
      <c r="H16" s="195"/>
      <c r="I16" s="195"/>
    </row>
    <row r="17" spans="1:10" s="111" customFormat="1" ht="82.5" customHeight="1">
      <c r="A17" s="134" t="str">
        <f t="shared" si="0"/>
        <v>[Admin_login-7]</v>
      </c>
      <c r="B17" s="123" t="s">
        <v>358</v>
      </c>
      <c r="C17" s="123" t="s">
        <v>348</v>
      </c>
      <c r="D17" s="117" t="s">
        <v>345</v>
      </c>
      <c r="E17" s="194"/>
      <c r="F17" s="117"/>
      <c r="G17" s="117"/>
      <c r="H17" s="195"/>
      <c r="I17" s="195"/>
    </row>
    <row r="18" spans="1:10" s="111" customFormat="1" ht="82.5" customHeight="1">
      <c r="A18" s="228" t="str">
        <f t="shared" ref="A18" si="1">IF(OR(B18&lt;&gt;"",D18&lt;&gt;""),"["&amp;TEXT($B$2,"##")&amp;"-"&amp;TEXT(ROW()-10,"##")&amp;"]","")</f>
        <v>[Admin_login-8]</v>
      </c>
      <c r="B18" s="229" t="s">
        <v>359</v>
      </c>
      <c r="C18" s="229" t="s">
        <v>351</v>
      </c>
      <c r="D18" s="117" t="s">
        <v>345</v>
      </c>
      <c r="E18" s="194"/>
      <c r="F18" s="117"/>
      <c r="G18" s="117"/>
      <c r="H18" s="195"/>
      <c r="I18" s="195"/>
    </row>
    <row r="19" spans="1:10" s="111" customFormat="1" ht="86.25" customHeight="1">
      <c r="A19" s="228" t="str">
        <f t="shared" si="0"/>
        <v>[Admin_login-9]</v>
      </c>
      <c r="B19" s="229" t="s">
        <v>359</v>
      </c>
      <c r="C19" s="229" t="s">
        <v>352</v>
      </c>
      <c r="D19" s="117" t="s">
        <v>345</v>
      </c>
      <c r="E19" s="194"/>
      <c r="F19" s="117"/>
      <c r="G19" s="117"/>
      <c r="H19" s="195"/>
      <c r="I19" s="195"/>
    </row>
    <row r="20" spans="1:10" ht="75" customHeight="1">
      <c r="A20" s="228" t="str">
        <f t="shared" si="0"/>
        <v>[Admin_login-10]</v>
      </c>
      <c r="B20" s="229" t="s">
        <v>360</v>
      </c>
      <c r="C20" s="229" t="s">
        <v>353</v>
      </c>
      <c r="D20" s="117" t="s">
        <v>345</v>
      </c>
      <c r="E20" s="194"/>
      <c r="F20" s="117"/>
      <c r="G20" s="117"/>
      <c r="H20" s="195"/>
      <c r="I20" s="196"/>
      <c r="J20" s="105"/>
    </row>
    <row r="21" spans="1:10" ht="14.25" customHeight="1">
      <c r="A21" s="197"/>
      <c r="B21" s="198" t="s">
        <v>361</v>
      </c>
      <c r="C21" s="197"/>
      <c r="D21" s="197"/>
      <c r="E21" s="197"/>
      <c r="F21" s="197"/>
      <c r="G21" s="197"/>
      <c r="H21" s="197"/>
      <c r="I21" s="199"/>
      <c r="J21" s="105"/>
    </row>
    <row r="22" spans="1:10" ht="63.75" customHeight="1">
      <c r="A22" s="167" t="str">
        <f t="shared" ref="A22:A24" si="2">IF(OR(B22&lt;&gt;"",D22&lt;&gt;""),"["&amp;TEXT($B$2,"##")&amp;"-"&amp;TEXT(ROW()-10,"##")&amp;"]","")</f>
        <v>[Admin_login-12]</v>
      </c>
      <c r="B22" s="117" t="s">
        <v>362</v>
      </c>
      <c r="C22" s="117" t="s">
        <v>369</v>
      </c>
      <c r="D22" s="117" t="s">
        <v>367</v>
      </c>
      <c r="E22" s="200" t="s">
        <v>368</v>
      </c>
      <c r="F22" s="117"/>
      <c r="G22" s="117"/>
      <c r="H22" s="195"/>
      <c r="I22" s="196"/>
      <c r="J22" s="105"/>
    </row>
    <row r="23" spans="1:10" ht="41.25" customHeight="1">
      <c r="A23" s="167" t="str">
        <f t="shared" si="2"/>
        <v>[Admin_login-13]</v>
      </c>
      <c r="B23" s="117" t="s">
        <v>363</v>
      </c>
      <c r="C23" s="117" t="s">
        <v>370</v>
      </c>
      <c r="D23" s="201" t="s">
        <v>364</v>
      </c>
      <c r="E23" s="200" t="s">
        <v>368</v>
      </c>
      <c r="F23" s="117"/>
      <c r="G23" s="117"/>
      <c r="H23" s="195"/>
      <c r="I23" s="196"/>
      <c r="J23" s="105"/>
    </row>
    <row r="24" spans="1:10" ht="69.75" customHeight="1">
      <c r="A24" s="167" t="str">
        <f t="shared" si="2"/>
        <v>[Admin_login-14]</v>
      </c>
      <c r="B24" s="117" t="s">
        <v>365</v>
      </c>
      <c r="C24" s="117" t="s">
        <v>371</v>
      </c>
      <c r="D24" s="201" t="s">
        <v>366</v>
      </c>
      <c r="E24" s="200" t="s">
        <v>368</v>
      </c>
      <c r="F24" s="117"/>
      <c r="G24" s="117"/>
      <c r="H24" s="195"/>
      <c r="I24" s="196"/>
      <c r="J24" s="105"/>
    </row>
    <row r="25" spans="1:10" ht="14.25" customHeight="1">
      <c r="A25" s="197"/>
      <c r="B25" s="198" t="s">
        <v>372</v>
      </c>
      <c r="C25" s="197"/>
      <c r="D25" s="197"/>
      <c r="E25" s="197"/>
      <c r="F25" s="197"/>
      <c r="G25" s="197"/>
      <c r="H25" s="197"/>
      <c r="I25" s="199"/>
      <c r="J25" s="105"/>
    </row>
    <row r="26" spans="1:10" ht="85.5" customHeight="1">
      <c r="A26" s="167" t="str">
        <f t="shared" ref="A26:A31" si="3">IF(OR(B26&lt;&gt;"",D26&lt;&gt;""),"["&amp;TEXT($B$2,"##")&amp;"-"&amp;TEXT(ROW()-10,"##")&amp;"]","")</f>
        <v>[Admin_login-16]</v>
      </c>
      <c r="B26" s="117" t="s">
        <v>373</v>
      </c>
      <c r="C26" s="117" t="s">
        <v>379</v>
      </c>
      <c r="D26" s="201" t="s">
        <v>374</v>
      </c>
      <c r="E26" s="200" t="s">
        <v>368</v>
      </c>
      <c r="F26" s="117"/>
      <c r="G26" s="117"/>
      <c r="H26" s="117"/>
      <c r="I26" s="117"/>
      <c r="J26" s="105"/>
    </row>
    <row r="27" spans="1:10" ht="77.25" customHeight="1">
      <c r="A27" s="167" t="str">
        <f t="shared" si="3"/>
        <v>[Admin_login-17]</v>
      </c>
      <c r="B27" s="117" t="s">
        <v>375</v>
      </c>
      <c r="C27" s="117" t="s">
        <v>380</v>
      </c>
      <c r="D27" s="201" t="s">
        <v>376</v>
      </c>
      <c r="E27" s="200" t="s">
        <v>368</v>
      </c>
      <c r="F27" s="117"/>
      <c r="G27" s="117"/>
      <c r="H27" s="117"/>
      <c r="I27" s="117"/>
      <c r="J27" s="105"/>
    </row>
    <row r="28" spans="1:10" ht="58.5" customHeight="1">
      <c r="A28" s="167" t="str">
        <f t="shared" si="3"/>
        <v>[Admin_login-18]</v>
      </c>
      <c r="B28" s="117" t="s">
        <v>377</v>
      </c>
      <c r="C28" s="117" t="s">
        <v>381</v>
      </c>
      <c r="D28" s="201" t="s">
        <v>378</v>
      </c>
      <c r="E28" s="200" t="s">
        <v>368</v>
      </c>
      <c r="F28" s="117"/>
      <c r="G28" s="117"/>
      <c r="H28" s="195"/>
      <c r="I28" s="196"/>
      <c r="J28" s="105"/>
    </row>
    <row r="29" spans="1:10" ht="58.5" customHeight="1">
      <c r="A29" s="167" t="str">
        <f t="shared" ref="A29" si="4">IF(OR(B29&lt;&gt;"",D29&lt;&gt;""),"["&amp;TEXT($B$2,"##")&amp;"-"&amp;TEXT(ROW()-10,"##")&amp;"]","")</f>
        <v>[Admin_login-19]</v>
      </c>
      <c r="B29" s="117" t="s">
        <v>388</v>
      </c>
      <c r="C29" s="117" t="s">
        <v>390</v>
      </c>
      <c r="D29" s="201" t="s">
        <v>393</v>
      </c>
      <c r="E29" s="200" t="s">
        <v>368</v>
      </c>
      <c r="F29" s="117"/>
      <c r="G29" s="117"/>
      <c r="H29" s="195"/>
      <c r="I29" s="196"/>
      <c r="J29" s="105"/>
    </row>
    <row r="30" spans="1:10" ht="52.5" customHeight="1">
      <c r="A30" s="167" t="str">
        <f t="shared" si="3"/>
        <v>[Admin_login-20]</v>
      </c>
      <c r="B30" s="117" t="s">
        <v>389</v>
      </c>
      <c r="C30" s="117" t="s">
        <v>391</v>
      </c>
      <c r="D30" s="201" t="s">
        <v>392</v>
      </c>
      <c r="E30" s="200" t="s">
        <v>368</v>
      </c>
      <c r="F30" s="117"/>
      <c r="G30" s="117"/>
      <c r="H30" s="195"/>
      <c r="I30" s="196"/>
      <c r="J30" s="105"/>
    </row>
    <row r="31" spans="1:10" ht="49.5" customHeight="1">
      <c r="A31" s="167" t="str">
        <f t="shared" si="3"/>
        <v>[Admin_login-21]</v>
      </c>
      <c r="B31" s="117" t="s">
        <v>382</v>
      </c>
      <c r="C31" s="117" t="s">
        <v>384</v>
      </c>
      <c r="D31" s="201" t="s">
        <v>385</v>
      </c>
      <c r="E31" s="200" t="s">
        <v>368</v>
      </c>
      <c r="F31" s="117"/>
      <c r="G31" s="117"/>
      <c r="H31" s="195"/>
      <c r="I31" s="196"/>
      <c r="J31" s="105"/>
    </row>
    <row r="32" spans="1:10" ht="63" customHeight="1">
      <c r="A32" s="167" t="str">
        <f t="shared" ref="A32" si="5">IF(OR(B32&lt;&gt;"",D32&lt;&gt;""),"["&amp;TEXT($B$2,"##")&amp;"-"&amp;TEXT(ROW()-10,"##")&amp;"]","")</f>
        <v>[Admin_login-22]</v>
      </c>
      <c r="B32" s="117" t="s">
        <v>383</v>
      </c>
      <c r="C32" s="117" t="s">
        <v>387</v>
      </c>
      <c r="D32" s="201" t="s">
        <v>386</v>
      </c>
      <c r="E32" s="200" t="s">
        <v>368</v>
      </c>
      <c r="F32" s="117"/>
      <c r="G32" s="117"/>
      <c r="H32" s="195"/>
      <c r="I32" s="202"/>
      <c r="J32" s="105"/>
    </row>
    <row r="33" spans="1:10" ht="14.25" customHeight="1">
      <c r="A33" s="167"/>
      <c r="B33" s="117"/>
      <c r="C33" s="117"/>
      <c r="D33" s="201"/>
      <c r="E33" s="200"/>
      <c r="F33" s="117"/>
      <c r="G33" s="117"/>
      <c r="H33" s="195"/>
      <c r="I33" s="202"/>
      <c r="J33" s="105"/>
    </row>
    <row r="34" spans="1:10" ht="14.25" customHeight="1">
      <c r="A34" s="197"/>
      <c r="B34" s="198"/>
      <c r="C34" s="197"/>
      <c r="D34" s="197"/>
      <c r="E34" s="197"/>
      <c r="F34" s="197"/>
      <c r="G34" s="197"/>
      <c r="H34" s="197"/>
      <c r="I34" s="199"/>
      <c r="J34" s="105"/>
    </row>
    <row r="35" spans="1:10" ht="14.25" customHeight="1">
      <c r="A35" s="167"/>
      <c r="B35" s="117"/>
      <c r="C35" s="117"/>
      <c r="D35" s="201"/>
      <c r="E35" s="200"/>
      <c r="F35" s="117"/>
      <c r="G35" s="117"/>
      <c r="H35" s="195"/>
      <c r="I35" s="202"/>
      <c r="J35" s="105"/>
    </row>
    <row r="36" spans="1:10" ht="14.25" customHeight="1">
      <c r="A36" s="167"/>
      <c r="B36" s="117"/>
      <c r="C36" s="117"/>
      <c r="D36" s="201"/>
      <c r="E36" s="200"/>
      <c r="F36" s="117"/>
      <c r="G36" s="117"/>
      <c r="H36" s="195"/>
      <c r="I36" s="202"/>
      <c r="J36" s="105"/>
    </row>
    <row r="37" spans="1:10" ht="14.25" customHeight="1">
      <c r="A37" s="167"/>
      <c r="B37" s="117"/>
      <c r="C37" s="117"/>
      <c r="D37" s="201"/>
      <c r="E37" s="200"/>
      <c r="F37" s="117"/>
      <c r="G37" s="117"/>
      <c r="H37" s="195"/>
      <c r="I37" s="202"/>
      <c r="J37" s="105"/>
    </row>
    <row r="38" spans="1:10" ht="14.25" customHeight="1">
      <c r="A38" s="167"/>
      <c r="B38" s="117"/>
      <c r="C38" s="117"/>
      <c r="D38" s="201"/>
      <c r="E38" s="200"/>
      <c r="F38" s="117"/>
      <c r="G38" s="117"/>
      <c r="H38" s="195"/>
      <c r="I38" s="202"/>
      <c r="J38" s="105"/>
    </row>
    <row r="39" spans="1:10" ht="14.25" customHeight="1">
      <c r="A39" s="167"/>
      <c r="B39" s="117"/>
      <c r="C39" s="117"/>
      <c r="D39" s="201"/>
      <c r="E39" s="200"/>
      <c r="F39" s="117"/>
      <c r="G39" s="117"/>
      <c r="H39" s="195"/>
      <c r="I39" s="202"/>
      <c r="J39" s="105"/>
    </row>
    <row r="40" spans="1:10" ht="14.25" customHeight="1">
      <c r="A40" s="167"/>
      <c r="B40" s="117"/>
      <c r="C40" s="117"/>
      <c r="D40" s="201"/>
      <c r="E40" s="200"/>
      <c r="F40" s="117"/>
      <c r="G40" s="117"/>
      <c r="H40" s="195"/>
      <c r="I40" s="202"/>
      <c r="J40" s="105"/>
    </row>
    <row r="41" spans="1:10" ht="14.25" customHeight="1">
      <c r="A41" s="167"/>
      <c r="B41" s="117"/>
      <c r="C41" s="117"/>
      <c r="D41" s="201"/>
      <c r="E41" s="200"/>
      <c r="F41" s="117"/>
      <c r="G41" s="117"/>
      <c r="H41" s="195"/>
      <c r="I41" s="202"/>
      <c r="J41" s="105"/>
    </row>
    <row r="42" spans="1:10" ht="14.25" customHeight="1">
      <c r="A42" s="167"/>
      <c r="B42" s="117"/>
      <c r="C42" s="117"/>
      <c r="D42" s="201"/>
      <c r="E42" s="200"/>
      <c r="F42" s="117"/>
      <c r="G42" s="117"/>
      <c r="H42" s="195"/>
      <c r="I42" s="202"/>
      <c r="J42" s="105"/>
    </row>
    <row r="43" spans="1:10" ht="14.25" customHeight="1">
      <c r="A43" s="197"/>
      <c r="B43" s="198"/>
      <c r="C43" s="197"/>
      <c r="D43" s="197"/>
      <c r="E43" s="197"/>
      <c r="F43" s="197"/>
      <c r="G43" s="197"/>
      <c r="H43" s="197"/>
      <c r="I43" s="199"/>
      <c r="J43" s="105"/>
    </row>
    <row r="44" spans="1:10" ht="14.25" customHeight="1">
      <c r="A44" s="167"/>
      <c r="B44" s="117"/>
      <c r="C44" s="117"/>
      <c r="D44" s="201"/>
      <c r="E44" s="200"/>
      <c r="F44" s="117"/>
      <c r="G44" s="117"/>
      <c r="H44" s="195"/>
      <c r="I44" s="125"/>
      <c r="J44" s="105"/>
    </row>
    <row r="45" spans="1:10" ht="14.25" customHeight="1">
      <c r="A45" s="167"/>
      <c r="B45" s="117"/>
      <c r="C45" s="117"/>
      <c r="D45" s="201"/>
      <c r="E45" s="200"/>
      <c r="F45" s="117"/>
      <c r="G45" s="117"/>
      <c r="H45" s="195"/>
      <c r="I45" s="125"/>
      <c r="J45" s="105"/>
    </row>
    <row r="46" spans="1:10" ht="14.25" customHeight="1">
      <c r="A46" s="167"/>
      <c r="B46" s="117"/>
      <c r="C46" s="117"/>
      <c r="D46" s="201"/>
      <c r="E46" s="200"/>
      <c r="F46" s="117"/>
      <c r="G46" s="117"/>
      <c r="H46" s="195"/>
      <c r="I46" s="125"/>
      <c r="J46" s="105"/>
    </row>
    <row r="47" spans="1:10" ht="14.25" customHeight="1">
      <c r="A47" s="197"/>
      <c r="B47" s="198"/>
      <c r="C47" s="197"/>
      <c r="D47" s="197"/>
      <c r="E47" s="197"/>
      <c r="F47" s="197"/>
      <c r="G47" s="197"/>
      <c r="H47" s="197"/>
      <c r="I47" s="199"/>
      <c r="J47" s="105"/>
    </row>
    <row r="48" spans="1:10" ht="14.25" customHeight="1">
      <c r="A48" s="167"/>
      <c r="B48" s="117"/>
      <c r="C48" s="117"/>
      <c r="D48" s="201"/>
      <c r="E48" s="200"/>
      <c r="F48" s="117"/>
      <c r="G48" s="117"/>
      <c r="H48" s="195"/>
      <c r="I48" s="125"/>
      <c r="J48" s="105"/>
    </row>
    <row r="49" spans="1:10" ht="14.25" customHeight="1">
      <c r="A49" s="167"/>
      <c r="B49" s="117"/>
      <c r="C49" s="117"/>
      <c r="D49" s="201"/>
      <c r="E49" s="200"/>
      <c r="F49" s="117"/>
      <c r="G49" s="117"/>
      <c r="H49" s="195"/>
      <c r="I49" s="125"/>
      <c r="J49" s="105"/>
    </row>
    <row r="50" spans="1:10" ht="14.25" customHeight="1">
      <c r="A50" s="167"/>
      <c r="B50" s="117"/>
      <c r="C50" s="117"/>
      <c r="D50" s="201"/>
      <c r="E50" s="200"/>
      <c r="F50" s="117"/>
      <c r="G50" s="117"/>
      <c r="H50" s="195"/>
      <c r="I50" s="125"/>
      <c r="J50" s="105"/>
    </row>
    <row r="51" spans="1:10" ht="14.25" customHeight="1">
      <c r="A51" s="197"/>
      <c r="B51" s="198"/>
      <c r="C51" s="197"/>
      <c r="D51" s="197"/>
      <c r="E51" s="197"/>
      <c r="F51" s="197"/>
      <c r="G51" s="197"/>
      <c r="H51" s="197"/>
      <c r="I51" s="199"/>
      <c r="J51" s="105"/>
    </row>
    <row r="52" spans="1:10" ht="14.25" customHeight="1">
      <c r="A52" s="164"/>
      <c r="B52" s="117"/>
      <c r="C52" s="117"/>
      <c r="D52" s="117"/>
      <c r="E52" s="200"/>
      <c r="F52" s="117"/>
      <c r="G52" s="117"/>
      <c r="H52" s="195"/>
      <c r="I52" s="125"/>
      <c r="J52" s="105"/>
    </row>
    <row r="53" spans="1:10" ht="14.25" customHeight="1">
      <c r="A53" s="164"/>
      <c r="B53" s="117"/>
      <c r="C53" s="117"/>
      <c r="D53" s="117"/>
      <c r="E53" s="200"/>
      <c r="F53" s="117"/>
      <c r="G53" s="117"/>
      <c r="H53" s="195"/>
      <c r="I53" s="125"/>
      <c r="J53" s="105"/>
    </row>
    <row r="54" spans="1:10" ht="14.25" customHeight="1">
      <c r="A54" s="164"/>
      <c r="B54" s="117"/>
      <c r="C54" s="117"/>
      <c r="D54" s="117"/>
      <c r="E54" s="200"/>
      <c r="F54" s="117"/>
      <c r="G54" s="117"/>
      <c r="H54" s="195"/>
      <c r="I54" s="125"/>
      <c r="J54" s="105"/>
    </row>
    <row r="55" spans="1:10" ht="14.25" customHeight="1">
      <c r="A55" s="164"/>
      <c r="B55" s="117"/>
      <c r="C55" s="117"/>
      <c r="D55" s="117"/>
      <c r="E55" s="200"/>
      <c r="F55" s="117"/>
      <c r="G55" s="117"/>
      <c r="H55" s="195"/>
      <c r="I55" s="125"/>
      <c r="J55" s="105"/>
    </row>
    <row r="56" spans="1:10" ht="14.25" customHeight="1">
      <c r="A56" s="164"/>
      <c r="B56" s="117"/>
      <c r="C56" s="117"/>
      <c r="D56" s="117"/>
      <c r="E56" s="200"/>
      <c r="F56" s="117"/>
      <c r="G56" s="117"/>
      <c r="H56" s="195"/>
      <c r="I56" s="125"/>
      <c r="J56" s="105"/>
    </row>
    <row r="57" spans="1:10" ht="14.25" customHeight="1">
      <c r="A57" s="164"/>
      <c r="B57" s="117"/>
      <c r="C57" s="117"/>
      <c r="D57" s="117"/>
      <c r="E57" s="200"/>
      <c r="F57" s="117"/>
      <c r="G57" s="117"/>
      <c r="H57" s="195"/>
      <c r="I57" s="125"/>
      <c r="J57" s="105"/>
    </row>
    <row r="58" spans="1:10" ht="14.25" customHeight="1">
      <c r="A58" s="164"/>
      <c r="B58" s="117"/>
      <c r="C58" s="117"/>
      <c r="D58" s="117"/>
      <c r="E58" s="200"/>
      <c r="F58" s="117"/>
      <c r="G58" s="117"/>
      <c r="H58" s="195"/>
      <c r="I58" s="125"/>
      <c r="J58" s="105"/>
    </row>
    <row r="59" spans="1:10" ht="14.25" customHeight="1">
      <c r="A59" s="164"/>
      <c r="B59" s="117"/>
      <c r="C59" s="117"/>
      <c r="D59" s="117"/>
      <c r="E59" s="200"/>
      <c r="F59" s="117"/>
      <c r="G59" s="117"/>
      <c r="H59" s="195"/>
      <c r="I59" s="125"/>
      <c r="J59" s="105"/>
    </row>
    <row r="60" spans="1:10" ht="14.25" customHeight="1">
      <c r="A60" s="164"/>
      <c r="B60" s="117"/>
      <c r="C60" s="117"/>
      <c r="D60" s="117"/>
      <c r="E60" s="200"/>
      <c r="F60" s="117"/>
      <c r="G60" s="117"/>
      <c r="H60" s="195"/>
      <c r="I60" s="125"/>
      <c r="J60" s="105"/>
    </row>
    <row r="61" spans="1:10" ht="14.25" customHeight="1">
      <c r="A61" s="164"/>
      <c r="B61" s="117"/>
      <c r="C61" s="117"/>
      <c r="D61" s="117"/>
      <c r="E61" s="200"/>
      <c r="F61" s="117"/>
      <c r="G61" s="117"/>
      <c r="H61" s="195"/>
      <c r="I61" s="125"/>
      <c r="J61" s="105"/>
    </row>
    <row r="62" spans="1:10" ht="14.25" customHeight="1">
      <c r="A62" s="164"/>
      <c r="B62" s="117"/>
      <c r="C62" s="117"/>
      <c r="D62" s="117"/>
      <c r="E62" s="200"/>
      <c r="F62" s="117"/>
      <c r="G62" s="117"/>
      <c r="H62" s="195"/>
      <c r="I62" s="125"/>
      <c r="J62" s="105"/>
    </row>
    <row r="63" spans="1:10" ht="14.25" customHeight="1">
      <c r="A63" s="164"/>
      <c r="B63" s="117"/>
      <c r="C63" s="117"/>
      <c r="D63" s="117"/>
      <c r="E63" s="200"/>
      <c r="F63" s="117"/>
      <c r="G63" s="117"/>
      <c r="H63" s="195"/>
      <c r="I63" s="125"/>
      <c r="J63" s="105"/>
    </row>
    <row r="64" spans="1:10" ht="14.25" customHeight="1">
      <c r="A64" s="164"/>
      <c r="B64" s="117"/>
      <c r="C64" s="117"/>
      <c r="D64" s="117"/>
      <c r="E64" s="171"/>
      <c r="F64" s="117"/>
      <c r="G64" s="117"/>
      <c r="H64" s="195"/>
      <c r="I64" s="171"/>
      <c r="J64" s="105"/>
    </row>
    <row r="65" spans="1:10" ht="14.25" customHeight="1">
      <c r="A65" s="164"/>
      <c r="B65" s="117"/>
      <c r="C65" s="117"/>
      <c r="D65" s="117"/>
      <c r="E65" s="171"/>
      <c r="F65" s="117"/>
      <c r="G65" s="117"/>
      <c r="H65" s="195"/>
      <c r="I65" s="171"/>
      <c r="J65" s="105"/>
    </row>
    <row r="66" spans="1:10" ht="14.25" customHeight="1">
      <c r="A66" s="164"/>
      <c r="B66" s="117"/>
      <c r="C66" s="117"/>
      <c r="D66" s="117"/>
      <c r="E66" s="171"/>
      <c r="F66" s="117"/>
      <c r="G66" s="117"/>
      <c r="H66" s="195"/>
      <c r="I66" s="171"/>
      <c r="J66" s="105"/>
    </row>
    <row r="67" spans="1:10" ht="14.25" customHeight="1">
      <c r="A67" s="197"/>
      <c r="B67" s="198"/>
      <c r="C67" s="197"/>
      <c r="D67" s="197"/>
      <c r="E67" s="197"/>
      <c r="F67" s="197"/>
      <c r="G67" s="197"/>
      <c r="H67" s="197"/>
      <c r="I67" s="199"/>
      <c r="J67" s="105"/>
    </row>
    <row r="68" spans="1:10" ht="14.25" customHeight="1">
      <c r="A68" s="167"/>
      <c r="B68" s="117"/>
      <c r="C68" s="117"/>
      <c r="D68" s="201"/>
      <c r="E68" s="171"/>
      <c r="F68" s="117"/>
      <c r="G68" s="117"/>
      <c r="H68" s="195"/>
      <c r="I68" s="171"/>
      <c r="J68" s="105"/>
    </row>
    <row r="69" spans="1:10" ht="14.25" customHeight="1">
      <c r="A69" s="167"/>
      <c r="B69" s="117"/>
      <c r="C69" s="117"/>
      <c r="D69" s="201"/>
      <c r="E69" s="171"/>
      <c r="F69" s="117"/>
      <c r="G69" s="117"/>
      <c r="H69" s="195"/>
      <c r="I69" s="171"/>
      <c r="J69" s="105"/>
    </row>
    <row r="70" spans="1:10" ht="14.25" customHeight="1">
      <c r="A70" s="167"/>
      <c r="B70" s="117"/>
      <c r="C70" s="117"/>
      <c r="D70" s="201"/>
      <c r="E70" s="171"/>
      <c r="F70" s="117"/>
      <c r="G70" s="117"/>
      <c r="H70" s="195"/>
      <c r="I70" s="171"/>
      <c r="J70" s="105"/>
    </row>
    <row r="71" spans="1:10" ht="14.25" customHeight="1">
      <c r="A71" s="167"/>
      <c r="B71" s="117"/>
      <c r="C71" s="117"/>
      <c r="D71" s="201"/>
      <c r="E71" s="171"/>
      <c r="F71" s="117"/>
      <c r="G71" s="117"/>
      <c r="H71" s="195"/>
      <c r="I71" s="171"/>
      <c r="J71" s="105"/>
    </row>
    <row r="72" spans="1:10" ht="14.25" customHeight="1">
      <c r="A72" s="167"/>
      <c r="B72" s="117"/>
      <c r="C72" s="117"/>
      <c r="D72" s="201"/>
      <c r="E72" s="171"/>
      <c r="F72" s="117"/>
      <c r="G72" s="117"/>
      <c r="H72" s="195"/>
      <c r="I72" s="171"/>
      <c r="J72" s="105"/>
    </row>
    <row r="73" spans="1:10" ht="14.25" customHeight="1">
      <c r="A73" s="167"/>
      <c r="B73" s="117"/>
      <c r="C73" s="117"/>
      <c r="D73" s="201"/>
      <c r="E73" s="171"/>
      <c r="F73" s="117"/>
      <c r="G73" s="117"/>
      <c r="H73" s="195"/>
      <c r="I73" s="171"/>
      <c r="J73" s="105"/>
    </row>
    <row r="74" spans="1:10" ht="14.25" customHeight="1">
      <c r="A74" s="168"/>
      <c r="B74" s="117"/>
      <c r="C74" s="117"/>
      <c r="D74" s="201"/>
      <c r="E74" s="171"/>
      <c r="F74" s="117"/>
      <c r="G74" s="117"/>
      <c r="H74" s="195"/>
      <c r="I74" s="171"/>
      <c r="J74" s="105"/>
    </row>
    <row r="75" spans="1:10" ht="14.25" customHeight="1">
      <c r="A75" s="117"/>
      <c r="B75" s="117"/>
      <c r="C75" s="117"/>
      <c r="D75" s="201"/>
      <c r="E75" s="171"/>
      <c r="F75" s="117"/>
      <c r="G75" s="117"/>
      <c r="H75" s="195"/>
      <c r="I75" s="171"/>
      <c r="J75"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68:G75 F26:G26 F35:G42 F44:G46 F52:G66 F48:G50 F22:G24 F12:G20 F28:G3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2016-11-08T15:54:16Z</dcterms:modified>
  <cp:category>BM</cp:category>
</cp:coreProperties>
</file>