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WingS\201609JS01 (GitHub Desktop)\WIP\Deliverables\Report 5\Test Result\"/>
    </mc:Choice>
  </mc:AlternateContent>
  <bookViews>
    <workbookView xWindow="0" yWindow="0" windowWidth="20490" windowHeight="7755" tabRatio="821" activeTab="2"/>
  </bookViews>
  <sheets>
    <sheet name="Cover" sheetId="1" r:id="rId1"/>
    <sheet name="Test case List" sheetId="2" r:id="rId2"/>
    <sheet name="Test Report" sheetId="5" r:id="rId3"/>
    <sheet name="Message Rules" sheetId="11" r:id="rId4"/>
    <sheet name="User_Function" sheetId="9" r:id="rId5"/>
    <sheet name="Admin_Function" sheetId="10" r:id="rId6"/>
    <sheet name="Sheet2" sheetId="13" state="hidden" r:id="rId7"/>
    <sheet name="Sheet1" sheetId="12" state="hidden" r:id="rId8"/>
  </sheets>
  <externalReferences>
    <externalReference r:id="rId9"/>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ResultList">Sheet2!$A$2:$A$6</definedName>
    <definedName name="Statistic" comment="fsfsdfs">#REF!</definedName>
    <definedName name="TestList">Sheet1!$A$2:$A$6</definedName>
  </definedNames>
  <calcPr calcId="152511" iterate="1" iterateCount="10000" iterateDelta="1.0000000000000001E-5"/>
</workbook>
</file>

<file path=xl/calcChain.xml><?xml version="1.0" encoding="utf-8"?>
<calcChain xmlns="http://schemas.openxmlformats.org/spreadsheetml/2006/main">
  <c r="E6" i="9" l="1"/>
  <c r="A13" i="9" l="1"/>
  <c r="A73" i="10" l="1"/>
  <c r="A74" i="10"/>
  <c r="A75" i="10"/>
  <c r="A76" i="10"/>
  <c r="A77" i="10"/>
  <c r="A78" i="10"/>
  <c r="A79" i="10"/>
  <c r="A80" i="10"/>
  <c r="A69" i="10"/>
  <c r="A70" i="10"/>
  <c r="A71" i="10"/>
  <c r="A72" i="10"/>
  <c r="A68" i="10"/>
  <c r="A64" i="10"/>
  <c r="A65" i="10"/>
  <c r="A66" i="10"/>
  <c r="A67" i="10"/>
  <c r="A59" i="10"/>
  <c r="A60" i="10"/>
  <c r="A61" i="10"/>
  <c r="A62" i="10"/>
  <c r="A63" i="10"/>
  <c r="A57" i="10"/>
  <c r="A56" i="10"/>
  <c r="A58" i="10"/>
  <c r="A55" i="10"/>
  <c r="A54" i="10"/>
  <c r="A52" i="10"/>
  <c r="A38" i="10"/>
  <c r="A39" i="10"/>
  <c r="A46" i="10"/>
  <c r="A45" i="10"/>
  <c r="A44" i="10"/>
  <c r="A43" i="10"/>
  <c r="A37" i="10"/>
  <c r="A51" i="10"/>
  <c r="A50" i="10"/>
  <c r="A49" i="10"/>
  <c r="A48" i="10"/>
  <c r="A47" i="10"/>
  <c r="A42" i="10"/>
  <c r="A36" i="10"/>
  <c r="A34" i="10"/>
  <c r="A35" i="10"/>
  <c r="A32" i="10" l="1"/>
  <c r="A33" i="10"/>
  <c r="A40" i="10"/>
  <c r="A155" i="9" l="1"/>
  <c r="A154" i="9"/>
  <c r="A153"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4" i="9"/>
  <c r="A145" i="9"/>
  <c r="A146" i="9"/>
  <c r="A147" i="9"/>
  <c r="A148" i="9"/>
  <c r="A150" i="9"/>
  <c r="A151" i="9"/>
  <c r="A152" i="9"/>
  <c r="A57" i="9" l="1"/>
  <c r="A58" i="9"/>
  <c r="A59" i="9"/>
  <c r="A60" i="9"/>
  <c r="A54" i="9"/>
  <c r="A55" i="9"/>
  <c r="A56" i="9"/>
  <c r="A61" i="9"/>
  <c r="A63" i="9"/>
  <c r="A53" i="9"/>
  <c r="A88" i="9"/>
  <c r="A29" i="10" l="1"/>
  <c r="A30" i="10"/>
  <c r="A28" i="10"/>
  <c r="A27" i="10"/>
  <c r="A26" i="10"/>
  <c r="A24" i="10"/>
  <c r="A23" i="10"/>
  <c r="A22" i="10"/>
  <c r="A18" i="10" l="1"/>
  <c r="A20" i="10"/>
  <c r="A19" i="10"/>
  <c r="A17" i="10"/>
  <c r="A16" i="10"/>
  <c r="A15" i="10"/>
  <c r="A14" i="10"/>
  <c r="A13" i="10"/>
  <c r="A12" i="10"/>
  <c r="A87" i="9" l="1"/>
  <c r="A64" i="9"/>
  <c r="A65" i="9"/>
  <c r="A67" i="9"/>
  <c r="A68" i="9"/>
  <c r="A69" i="9"/>
  <c r="A70" i="9"/>
  <c r="A71" i="9"/>
  <c r="A72" i="9"/>
  <c r="A73" i="9"/>
  <c r="A74" i="9"/>
  <c r="A75" i="9"/>
  <c r="A76" i="9"/>
  <c r="A78" i="9"/>
  <c r="A80" i="9"/>
  <c r="A81" i="9"/>
  <c r="A82" i="9"/>
  <c r="A83" i="9"/>
  <c r="A84" i="9"/>
  <c r="A85" i="9"/>
  <c r="A19" i="9" l="1"/>
  <c r="A20" i="9"/>
  <c r="A15" i="9" l="1"/>
  <c r="A18" i="9"/>
  <c r="A17" i="9"/>
  <c r="A16" i="9"/>
  <c r="A14" i="9"/>
  <c r="A12" i="9"/>
  <c r="D6" i="10" l="1"/>
  <c r="B6" i="10"/>
  <c r="A6" i="10"/>
  <c r="A6" i="9"/>
  <c r="B6" i="9"/>
  <c r="D6" i="9"/>
  <c r="C6" i="9" l="1"/>
  <c r="E6" i="10"/>
  <c r="C6" i="10" s="1"/>
  <c r="C6" i="1" l="1"/>
  <c r="G12" i="5" l="1"/>
  <c r="E12" i="5"/>
  <c r="D12" i="5"/>
  <c r="G11" i="5"/>
  <c r="E11" i="5"/>
  <c r="D11" i="5"/>
  <c r="C3" i="5"/>
  <c r="C4" i="5"/>
  <c r="C5" i="5" s="1"/>
  <c r="D3" i="2"/>
  <c r="D4" i="2"/>
  <c r="G13" i="5" l="1"/>
  <c r="D13" i="5"/>
  <c r="E13" i="5"/>
  <c r="H12" i="5"/>
  <c r="A159" i="9" l="1"/>
  <c r="F12" i="5"/>
  <c r="A160" i="9" l="1"/>
  <c r="A161" i="9" l="1"/>
  <c r="A162" i="9" s="1"/>
  <c r="A164" i="9" l="1"/>
  <c r="A165" i="9" l="1"/>
  <c r="A166" i="9" s="1"/>
  <c r="A167" i="9" l="1"/>
  <c r="A168" i="9" s="1"/>
  <c r="A169" i="9" l="1"/>
  <c r="A170" i="9" l="1"/>
  <c r="A171" i="9" s="1"/>
  <c r="A172" i="9" s="1"/>
  <c r="A173" i="9" s="1"/>
  <c r="A174" i="9" s="1"/>
  <c r="A175" i="9" s="1"/>
  <c r="A176" i="9" s="1"/>
  <c r="H11" i="5" l="1"/>
  <c r="H13" i="5" s="1"/>
  <c r="E15" i="5" s="1"/>
  <c r="F11" i="5"/>
  <c r="F13" i="5" s="1"/>
  <c r="E16"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<sst xmlns="http://schemas.openxmlformats.org/spreadsheetml/2006/main" count="1322" uniqueCount="741">
  <si>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</si>
  <si>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</si>
  <si>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</si>
  <si>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</si>
  <si>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</si>
  <si>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</si>
  <si>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</si>
  <si>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</si>
  <si>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</si>
  <si>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</si>
  <si>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</si>
  <si>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</si>
  <si>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</si>
  <si>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</si>
  <si>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</si>
  <si>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</si>
  <si>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</si>
  <si>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</si>
  <si>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</si>
  <si>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</si>
  <si>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</si>
  <si>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</si>
  <si>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</si>
  <si>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</si>
  <si>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</si>
  <si>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</si>
  <si>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</si>
  <si>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</si>
  <si>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</si>
  <si>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</si>
  <si>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</si>
  <si>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</si>
  <si>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</si>
  <si>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</si>
  <si>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</si>
  <si>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</si>
  <si>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</si>
  <si>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</si>
  <si>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</si>
  <si>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</si>
  <si>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</si>
  <si>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</si>
  <si>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</si>
  <si>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</si>
  <si>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</si>
  <si>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</si>
  <si>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</si>
  <si>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</si>
  <si>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</si>
  <si>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</si>
  <si>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</si>
  <si>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</si>
  <si>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</si>
  <si>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</si>
  <si>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</si>
  <si>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</si>
  <si>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</si>
  <si>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</si>
  <si>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</si>
  <si>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</si>
  <si>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</si>
  <si>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</si>
  <si>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</si>
  <si>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</si>
  <si>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</si>
  <si>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</si>
  <si>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</si>
  <si>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</si>
  <si>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</si>
  <si>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</si>
  <si>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</si>
  <si>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</si>
  <si>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</si>
  <si>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</si>
  <si>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</si>
  <si>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</si>
  <si>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</si>
  <si>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</si>
  <si>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</si>
  <si>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</si>
  <si>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</si>
  <si>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</si>
  <si>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</si>
  <si>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</si>
  <si>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</si>
  <si>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</si>
  <si>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</si>
  <si>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</si>
  <si>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</si>
  <si>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</si>
  <si>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</si>
  <si>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</si>
  <si>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</si>
  <si>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</si>
  <si>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</si>
  <si>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</si>
  <si>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</si>
  <si>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</si>
  <si>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</si>
  <si>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</si>
  <si>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</si>
  <si>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</si>
  <si>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</si>
  <si>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</si>
  <si>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</si>
  <si>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</si>
  <si>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</si>
  <si>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</si>
  <si>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</si>
  <si>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</si>
  <si>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</si>
  <si>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</si>
  <si>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</si>
  <si>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</si>
  <si>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</si>
  <si>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</si>
  <si>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</si>
  <si>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</si>
  <si>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</si>
  <si>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</si>
  <si>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</si>
  <si>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</si>
  <si>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</si>
  <si>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</si>
  <si>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</si>
  <si>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</si>
  <si>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</si>
  <si>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</si>
  <si>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</si>
  <si>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</si>
  <si>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</si>
  <si>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</si>
  <si>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</si>
  <si>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</si>
  <si>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</si>
  <si>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</si>
  <si>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</si>
  <si>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</si>
  <si>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</si>
  <si>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</si>
  <si>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</si>
  <si>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</si>
  <si>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</si>
  <si>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</si>
  <si>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</si>
  <si>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</si>
  <si>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</si>
  <si>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</si>
  <si>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</si>
  <si>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</si>
  <si>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</si>
  <si>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</si>
  <si>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</si>
  <si>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</si>
  <si>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</si>
  <si>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</si>
  <si>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</si>
  <si>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</si>
  <si>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</si>
  <si>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</si>
  <si>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</si>
  <si>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</si>
  <si>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</si>
  <si>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</si>
  <si>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</si>
  <si>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</si>
  <si>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</si>
  <si>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</si>
  <si>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</si>
  <si>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</si>
  <si>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</si>
  <si>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</si>
  <si>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</si>
  <si>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</si>
  <si>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</si>
  <si>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</si>
  <si>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</si>
  <si>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</si>
  <si>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</si>
  <si>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</si>
  <si>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</si>
  <si>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</si>
  <si>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Result Chorme version 50</t>
  </si>
  <si>
    <t>1. Go to wings.com
2. Click on Login button in header
3. Click on Forgot Password hyperlink</t>
  </si>
  <si>
    <t>1. Homepage is displayed
2. Login page is displayed
3. 
- "wingstest01" is displayed in user name text box
- "••••••••••" is displayed in password text box
4. User is logged in</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</si>
  <si>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</si>
  <si>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</si>
  <si>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</si>
  <si>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</si>
  <si>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</si>
  <si>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</si>
  <si>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</si>
  <si>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</si>
  <si>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</si>
  <si>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</si>
  <si>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</si>
  <si>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</si>
  <si>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</si>
  <si>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</si>
  <si>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</si>
  <si>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</si>
  <si>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Advance Searching</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</si>
  <si>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</si>
  <si>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</si>
  <si>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</si>
  <si>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</si>
  <si>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</si>
  <si>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</si>
  <si>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</si>
  <si>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</si>
  <si>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</si>
  <si>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</si>
  <si>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</si>
  <si>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</si>
  <si>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</si>
  <si>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</si>
  <si>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</si>
  <si>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</si>
  <si>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</si>
  <si>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</si>
  <si>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</si>
  <si>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</si>
  <si>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</si>
  <si>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</si>
  <si>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</si>
  <si>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</si>
  <si>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</si>
  <si>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</si>
  <si>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</si>
  <si>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</si>
  <si>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</si>
  <si>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</si>
  <si>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</si>
  <si>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1. Enter the website
2. Input "DuyTN" into search text box
3. Choose "Cá nhân"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</si>
  <si>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</si>
  <si>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</si>
  <si>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</si>
  <si>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</si>
  <si>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</si>
  <si>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</si>
  <si>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</si>
  <si>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</si>
  <si>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</si>
  <si>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</si>
  <si>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1. Enter the website
2. Input [maxlength] characters into search text box
3.Press Enter</t>
  </si>
  <si>
    <t>1.Homepage is displayed 
2. Input data is displayed in search text box
3. Search Result page is displayed</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</si>
  <si>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</si>
  <si>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</si>
  <si>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</si>
  <si>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</si>
  <si>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</si>
  <si>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</si>
  <si>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</si>
  <si>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</si>
  <si>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</si>
  <si>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</si>
  <si>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</si>
  <si>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</si>
  <si>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</si>
  <si>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Check "Sửa thông tin cá nhân" button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</si>
  <si>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</si>
  <si>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</si>
  <si>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</si>
  <si>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</si>
  <si>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</si>
  <si>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</si>
  <si>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</si>
  <si>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</si>
  <si>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</si>
  <si>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</si>
  <si>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</si>
  <si>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</si>
  <si>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</si>
  <si>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1. Admin Login page is displayed</t>
  </si>
  <si>
    <t xml:space="preserve">1. Go to …/Admin.com
</t>
  </si>
  <si>
    <t>Donated List</t>
  </si>
  <si>
    <t>1. Login on one browser
2. Go to .../Messages.com
4. Change to other browser
5. Paste link and press Enter</t>
  </si>
  <si>
    <t xml:space="preserve">1. Login on one browser
2. Go to ../CreatedEvent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</si>
  <si>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</si>
  <si>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</si>
  <si>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</si>
  <si>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</si>
  <si>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</si>
  <si>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</si>
  <si>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</si>
  <si>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</si>
  <si>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</si>
  <si>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</si>
  <si>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</si>
  <si>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</si>
  <si>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</si>
  <si>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</si>
  <si>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</si>
  <si>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</si>
  <si>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</si>
  <si>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</si>
  <si>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</si>
  <si>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</si>
  <si>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</si>
  <si>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</si>
  <si>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</si>
  <si>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</si>
  <si>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</si>
  <si>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</si>
  <si>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</si>
  <si>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</si>
  <si>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</si>
  <si>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</si>
  <si>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</si>
  <si>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</si>
  <si>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</si>
  <si>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Check Admin view</t>
  </si>
  <si>
    <t>Check Logout button</t>
  </si>
  <si>
    <t xml:space="preserve">1. Admin Page is displayed
2. Log in Page is displayed
</t>
  </si>
  <si>
    <t>Check  Slidebar toggle button</t>
  </si>
  <si>
    <t>1. Admin Page is displayed
2. Sidebar is hidden
3. Siderbar is showed</t>
  </si>
  <si>
    <t>[Admin_login-3]</t>
  </si>
  <si>
    <t>1. Go to …/Admin.com</t>
  </si>
  <si>
    <t>1. Go to …/Admin.com
2. Click logout button in Right Slide bar</t>
  </si>
  <si>
    <t>1. Go to …/Admin.com
2. Click Sidebar toggle button in Right Slide bar
3. Click Sidebar toggle button in Right Slide bar</t>
  </si>
  <si>
    <t>Check  User button in sidebar</t>
  </si>
  <si>
    <t>Check  User list button in User menu</t>
  </si>
  <si>
    <t>Check View button in Users list table</t>
  </si>
  <si>
    <t>1. Admin Page is displayed
2. Dropdowlist is displayed with:
3. Content of Users list is displayed
4. Userprofile Page is displayed</t>
  </si>
  <si>
    <t>1.Homepage is displayed 
2. "DuyTN" is displayed in search text box
4. Search Result page is displayed: 5 results in 1 page</t>
  </si>
  <si>
    <t>1.Homepage is displayed 
2. "DuyTN" is displayed in search text box
4. Search Result page is displayed: 10 result in 1 page</t>
  </si>
  <si>
    <t>1.Homepage is displayed 
2. "DuyTN" is displayed in search text box
4. Search Result page is displayed: 10 result in more than 1 page</t>
  </si>
  <si>
    <t>1.Homepage is displayed 
2. "Trẻ em" is displayed in search text box
4. Search Result page is displayed: 10 result in more than 1 page</t>
  </si>
  <si>
    <t>1.Homepage is displayed 
2. "Trẻ em" is displayed in search text box
4. Search Result page is displayed: 10 result in 1 page</t>
  </si>
  <si>
    <t>1.Homepage is displayed 
2. "Trẻ em" is displayed in search text box
4. Search Result page is displayed: 5 results in 1 page</t>
  </si>
  <si>
    <t>1. Enter the website
2. Input "Trẻ em" into search text box
3. Choose "Sự kiện"
4. Press Enter</t>
  </si>
  <si>
    <t>1. Enter the website
2. Input "Trẻ em" into search text box
3. Choose "Tổ chức"
4. Press Enter</t>
  </si>
  <si>
    <t>1. Enter the website
2. Input [1234567890] characters into search text box
3.Press Enter</t>
  </si>
  <si>
    <t>Search-9</t>
  </si>
  <si>
    <t>Search-10</t>
  </si>
  <si>
    <t>Search-11</t>
  </si>
  <si>
    <t>Search-12</t>
  </si>
  <si>
    <t>Search-13</t>
  </si>
  <si>
    <t>Search-14</t>
  </si>
  <si>
    <t>Search-15</t>
  </si>
  <si>
    <t>Search-16</t>
  </si>
  <si>
    <t>Search-17</t>
  </si>
  <si>
    <t>Search-18</t>
  </si>
  <si>
    <t>Search-19</t>
  </si>
  <si>
    <t>Search-20</t>
  </si>
  <si>
    <t>Search-21</t>
  </si>
  <si>
    <t>Search-22</t>
  </si>
  <si>
    <t>Search-23</t>
  </si>
  <si>
    <t>Search-24</t>
  </si>
  <si>
    <t>Search-25</t>
  </si>
  <si>
    <t>Search-26</t>
  </si>
  <si>
    <t>Search-27</t>
  </si>
  <si>
    <t>Search-28</t>
  </si>
  <si>
    <t>Search-29</t>
  </si>
  <si>
    <t>Search-30</t>
  </si>
  <si>
    <t>Update user profile when do not have data yet</t>
  </si>
  <si>
    <t xml:space="preserve">7. The Edit profile page is displayed with no data except Account information (mail, name)
8. All data input display and all text box are disable to input
</t>
  </si>
  <si>
    <t>Update user profile when have data already</t>
  </si>
  <si>
    <t xml:space="preserve">7. The Edit profile page is displayed with no data (except Account information mail, name)
8. All data input display as changed and all text box are disable to input
</t>
  </si>
  <si>
    <t>1. Login wingS.com
2. Click on "Trang chủ"</t>
  </si>
  <si>
    <t>User login and Click "Trang chủ" when have data already</t>
  </si>
  <si>
    <t>User login and Click "Trang chủ" when do not have data yet</t>
  </si>
  <si>
    <t>1.Homepage is displayed 
2. No information is display</t>
  </si>
  <si>
    <t>User login and Click "Thảo luận" when have data already</t>
  </si>
  <si>
    <t>User login and Click "Thảo luận"  when do not have data yet</t>
  </si>
  <si>
    <t>User login and Click "Về chúng tôi"</t>
  </si>
  <si>
    <t>User login and Click "Sự kiện"  when have data already</t>
  </si>
  <si>
    <t>User login and Click "Tổ chức" when have data already</t>
  </si>
  <si>
    <t>User login and Click "Sự kiện"  when do not have data yet</t>
  </si>
  <si>
    <t>User login and Click "Tổ chức"  when do not have data yet</t>
  </si>
  <si>
    <t>1. Login wingS.com
2. Click on "Thảo luận"</t>
  </si>
  <si>
    <t xml:space="preserve">1. Login wingS.com
2. Click on "Sự kiện" </t>
  </si>
  <si>
    <t>1. Login wingS.com
2. Click on "Tổ chức"</t>
  </si>
  <si>
    <t>Integrate Login with click on the main tabs</t>
  </si>
  <si>
    <t>1.Homepage is displayed 
2. Redirect to AboutUs page and display WingS team information</t>
  </si>
  <si>
    <t>1.Homepage is displayed 
2. All information is display</t>
  </si>
  <si>
    <t xml:space="preserve">1.Homepage is displayed 
2 .Redirect to Thread page and display all thread </t>
  </si>
  <si>
    <t>1.Homepage is displayed 
2 .Redirect to Event page and display all event</t>
  </si>
  <si>
    <t>1.Homepage is displayed 
2 .Redirect to Thread page and display nothing</t>
  </si>
  <si>
    <t>1.Homepage is displayed 
2. Redirect to Organization page and display nothing</t>
  </si>
  <si>
    <t>1.Homepage is displayed 
2 .Redirect to Organization page and display all organization and their information</t>
  </si>
  <si>
    <t>1.Homepage is displayed 
2. Redirect to Event page and display nothing</t>
  </si>
  <si>
    <t>Create Organization and waiting for approve</t>
  </si>
  <si>
    <t xml:space="preserve">1.The Homepage is displayed 
2. Go to user homepage
3. Create organization page displayed
4. All input are displayed
5. Create Organization successful and display waiting approve notice
</t>
  </si>
  <si>
    <t>Create Organization and has been declined by admin</t>
  </si>
  <si>
    <t>1. Go to wings.com
2. Login with available account
3. Click on "Tạo tổ chức" button
4. Input all field with right input
5. Click "Tạo tổ chức" button.
6. Request has been denied by admin</t>
  </si>
  <si>
    <t>Create Organization and has been approved by admin</t>
  </si>
  <si>
    <t>1. Go to wings.com
2. Login with available account
3. Click on "Tạo tổ chức" button
4. Input all field with right input
5. Click "Tạo tổ chức" button.
6. Request has been approved by admin</t>
  </si>
  <si>
    <t>Integration Login with Manage Organization</t>
  </si>
  <si>
    <t xml:space="preserve">1. Go to wings.com
2. Login with available account
3. Click on "Tổ chức của tôi" button
</t>
  </si>
  <si>
    <t>View own Organization information when Organization active</t>
  </si>
  <si>
    <t>View own Organization information de-active by admin</t>
  </si>
  <si>
    <t xml:space="preserve">1.The Homepage is displayed 
2. Go to user homepage
3. Organization own page displayed and status is Active
</t>
  </si>
  <si>
    <t xml:space="preserve">1.The Homepage is displayed 
2. Go to user homepage
3. Organization own page displayed and status is De-Active
</t>
  </si>
  <si>
    <t>Edit Organization with no data changing</t>
  </si>
  <si>
    <t xml:space="preserve">1. Go to wings.com
2. Login with available account
3. Click on "Tổ chức của tôi" button
4. Click Edit
5. Do no change data and click save
</t>
  </si>
  <si>
    <t xml:space="preserve">1.The Homepage is displayed 
2. Go to user homepage
3. Organization own page displayed 
4. Edit Organization page is displayed
5. All data do not has been changed
</t>
  </si>
  <si>
    <t>Edit Organization with data changing</t>
  </si>
  <si>
    <t xml:space="preserve">1. Go to wings.com
2. Login with available account
3. Click on "Tổ chức của tôi" button
4. Click Edit
5. Change data and click save
</t>
  </si>
  <si>
    <t xml:space="preserve">1.The Homepage is displayed 
2. Go to user homepage
3. Organization own page displayed 
4. Edit Organization page is displayed
5. All data has been changed as edit
</t>
  </si>
  <si>
    <t>Edit Organization with delete all data</t>
  </si>
  <si>
    <t>1. Go to wings.com
2. Login with available account
3. Click on "Tổ chức của tôi" button
4. Click Edit
5. Delete all data and click save</t>
  </si>
  <si>
    <t xml:space="preserve">1.The Homepage is displayed 
2. Go to user homepage
3. Organization own page displayed 
4. Edit Organization page is displayed
5. Warnning about require field can not be empty
</t>
  </si>
  <si>
    <t>Edit Organization with delete all data in not-require field</t>
  </si>
  <si>
    <t>1. Go to wings.com
2. Login with available account
3. Click on "Tổ chức của tôi" button
4. Click Edit
5. Delete all data in not-require filed and click save</t>
  </si>
  <si>
    <t>Integration Login with Manage Thread</t>
  </si>
  <si>
    <t>View own created Thread  information when Thread active</t>
  </si>
  <si>
    <t>View own created Thread  information when Thread de-active by admin</t>
  </si>
  <si>
    <t>Edit Thread with no data changing</t>
  </si>
  <si>
    <t>Edit Thread with data changing</t>
  </si>
  <si>
    <t>Edit Thread with delete all data</t>
  </si>
  <si>
    <t>Edit Thread with delete all data in not-require field</t>
  </si>
  <si>
    <t xml:space="preserve">1.The Homepage is displayed 
2. Go to user homepage
3. Created thread page displayed and status is De-Active
4. Edit Thread page is displayed
5. All data do not has been changed
</t>
  </si>
  <si>
    <t xml:space="preserve">11.The Homepage is displayed 
2. Go to user homepage
3. Created thread page displayed and status is De-Active
4. Edit Thread page is displayed
5. All data has been changed as edit
</t>
  </si>
  <si>
    <t xml:space="preserve">1. Go to wings.com
2. Login with available account
3. Click on "Thông tin tài khoản" -&gt; "Thảo luận"
4. Click Edit
5. Change data and click save
</t>
  </si>
  <si>
    <t>1. Go to wings.com
2. Login with available account
3. Click on "Thông tin tài khoản" -&gt; "Thảo luận"
4. Click Edit
5. Delete all data and click save</t>
  </si>
  <si>
    <t>1. Go to wings.com
2. Login with available account
3. Click on "Thông tin tài khoản" -&gt; "Thảo luận"
4. Click Edit
5. Delete all data in not-require filed and click save</t>
  </si>
  <si>
    <t xml:space="preserve">1.The Homepage is displayed 
2. Go to user homepage
3. Created thread page displayed and status is De-Active
4. Edit Thread page is displayed
5. All data has been changed as edit
</t>
  </si>
  <si>
    <t xml:space="preserve">11.The Homepage is displayed 
2. Go to user homepage
3. Created thread page displayed and status is De-Active
4. Edit Thread page is displayed
5. Warnning about require field can not be empty
</t>
  </si>
  <si>
    <t>Create Event when user do not have Organization</t>
  </si>
  <si>
    <t xml:space="preserve">1. Go to wings.com
2. Login with available account
3. Click on "Tạo Sự kiện" button
</t>
  </si>
  <si>
    <t>Integration Login with Manage Event</t>
  </si>
  <si>
    <t>Edit Event with no data changing</t>
  </si>
  <si>
    <t>Edit Event with data changing</t>
  </si>
  <si>
    <t>Edit Event with delete all data</t>
  </si>
  <si>
    <t>Edit Event with delete all data in not-require field</t>
  </si>
  <si>
    <t>Integration Login with Account</t>
  </si>
  <si>
    <t>Update user profile with no data changing</t>
  </si>
  <si>
    <t xml:space="preserve">7. The Edit profile page is displayed with no data (except Account information mail, name)
8. No data changed and all text box are disable to input
</t>
  </si>
  <si>
    <t>Update user profile with change every information</t>
  </si>
  <si>
    <t>Update user profile with delete all data</t>
  </si>
  <si>
    <t xml:space="preserve">7. The Edit profile page is displayed with no data (except Account information mail, name)
8. Warning about require field
</t>
  </si>
  <si>
    <t>Update user profile with delete the deletable data</t>
  </si>
  <si>
    <t>7. The Edit profile page is displayed with no data (except Account information mail, name)
8. All data input display as changed and all text box are disable to input</t>
  </si>
  <si>
    <t>Integration Login with Send message</t>
  </si>
  <si>
    <t>Send message to other user with no subject</t>
  </si>
  <si>
    <t>1. Go to wings.com
2. Login with available account
3. go to …/Profile/TestAccount
4. Click on "Gửi tin nhắn" and input content without subject
5. Click "Gửi"</t>
  </si>
  <si>
    <r>
      <t xml:space="preserve">1.The Homepage is displayed 
2. Go to user homepage
3. TestAccount's profile page is displayed
4. Message pop-up is displayed 
5. Dísplay </t>
    </r>
    <r>
      <rPr>
        <b/>
        <sz val="10"/>
        <rFont val="Tahoma"/>
        <family val="2"/>
      </rPr>
      <t>[MS27]</t>
    </r>
  </si>
  <si>
    <t>Send message to other user with no content</t>
  </si>
  <si>
    <r>
      <t xml:space="preserve">1.The Homepage is displayed 
2. Go to user homepage
3. TestAccount's profile page is displayed
4. Message pop-up is displayed 
5. Dísplay </t>
    </r>
    <r>
      <rPr>
        <b/>
        <sz val="10"/>
        <rFont val="Tahoma"/>
        <family val="2"/>
      </rPr>
      <t>[MS28]</t>
    </r>
  </si>
  <si>
    <t>1. Go to wings.com
2. Login with available account
3. go to …/Profile/TestAccount
4. Click on "Gửi tin nhắn" and input subject without content
5. Click "Gửi"</t>
  </si>
  <si>
    <t>Check Message view when user HAVE NOT any message</t>
  </si>
  <si>
    <t>Check Message view when all of message are read</t>
  </si>
  <si>
    <t>1. Log in website with Member role
2. Click on Avatar menu in Header
3. Click on Message</t>
  </si>
  <si>
    <t>1. Homepage is displayed 
2. Avatar menu is showed
3. Message Page is displayed</t>
  </si>
  <si>
    <t>Group message by message type</t>
  </si>
  <si>
    <t xml:space="preserve">1. Log in website with Member role
2. Click on Avatar menu in Header
3. Click on Message
</t>
  </si>
  <si>
    <t>1. Homepage is displayed 
2. Avatar menu is showed
3. Message Page is displayed and no message is displayed</t>
  </si>
  <si>
    <t>Check Message view when user have 2 messages</t>
  </si>
  <si>
    <t>Check Message view</t>
  </si>
  <si>
    <t>Check Message view when user have 2 messages of same other user</t>
  </si>
  <si>
    <t>Check Message view when user have 2 messages of 2 different users</t>
  </si>
  <si>
    <t>1. Log in website with Member role
2. Click on Avatar menu in Header
3. Click on Message
4. Click on 1 message and write message then click Send</t>
  </si>
  <si>
    <t>View detail message</t>
  </si>
  <si>
    <t xml:space="preserve">1. Log in website with Member role
2. Click on Avatar menu in Header
3. Click on Message
4. Click on 1 message </t>
  </si>
  <si>
    <t>1. Homepage is displayed 
2. Avatar menu is showed
3. Message Page is displayed
4. Conversation display</t>
  </si>
  <si>
    <t>1. Homepage is displayed 
2. Avatar menu is showed
3. Message Page is displayed
4. Conversation display and message has been sent to receiver</t>
  </si>
  <si>
    <t>Reply message to user with input character</t>
  </si>
  <si>
    <t>1. Log in website with Member role
2. Click on Avatar menu in Header
3. Click on Message
4. Click on 1 message and do not enter then click Send</t>
  </si>
  <si>
    <t>1. Homepage is displayed 
2. Avatar menu is showed
3. Message Page is displayed
4. Conversation display and nothing send</t>
  </si>
  <si>
    <t>Reply message to user without message</t>
  </si>
  <si>
    <t>Integration Login with Chat room</t>
  </si>
  <si>
    <t>User go to room chat success</t>
  </si>
  <si>
    <t>1. Log in website with Member role
2.Click on an Event
3. Click on Chat room pop-up
4. Click on Go to Room chat button</t>
  </si>
  <si>
    <t>1. Homepage is displayed 
2. Event detail page is displayed
3. Display full pop-up
4. Go to room chat</t>
  </si>
  <si>
    <t>User go to room chat and do not have any chat mesaage</t>
  </si>
  <si>
    <t>1. Homepage is displayed 
2. Event detail page is displayed
3. Display full pop-up
4. 
- Go to room chat
- No message is displayed</t>
  </si>
  <si>
    <t>User go to room chat and have chat mesaage</t>
  </si>
  <si>
    <t>1. Homepage is displayed 
2. Event detail page is displayed
3. Display full pop-up
4. 
- Go to room chat
- All chat message is displayed</t>
  </si>
  <si>
    <t>User go to room chat and receive message</t>
  </si>
  <si>
    <t>1. Log in website with Member role
2.Click on an Event
3. Click on Chat room pop-up
4. Click on Go to Room chat button
5. Other user send message</t>
  </si>
  <si>
    <t>User go to room chat and send message</t>
  </si>
  <si>
    <t>1. Log in website with Member role
2.Click on an Event
3. Click on Chat room pop-up
4. Click on Go to Room chat button
5.Write an message and send</t>
  </si>
  <si>
    <t>1. Homepage is displayed 
2. Event detail page is displayed
3. Display full pop-up
4. 
- Go to room chat
- Message is displayed on room chat</t>
  </si>
  <si>
    <t>1. Homepage is displayed 
2. Event detail page is displayed
3. Display full pop-up
4. 
- Go to room chat
- Message of other user appears instantly on room chat</t>
  </si>
  <si>
    <t>Integration Login with Donate</t>
  </si>
  <si>
    <t>User go to donate page successful</t>
  </si>
  <si>
    <t>1. Log in website with Member role
2.Click on Donate page</t>
  </si>
  <si>
    <t xml:space="preserve">1. Homepage is displayed 
2. Donation page is displayed
</t>
  </si>
  <si>
    <t>User donate successful by Internet Banking</t>
  </si>
  <si>
    <t>User donate successful by Master card</t>
  </si>
  <si>
    <t>User donate successful by Ngan luong</t>
  </si>
  <si>
    <t>User donated sucessful and review activity point</t>
  </si>
  <si>
    <t>User donate failed and review activity point</t>
  </si>
  <si>
    <t>Admin login with Common module</t>
  </si>
  <si>
    <t>Admin login with User Management module</t>
  </si>
  <si>
    <t>Admin login with EventManagement module</t>
  </si>
  <si>
    <t>Check Events List button in Event menu</t>
  </si>
  <si>
    <t>1. Enter the admin page
2. Click Event button in Right Slide bar
3. Click Events list  button in Event menu</t>
  </si>
  <si>
    <t>Check View button in Event list table</t>
  </si>
  <si>
    <t>1. Enter the admin page
2. Click Event button in Right Slide bar
3. Click Event list button in Event menu
4. Select a Event and click View button</t>
  </si>
  <si>
    <t>Check Event button in sidebar</t>
  </si>
  <si>
    <t>Check Events List when have no data yet</t>
  </si>
  <si>
    <t>Check Events List when have 2 events</t>
  </si>
  <si>
    <t xml:space="preserve">1. Admin Page is displayed
2. Dropdowlist is displayed
3. Content of Events list is displayed
4. Event detail Page is displayed.
</t>
  </si>
  <si>
    <t>Admin login with ThreadManagement module</t>
  </si>
  <si>
    <t>Check Thread button in sidebar</t>
  </si>
  <si>
    <t>1. Enter the admin page
2. Click Event button in Right Slide bar
3. Click Dashboard button in User menu</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</si>
  <si>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</si>
  <si>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</si>
  <si>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</si>
  <si>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Thread List button in Thread menu</t>
  </si>
  <si>
    <t>Check Dashboard button in Thread menu</t>
  </si>
  <si>
    <t xml:space="preserve">1. Login on admin page
2. Click Thread  button in Right Slide bar
</t>
  </si>
  <si>
    <t>1. Admin Page is displayed
2. Dropdowlist is displayed with:
+ Dashboard
+  Event list
+  Event type</t>
  </si>
  <si>
    <t>1. Admin Page is displayed
2. Dropdowlist is displayed with:
+ Dashboard
+ Events list
+ Event type
3. Content about Events lists of Event is displayed</t>
  </si>
  <si>
    <t>1. Admin Page is displayed
2. Dropdowlist is displayed with:
+ Dashboard
+ Events list
+ Event type
3. No data is displayed on Events lists of Event is displayed</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</si>
  <si>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</si>
  <si>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</si>
  <si>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</si>
  <si>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1. Login on admin page
2. Click Thread button in Right Slide bar
3. Click Thread list  button in Thread menu</t>
  </si>
  <si>
    <t>1. Admin Page is displayed
2. Dropdowlist is displayed with:
+ Dashboard
+ Thread list
3. Content about Thread lists of Thread is displayed</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</si>
  <si>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</si>
  <si>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</si>
  <si>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</si>
  <si>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Check 10 record on Dashboard of thread</t>
  </si>
  <si>
    <t>Check 20 record on Dashboard of thread</t>
  </si>
  <si>
    <t>1. Admin Page is displayed
2. Dropdowlist is displayed with:
+ Dashboard
+ Thread list
3. Display no record</t>
  </si>
  <si>
    <t>1. Admin Page is displayed
2. Dropdowlist is displayed with:
+ Dashboard
+ Thread list
3. Display 10 records on Dashboard</t>
  </si>
  <si>
    <t>1. Admin Page is displayed
2. Dropdowlist is displayed with:
+ Dashboard
+ Thread list
3. Display 10 records on Dashboard and 2 pages</t>
  </si>
  <si>
    <t>Check Active User button</t>
  </si>
  <si>
    <t>Check Deactive User button</t>
  </si>
  <si>
    <t>1. Enter the Userprofle Page
2. Click tab Profile
3. Click Active button (on De-active user)</t>
  </si>
  <si>
    <t>1. Enter the Userprofle Page
2. Click tab Profile
3. Click Deactive button  (on active user)</t>
  </si>
  <si>
    <t xml:space="preserve">1. Userprofile Page is displayed
2. Profile of user is displayed 
3. User status is changed to Active </t>
  </si>
  <si>
    <t>1. Userprofile Page is displayed
2. Profile of user is displayed 
3. User status is changed Deactive</t>
  </si>
  <si>
    <t>Check Active Event  button</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</si>
  <si>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</si>
  <si>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</si>
  <si>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</si>
  <si>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Active Thread  button</t>
  </si>
  <si>
    <t>Check Deactive Thread button</t>
  </si>
  <si>
    <t>1. Enter the admin page
2. Click on Event List on Event tab menu
3. Click Active button (on De-active Event)</t>
  </si>
  <si>
    <t xml:space="preserve">1. Enter the admin page
2. Click on Event List on Event tab menu
3. Event status is changed to Active </t>
  </si>
  <si>
    <t>1. Enter the admin page
2. Click on Thread List on Thread tab menu
3. Click Deactive button  (on active Event)</t>
  </si>
  <si>
    <t>1. Enter the admin page
2. Click on Thread List on Thread tab menu
3. Thread status is changed Deactive</t>
  </si>
  <si>
    <t xml:space="preserve">1. Enter the admin page
2. Click Thread button in Right Slide bar
3. Thread status is changed to Active </t>
  </si>
  <si>
    <t>Check Thread List when have 10 events</t>
  </si>
  <si>
    <t>Check Thread List when have no data yet</t>
  </si>
  <si>
    <t>Check Thread List when have 2 events</t>
  </si>
  <si>
    <t>1. Admin Page is displayed
2. Dropdowlist is displayed with:
+ Dashboard
+ Thread list
3. 2 threads displayed on Thread lists of Event is displayed</t>
  </si>
  <si>
    <t>1. Admin Page is displayed
2. Dropdowlist is displayed with:
+ Dashboard
+ Thread list
3. 2 thread displayed on Thread lists of Thread is displayed</t>
  </si>
  <si>
    <t>1. Admin Page is displayed
2. Dropdowlist is displayed with:
+ Dashboard
+ Thread list
3. No data is displayed on Thread lists of Thread is displayed</t>
  </si>
  <si>
    <t>Admin login with OrganizationManagement module</t>
  </si>
  <si>
    <t>1. Admin Page is displayed
2. Dropdowlist is displayed with:
+ Dashboard
+  Thread list</t>
  </si>
  <si>
    <t>1. Admin Page is displayed
2. Dropdowlist is displayed with:
+ Dashboard
+ Organization list
+ Request list</t>
  </si>
  <si>
    <t>Check 0 record on Dashboard of Organization</t>
  </si>
  <si>
    <t>Check 20 record on Dashboard of Organization</t>
  </si>
  <si>
    <t>1. Admin Page is displayed
2. Dropdowlist is displayed with:
+ Dashboard
+ Organization list
+ Request list
3. Organization dashboard is displayed</t>
  </si>
  <si>
    <t>1. Login on admin page
2. Click Organization button in Right Slide bar
3. Click Organization list  button in Event menu</t>
  </si>
  <si>
    <t>Check Organization List when have 2 organization</t>
  </si>
  <si>
    <t>Check Organization List when have no data yet</t>
  </si>
  <si>
    <t>Check Organization List when have 10 events</t>
  </si>
  <si>
    <t>1. Admin Page is displayed
2. Dropdowlist is displayed with:
+ Dashboard
+ Organization list
3. 2 organizations displayed on Organization lists of Thread is displayed</t>
  </si>
  <si>
    <t>1. Admin Page is displayed
2. Dropdowlist is displayed with:
+ Dashboard
+ Organization list
3. 2 organizations displayed on Organization lists of Organization is displayed</t>
  </si>
  <si>
    <t>1. Admin Page is displayed
2. Dropdowlist is displayed with:
+ Dashboard
+ Organization list
3. No data is displayed on Organization lists of Organization is displayed</t>
  </si>
  <si>
    <t>1. Admin Page is displayed
2. Dropdowlist is displayed with:
+ Dashboard
+ Organization list
+ Request list
3. Display 20 records on Dashboard and 2 pages</t>
  </si>
  <si>
    <t>1. Admin Page is displayed
2. Dropdowlist is displayed with:
+ Dashboard
+ Organization list
+ Request list
3. Display no record</t>
  </si>
  <si>
    <t>1. Login on admin page
2. Click Organization button in Right Slide bar
3. Click Dashboard button in Organization menu</t>
  </si>
  <si>
    <t>1. Login on admin page
2. Click Organization button in Right Slide bar
3. Click Organization list  button in Organization menu</t>
  </si>
  <si>
    <t>1. Enter the admin page
2. Click on Thread List on Thread tab menu
3. Click Active button (on De-active Event)</t>
  </si>
  <si>
    <t>Check Active Organization  button</t>
  </si>
  <si>
    <t>Check Deactive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</si>
  <si>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</si>
  <si>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</si>
  <si>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1. Enter the admin page
2. Click on Organization List on Thread tab menu
3. Organization status is changed Deactive</t>
  </si>
  <si>
    <t>1. Enter the admin page
2. Click on Organization List on Organization tab menu
3. Click Deactive button  (on active Event)</t>
  </si>
  <si>
    <t>Check List Organization button in sidebar</t>
  </si>
  <si>
    <t>1. Admin Page is displayed
2. Dropdowlist is displayed with:
+ Dashboard
+ Organization list
+ Request list
3. Display 10 records on Dashboard and 2 pages</t>
  </si>
  <si>
    <t>Check Report list  in sidebar</t>
  </si>
  <si>
    <t xml:space="preserve">1. Enter the admin page
2. Click Report button in Right Slide bar
</t>
  </si>
  <si>
    <t xml:space="preserve">1. Admin Page is displayed
2. Dropdowlist is displayed with:
+ User
+ Event
+ Thread
+ Organization
</t>
  </si>
  <si>
    <t xml:space="preserve">1. Enter the admin page
2. Click Report button in Right Slide bar
3. Click on User 
</t>
  </si>
  <si>
    <t xml:space="preserve">3. Display list user reported and no record on it
</t>
  </si>
  <si>
    <t xml:space="preserve">3. Display list user reported and 10 records display on it
</t>
  </si>
  <si>
    <t>Check User Report list  in sidebar when 10 records</t>
  </si>
  <si>
    <t>Check User Report list  in sidebar when have no data</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</si>
  <si>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</si>
  <si>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</si>
  <si>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</si>
  <si>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</si>
  <si>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Check Event Report list  in sidebar when 10 records</t>
  </si>
  <si>
    <t>Check Event Report list  and click confirm</t>
  </si>
  <si>
    <t>Check Event Report list  and click Cancel</t>
  </si>
  <si>
    <t xml:space="preserve">1. Enter the admin page
2. Click Report button in Right Slide bar
3. Click on Event 
</t>
  </si>
  <si>
    <t>1. Enter the admin page
2. Click Report button in Right Slide bar
3. Click on Event 
4. Chose 1 record and click "Confirm"</t>
  </si>
  <si>
    <t>1. Enter the admin page
2. Click Report button in Right Slide bar
3. Click on Event 
4. Chose 1 record and click "Cancel"</t>
  </si>
  <si>
    <t xml:space="preserve">3. Display list event reported and 10 records display on it
</t>
  </si>
  <si>
    <t xml:space="preserve">3. Display list event reported and no record on it
</t>
  </si>
  <si>
    <t>Check Thread Report list  in sidebar when have no data</t>
  </si>
  <si>
    <t>Check Thread Report list  in sidebar when 10 records</t>
  </si>
  <si>
    <t>Check Thread Report list  and click confirm</t>
  </si>
  <si>
    <t>Check Thread Report list  and click Cancel</t>
  </si>
  <si>
    <t xml:space="preserve">1. Enter the admin page
2. Click Report button in Right Slide bar
3. Click on Thread 
</t>
  </si>
  <si>
    <t>1. Enter the admin page
2. Click Report button in Right Slide bar
3. Click on Thread 
4. Chose 1 record and click "Confirm"</t>
  </si>
  <si>
    <t>1. Enter the admin page
2. Click Report button in Right Slide bar
3. Click on Thread 
4. Chose 1 record and click "Cancel"</t>
  </si>
  <si>
    <t xml:space="preserve">3. Display list thread reported and 10 records display on it
</t>
  </si>
  <si>
    <t xml:space="preserve">3. Display list thread reported and no record on it
</t>
  </si>
  <si>
    <t>3. Display list thread reported and 10 records display on it
4. Thread has been banned and report status has been changed</t>
  </si>
  <si>
    <t>3. Display list event reported and 10 records display on it
4. Event has been banned and report status has been changed</t>
  </si>
  <si>
    <t>Check Organization Report list  in sidebar when have no data</t>
  </si>
  <si>
    <t>Check Organization Report list  in sidebar when 10 records</t>
  </si>
  <si>
    <t>Check Organization Report list  and click confirm</t>
  </si>
  <si>
    <t>Check Organization Report list  and click Cancel</t>
  </si>
  <si>
    <t xml:space="preserve">1. Enter the admin page
2. Click Report button in Right Slide bar
3. Click on Organization 
</t>
  </si>
  <si>
    <t>1. Enter the admin page
2. Click Report button in Right Slide bar
3. Click on Organization 
4. Chose 1 record and click "Confirm"</t>
  </si>
  <si>
    <t>1. Enter the admin page
2. Click Report button in Right Slide bar
3. Click on Organization 
4. Chose 1 record and click "Cancel"</t>
  </si>
  <si>
    <t>3. Display list thread reported and 10 records display on it
4. Organization has been banned and report status has been changed</t>
  </si>
  <si>
    <t xml:space="preserve">3. Display list organization reported and 10 records display on it
</t>
  </si>
  <si>
    <t xml:space="preserve">3. Display list organization reported and no record on it
</t>
  </si>
  <si>
    <t>When user search a keyword (in "Tài khoản" type)</t>
  </si>
  <si>
    <t>When user search a keyword (in "Tài khoản" type) when database has no result match with keyword</t>
  </si>
  <si>
    <t>When user search a keyword ((in "Tài khoản" type) when database has 5 results match with keyword</t>
  </si>
  <si>
    <t>When user search a keyword ((in "Tài khoản" type) when database has 10 results match with keyword</t>
  </si>
  <si>
    <t>When user search a keyword (in "Tài khoản" type) when database has 20 results match with keyword</t>
  </si>
  <si>
    <t>1. Enter the website
2. Input "DuyTN" into search text box
3. Choose "Tài khoản" 
4. Press Enter</t>
  </si>
  <si>
    <t>1. Enter the website
2. Input "DuyTN" into search text box
3. Choose"Tài khoản"
4. Press Enter</t>
  </si>
  <si>
    <t>1.Homepage is displayed 
2. "DuyTN" is displayed in search text box
4. Search Result page is displayed:" Không có kết quả nào khớp với từ khóa của bạn!"</t>
  </si>
  <si>
    <t>1.Homepage is displayed 
2. "DuyTN" is displayed in search text box
4. Search Result page is displayed: 10 results in 1 page</t>
  </si>
  <si>
    <t>When user search a keyword (in "Cá nhân" type)</t>
  </si>
  <si>
    <t>When user search a keyword (in "Cá nhân" type) when database has 10 results match with keyword</t>
  </si>
  <si>
    <t>When user search a keyword (in "Cá nhân" type) when database has 20 results match with keyword</t>
  </si>
  <si>
    <t>When user search a keyword (in "Bài viết" type)</t>
  </si>
  <si>
    <t>When user search a keyword (in "Bài viết" type) when database has no result match with keyword</t>
  </si>
  <si>
    <t>When user search a keyword (in "Bài viết" type) when database has 5 results match with keyword</t>
  </si>
  <si>
    <t>When user search a keyword (in "Cá nhân" type) when database has no result match with keyword</t>
  </si>
  <si>
    <t>When user search a keyword (in "Cá nhân" type) when database has 5 results match with keyword</t>
  </si>
  <si>
    <t>When user search a keyword (in Bài viết" type) when database has 10 results match with keyword</t>
  </si>
  <si>
    <t>When user search a keyword (in "Bài viết" type) when database has 20 results match with keyword</t>
  </si>
  <si>
    <t>When user search a keyword (in "Sự kiện" type)</t>
  </si>
  <si>
    <t>When user search a keyword (in "Sự kiện" type) when database has no result match with keyword</t>
  </si>
  <si>
    <t>When user search a keyword (in "Sự kiện" type) when database has 5 results match with keyword</t>
  </si>
  <si>
    <t>When user search a keyword (in "Sự kiện" type) when database has 10 results match with keyword</t>
  </si>
  <si>
    <t>When user search a keyword (in "Sự kiện" type) when database has 20 results match with keyword</t>
  </si>
  <si>
    <t>When user search a keyword (in "Tổ chức" type)</t>
  </si>
  <si>
    <t>When user search a keyword (in "Tổ chức" type) when database has no result match with keyword</t>
  </si>
  <si>
    <t>When user search a keyword (in "Tổ chức" type) when database has 5 results match with keyword</t>
  </si>
  <si>
    <t>When user search a keyword (in "Tổ chức" type) when database has 10 results match with keyword</t>
  </si>
  <si>
    <t>When user search a keyword (in "Tổ chức" type) when database has 20 results match with keyword</t>
  </si>
  <si>
    <t>When user search a keyword (in "Người dùng" type) with max length phrase</t>
  </si>
  <si>
    <t>When user search a keyword (in "Người dùng" type) with over max length phrase</t>
  </si>
  <si>
    <t>When user search a keyword (in "Người dùng" type) with number type</t>
  </si>
  <si>
    <t>Check type of screen</t>
  </si>
  <si>
    <t>Confirm type of screen</t>
  </si>
  <si>
    <t>Display type that has font, layout &amp; spelling is the same as design</t>
  </si>
  <si>
    <t>1. Enter the website
2. Input "Duy" into search text box
3. Choose "Cá nhân" 
4. Press Enter</t>
  </si>
  <si>
    <t>1.Homepage is displayed 
2. "Duy" is displayed in search text box
4. Search Result page is displayed</t>
  </si>
  <si>
    <t>1.Homepage is displayed 
2. "DuyTN" is displayed in search text box
4. Search Result page is displayed: "Không có kết quả nào khớp với từ khóa của bạn!"</t>
  </si>
  <si>
    <t>1.Homepage is displayed 
2. "Trẻ em" is displayed in search text box
4. Search Result page is displayed: "Không có kết quả nào khớp với từ khóa của bạn!"</t>
  </si>
  <si>
    <t>1.Homepage is displayed 
2. "Trẻ em" is displayed in search text box
4. Search Result page is displayed:"Không có kết quả nào khớp với từ khóa của bạn!"</t>
  </si>
  <si>
    <t>1.The Homepage is displayed 
2. Login page is displayed
3. Forgot password form is displayed
4. New code is sent to email "duytnse03267@fpt.edu.vn"</t>
  </si>
  <si>
    <t>1. Login the system with Member role.
2. Click or mouse hover Avatar menu in header
3. Click "Logout" link
4. Click "Có"</t>
  </si>
  <si>
    <t>1. The Homepage is displayed
2. Avatar menu is showed
3. Logout dialog displayed
4.  Redirect to Homepage</t>
  </si>
  <si>
    <t>1. Go to wings.com
2. Click on Login button
3. Enter UserName and Password:
 - wingstest01
- 12345678
4. Click on Login button
5. Click on Avatar menu
6. Click on "Thông tin tài khoản" button
7. Click on "Sửa thông tin" button</t>
  </si>
  <si>
    <t>1.The Homepage is displayed 
2. The log in page is displayed
4. Logged in successfully
6. The Account page is displayed
7. The textfield enable</t>
  </si>
  <si>
    <t>1. Go to wings.com
2. Click on Login button
3. Enter UserName and Password:
 - wingstest01
- 12345678
4. Click on Login button
5. Click on Avatar menu
6. Click on "Thông tin tài khoản" button
7. Click on "Sửa thông tin cá nhân"
8. Edit data and click "Lưu" button</t>
  </si>
  <si>
    <t>1. Go to wings.com
2. Click on Login button
3. Enter UserName and Password:
 - wingstest01
- 12345678
4. Click on Login button
5. Click on Avatar menu
6. Click on "Thông tin tài khoản" button
7. Click on "Sửa thông tin"
8. Input data to enable text box and click "Lưu" button</t>
  </si>
  <si>
    <t>1. Go to wings.com
2. Click on Login button
3. Enter UserName and Password:
 - wingstest01
- 12345678
4. Click on Login button
5. Click on Avatar menu
6. Click on "Thông tin tài khoản" button
7. Click on "Sửa thông tin cá nhân"
8. Do not edit data and click "Lưu"</t>
  </si>
  <si>
    <t>1. Go to wings.com
2. Click on Login button
3. Enter UserName and Password:
 - wingstest01
- 12345678
4. Click on Login button
5. Click on Avatar menu
6. Click on "Thông tin tài khoản" button
7. Click on "Sửa thông tin cá nhân"
8. Change all data and click Lưu</t>
  </si>
  <si>
    <t>1. Go to wings.com
2. Click on Login button
3. Enter UserName and Password:
 - wingstest01
- 12345678
4. Click on Login button
5. Click on Avatar menu
6. Click on "Thông tin tài khoản" button
7. Click on "Sửa thông tin cá nhân"
8. Delete all data and click "Lưu"</t>
  </si>
  <si>
    <t>1. Go to wings.com
2. Click on Login button
3. Enter UserName and Password:
 - wingstest01
- 12345678
4. Click on Login button
5. Click on Avatar menu
6. Click on "Thông tin tài khoản" button
7. Click on "Sửa thông tin cá nhân"
8. Delete the deletable datas and click "Lưu"</t>
  </si>
  <si>
    <t xml:space="preserve">1.The Homepage is displayed 
2. Go to user homepage
3. Create organization page displayed
4. All input are displayed
5. Create Organization successful and display waiting approve notice
6. Recive emai denied from Admin
</t>
  </si>
  <si>
    <t xml:space="preserve">1.The Homepage is displayed 
2. Go to user homepage
3. Create organization page displayed
4. All input are displayed
5. Create Organization successful and display waiting approve notice
6. Recive emai accept from Admin
</t>
  </si>
  <si>
    <t>Untest</t>
  </si>
  <si>
    <t xml:space="preserve">1. Go to wings.com
2. Login with available account
3. Click on "Thông tin tài khoản" -&gt; "Bài viết đã tạo"
</t>
  </si>
  <si>
    <t xml:space="preserve">1.The Homepage is displayed 
2. Go to user homepage
3. Created thread tab displayed and status is Active
</t>
  </si>
  <si>
    <t xml:space="preserve">1.The Homepage is displayed 
2. Go to user homepage
3. Created thread tab displayed and status is De-Active
</t>
  </si>
  <si>
    <t xml:space="preserve">1. Go to wings.com
2. Login with available account
3. Click on "Thông tin tài khoản" -&gt; "Bài viết đã tạo"
4. Click Edit
5. Do no change data and click save
</t>
  </si>
  <si>
    <t xml:space="preserve">1.The Homepage is displayed 
2. Go to user homepage
3. Event page displayed
4. Notification that user need have Organization
</t>
  </si>
  <si>
    <t xml:space="preserve">1. Go to wings.com
2. Login with available account
3. Go to"Sự kiện" page
4. Click on "Tạo Sự kiện" button
</t>
  </si>
  <si>
    <t>View own created Event  information when Event active</t>
  </si>
  <si>
    <t>View own created Event  information when Event de-active by admin</t>
  </si>
  <si>
    <t>Create Event when organization have been banned</t>
  </si>
  <si>
    <t xml:space="preserve">1.The Homepage is displayed 
2. Go to user homepage
3. Notification about organization status
</t>
  </si>
  <si>
    <t xml:space="preserve">1. Go to wings.com
2. Login with available account
3. Click on  "Tổ chức của tôi"
</t>
  </si>
  <si>
    <t xml:space="preserve">1. Go to wings.com
2. Login with available account
3. Click on "Tổ chức của tôi"
</t>
  </si>
  <si>
    <t xml:space="preserve">1.The Homepage is displayed 
2. Go to homepage
3. Created event  displayed and status is Active
</t>
  </si>
  <si>
    <t xml:space="preserve">1.The Homepage is displayed 
2. Go to user homepage
3. Created event page displayed and status is De-Active
</t>
  </si>
  <si>
    <t xml:space="preserve">1. Go to wings.com
2. Login with available account
3. Click on "Tổ chức của tôi"
4. Click event want to edit
5. Click "Sửa thông tin" button
6. Do no change data and click save
</t>
  </si>
  <si>
    <t xml:space="preserve">1.The Homepage is displayed 
2. Go to user homepage
3. Created event displayed and status is Active
4. Event detail page is displayed
5. Edit event page is displayed
6. All data do not has been changed
</t>
  </si>
  <si>
    <t xml:space="preserve">1. Go to wings.com
2. Login with available account
3. Click on "Tổ chức của tôi"
4. Click event want to edit
5. Click "Sửa thông tin" button
6. Change data and click save
</t>
  </si>
  <si>
    <t>1. Go to wings.com
2. Login with available account
3. Click on "Tổ chức của tôi"
4. Click event want to edit
5. Click "Sửa thông tin" button
6. Delete all data and click save</t>
  </si>
  <si>
    <t>1. Go to wings.com
2. Login with available account
3. Click on "Tổ chức của tôi"
4. Click event want to edit
5. Click "Sửa thông tin" button
6. Delete all data in not-require filed and click save</t>
  </si>
  <si>
    <t xml:space="preserve">1.The Homepage is displayed 
2. Go to user homepage
3. Created event displayed and status is Active
4. Event detail page is displayed
5. Edit event page is displayed
6. All data has been changed as edit
</t>
  </si>
  <si>
    <t xml:space="preserve">1.The Homepage is displayed 
2. Go to user homepage
3. Created event displayed and status is Active
4. Event detail page is displayed
5. Edit event page is displayed
6. Warnning about require field can not be empty
</t>
  </si>
  <si>
    <t>1. Homepage is displayed 
2. Donation page is displayed
3. Display information of payment methods</t>
  </si>
  <si>
    <t>1. Log in website with Member role
2.Click on"Quyên góp" button
3. Choose "Thanh toán bằng thẻ Visa hoặc MasterCard"</t>
  </si>
  <si>
    <t>1. Log in website with Member role
2.Click on "Quyên góp" button
3. Choose "Thanh toán bằng Ví điện tử NgânLượng"</t>
  </si>
  <si>
    <t>1. Log in website with Member role
2.Click on"Quyên góp" button
3. Choose "Thanh toán online bằng thẻ ngân hàng nội địa"</t>
  </si>
  <si>
    <t>1. Log in website with Member role
2.Click on "Quyên góp" button
3. Enter correct all data and click on "Thanh toán"</t>
  </si>
  <si>
    <t>1. Homepage is displayed 
2. Donation page is displayed
3. Donate success page displayed</t>
  </si>
  <si>
    <t>1. Homepage is displayed 
2. Donation page is displayed
3. Donate fail page displayed</t>
  </si>
  <si>
    <t xml:space="preserve">1. Admin Page is displayed with the following list:
- Header
- Left Side bar
- Content details right
</t>
  </si>
  <si>
    <t>TuanDv</t>
  </si>
  <si>
    <t>1. Go to …/Admin.com
2. Click User button in Slide bar
3. Click Dashboard button in User menu</t>
  </si>
  <si>
    <t>1. Admin Page is displayed
2. Dropdowlist is displayed with:
+ Thống kê thành viên
+ Danh sách Thành viên
3. Content about dashboard of user is displayed</t>
  </si>
  <si>
    <t>1. Go to …/Admin.com
2. Click User button in  Slide bar
3. Click User list button in User menu</t>
  </si>
  <si>
    <t>1. Admin Page is displayed
2. Dropdowlist is displayed with:
+ Thống kê thành viên
+ Danh sách Thành viên
3. Content of User list is displayed</t>
  </si>
  <si>
    <t>1. Go to …/Admin.com
2. Click User button in Right Slide bar
3. Click User list button in User menu
4. Select a user and double click to image</t>
  </si>
  <si>
    <t>Check User Report list  and click "Xem chi tiết"</t>
  </si>
  <si>
    <t>1. Enter the admin page
2. Click Report button in Right Slide bar
3. Click on User  and click "Xem chi tiết"
4. "Khóa tài khoản này"</t>
  </si>
  <si>
    <t>TuanDV</t>
  </si>
  <si>
    <t>Bạn chưa nhập Email</t>
  </si>
  <si>
    <t>Email sai định dạng</t>
  </si>
  <si>
    <t>Bạn chưa nhập tài khoản hoặc email</t>
  </si>
  <si>
    <t>Bạn chưa nhập mật khẩu</t>
  </si>
  <si>
    <t>Mật khẩu không giống nhau</t>
  </si>
  <si>
    <t>Sai mật khẩu hoặc tài khoản không tồn tại</t>
  </si>
  <si>
    <t>Tên tài khoản từ 8 đến 20 ký tự</t>
  </si>
  <si>
    <t>Tên tài khoản tối đa 20 kí tự</t>
  </si>
  <si>
    <t>Tên tài khoản chỉ gồm chữ và số</t>
  </si>
  <si>
    <t>Bạn chưa nhập tên</t>
  </si>
  <si>
    <t>Tài khoản bị khóa hoặc chưa xác nhận Email!</t>
  </si>
  <si>
    <t>Mật khẩu phải từ 8 đến 50 kí tự</t>
  </si>
  <si>
    <t>Tên đầy đủ tối thiểu 6 kí tự</t>
  </si>
  <si>
    <t>Tên dự án tối thiểu 10 kí tự</t>
  </si>
  <si>
    <t>Tên dự án tối đa 60 kí tự</t>
  </si>
  <si>
    <t>Bạn chưa nhập tên dự án</t>
  </si>
  <si>
    <t>Phải là chữ số và lớn hơn 1,000,000</t>
  </si>
  <si>
    <t>Bạn chưa nhập số tiền gây quỹ</t>
  </si>
  <si>
    <t>Xin hãy xem lại trang thông tin cơ bản, các trường (kể cả ảnh dự án) PHẢI được điền đầy đủ và hợp lệ
Xin hãy xem lại trang câu chuyện! Các trường PHẢI được nhập đầy đủ (trừ video)</t>
  </si>
  <si>
    <t>Mô tả ngắn phải từ 30 đến 135 kí tự</t>
  </si>
  <si>
    <t>Bạn chưa nhập mô tả ngắn</t>
  </si>
  <si>
    <t>Mô tả ít nhất 135 kí tự</t>
  </si>
  <si>
    <t>Tiêu đề ít nhất 10 ký tự</t>
  </si>
  <si>
    <t>Mô tả ít nhất 30 kí tự</t>
  </si>
  <si>
    <t>Câu hỏi ít nhất 10 ký tự</t>
  </si>
  <si>
    <t>Câu trả lời hỏi ít nhất 10 ký tự</t>
  </si>
  <si>
    <t>Bình luận tối thiểu từ 10 đến 500 kí tự.</t>
  </si>
  <si>
    <t>Email này đã được sử dụng</t>
  </si>
  <si>
    <t>Tên đầy đủ tối đa 20 kí tự</t>
  </si>
  <si>
    <t>Tài khoản không tồn tại</t>
  </si>
  <si>
    <t>Bạn đã gửi báo cáo thành công, cảm ơn bạn đã dùng dịch vụ của chúng tôi.</t>
  </si>
  <si>
    <t> Nhập lại mật khẩu không được để trống</t>
  </si>
  <si>
    <t> Nhập lại mật khẩu không giống</t>
  </si>
  <si>
    <t>MS32</t>
  </si>
  <si>
    <t>Đã cập nhật thông tin thành công</t>
  </si>
  <si>
    <t>MS33</t>
  </si>
  <si>
    <t>Vui lòng điền vào trường này</t>
  </si>
  <si>
    <t>MS34</t>
  </si>
  <si>
    <t>Bạn đã gửi tin nhắn thành công, hãy kiểm tra tại Tin nhắn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</si>
</sst>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5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
      <left style="thin">
        <color indexed="64"/>
      </left>
      <right/>
      <top style="thin">
        <color indexed="64"/>
      </top>
      <bottom style="thin">
        <color indexed="64"/>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62">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8" xfId="4" applyFont="1" applyFill="1" applyBorder="1" applyAlignment="1">
      <alignment horizontal="left" vertical="center"/>
    </xf>
    <xf numFmtId="0" fontId="14" fillId="5" borderId="39" xfId="4" applyFont="1" applyFill="1" applyBorder="1" applyAlignment="1">
      <alignment horizontal="left" vertical="center"/>
    </xf>
    <xf numFmtId="0" fontId="3" fillId="2" borderId="40" xfId="2" applyFont="1" applyFill="1" applyBorder="1" applyAlignment="1">
      <alignment vertical="top" wrapText="1"/>
    </xf>
    <xf numFmtId="0" fontId="3" fillId="6" borderId="37" xfId="4" applyFont="1" applyFill="1" applyBorder="1" applyAlignment="1">
      <alignment vertical="top" wrapText="1"/>
    </xf>
    <xf numFmtId="0" fontId="3" fillId="6" borderId="40" xfId="4" applyFont="1" applyFill="1" applyBorder="1" applyAlignment="1">
      <alignment vertical="top" wrapText="1"/>
    </xf>
    <xf numFmtId="0" fontId="18" fillId="2" borderId="40" xfId="2" applyFont="1" applyFill="1" applyBorder="1" applyAlignment="1">
      <alignment horizontal="lef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1"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2"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1" xfId="0" applyFont="1" applyFill="1" applyBorder="1" applyAlignment="1">
      <alignment horizontal="left" vertical="center"/>
    </xf>
    <xf numFmtId="0" fontId="32" fillId="11" borderId="41"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3"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0" fontId="3" fillId="6" borderId="0" xfId="2" applyFont="1" applyFill="1" applyBorder="1" applyAlignment="1">
      <alignment vertical="top" wrapText="1"/>
    </xf>
    <xf numFmtId="0" fontId="3" fillId="6" borderId="44" xfId="4" applyNumberFormat="1" applyFont="1" applyFill="1" applyBorder="1" applyAlignment="1">
      <alignment vertical="top" wrapText="1"/>
    </xf>
    <xf numFmtId="0" fontId="3" fillId="6" borderId="40" xfId="4" applyNumberFormat="1" applyFont="1" applyFill="1" applyBorder="1" applyAlignment="1">
      <alignment vertical="top" wrapText="1"/>
    </xf>
    <xf numFmtId="0" fontId="18" fillId="6" borderId="38" xfId="2" applyFont="1" applyFill="1" applyBorder="1" applyAlignment="1">
      <alignment horizontal="left" vertical="top" wrapText="1"/>
    </xf>
    <xf numFmtId="0" fontId="18" fillId="6" borderId="42" xfId="2" applyFont="1" applyFill="1" applyBorder="1" applyAlignment="1">
      <alignment horizontal="left" vertical="top" wrapText="1"/>
    </xf>
    <xf numFmtId="0" fontId="18" fillId="6" borderId="45" xfId="2" applyFont="1" applyFill="1" applyBorder="1" applyAlignment="1">
      <alignment horizontal="left" vertical="top" wrapText="1"/>
    </xf>
    <xf numFmtId="0" fontId="14" fillId="5" borderId="47" xfId="4" applyFont="1" applyFill="1" applyBorder="1" applyAlignment="1">
      <alignment horizontal="left" vertical="center"/>
    </xf>
    <xf numFmtId="0" fontId="14" fillId="5" borderId="48" xfId="4" applyFont="1" applyFill="1" applyBorder="1" applyAlignment="1">
      <alignment horizontal="left" vertical="center"/>
    </xf>
    <xf numFmtId="0" fontId="3" fillId="6" borderId="46" xfId="4" applyNumberFormat="1" applyFont="1" applyFill="1" applyBorder="1" applyAlignment="1">
      <alignment vertical="top" wrapText="1"/>
    </xf>
    <xf numFmtId="0" fontId="3" fillId="6" borderId="46" xfId="4" applyFont="1" applyFill="1" applyBorder="1" applyAlignment="1">
      <alignment vertical="top" wrapText="1"/>
    </xf>
    <xf numFmtId="0" fontId="26" fillId="7" borderId="46" xfId="0" applyFont="1" applyFill="1" applyBorder="1"/>
    <xf numFmtId="0" fontId="18" fillId="2" borderId="46" xfId="2" applyFont="1" applyFill="1" applyBorder="1" applyAlignment="1"/>
    <xf numFmtId="0" fontId="3" fillId="2" borderId="46"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0" fontId="3" fillId="2" borderId="49" xfId="2" applyFont="1" applyFill="1" applyBorder="1" applyAlignment="1">
      <alignment vertical="top" wrapText="1"/>
    </xf>
    <xf numFmtId="0" fontId="3" fillId="2" borderId="50" xfId="4" applyFont="1" applyFill="1" applyBorder="1" applyAlignment="1">
      <alignment vertical="top" wrapText="1"/>
    </xf>
    <xf numFmtId="0" fontId="3" fillId="6" borderId="50" xfId="4" applyFont="1" applyFill="1" applyBorder="1" applyAlignment="1">
      <alignment vertical="top" wrapText="1"/>
    </xf>
    <xf numFmtId="0" fontId="26" fillId="2" borderId="50" xfId="4" applyFont="1" applyFill="1" applyBorder="1" applyAlignment="1">
      <alignment vertical="top" wrapText="1"/>
    </xf>
    <xf numFmtId="0" fontId="18" fillId="2" borderId="50" xfId="2" applyFont="1" applyFill="1" applyBorder="1" applyAlignment="1">
      <alignment horizontal="left" vertical="top" wrapText="1"/>
    </xf>
    <xf numFmtId="0" fontId="3" fillId="2" borderId="50" xfId="2" applyFont="1" applyFill="1" applyBorder="1" applyAlignment="1">
      <alignment vertical="top" wrapText="1"/>
    </xf>
    <xf numFmtId="0" fontId="14" fillId="5" borderId="50" xfId="4" applyFont="1" applyFill="1" applyBorder="1" applyAlignment="1">
      <alignment horizontal="left" vertical="center"/>
    </xf>
    <xf numFmtId="0" fontId="3" fillId="2" borderId="51" xfId="4" applyFont="1" applyFill="1" applyBorder="1" applyAlignment="1">
      <alignment vertical="top" wrapText="1"/>
    </xf>
    <xf numFmtId="0" fontId="3" fillId="6" borderId="51" xfId="4" applyFont="1" applyFill="1" applyBorder="1" applyAlignment="1">
      <alignment vertical="top" wrapText="1"/>
    </xf>
    <xf numFmtId="0" fontId="3" fillId="2" borderId="51" xfId="2" applyFont="1" applyFill="1" applyBorder="1" applyAlignment="1">
      <alignment vertical="top" wrapText="1"/>
    </xf>
    <xf numFmtId="0" fontId="3" fillId="6" borderId="52" xfId="4" applyFont="1" applyFill="1" applyBorder="1" applyAlignment="1">
      <alignment vertical="top" wrapText="1"/>
    </xf>
    <xf numFmtId="0" fontId="18" fillId="2" borderId="52" xfId="2" applyFont="1" applyFill="1" applyBorder="1" applyAlignment="1">
      <alignment horizontal="left" vertical="top" wrapText="1"/>
    </xf>
    <xf numFmtId="0" fontId="3" fillId="6" borderId="42" xfId="4" applyFont="1" applyFill="1" applyBorder="1" applyAlignment="1">
      <alignment vertical="top" wrapText="1"/>
    </xf>
    <xf numFmtId="0" fontId="3" fillId="6" borderId="53" xfId="4" applyFont="1" applyFill="1" applyBorder="1" applyAlignment="1">
      <alignment vertical="top" wrapText="1"/>
    </xf>
    <xf numFmtId="0" fontId="13" fillId="2" borderId="0" xfId="4" applyFont="1" applyFill="1" applyBorder="1" applyAlignment="1">
      <alignment horizontal="left" vertical="center"/>
    </xf>
    <xf numFmtId="0" fontId="14" fillId="5" borderId="54" xfId="4" applyFont="1" applyFill="1" applyBorder="1" applyAlignment="1">
      <alignment horizontal="left" vertical="center"/>
    </xf>
    <xf numFmtId="0" fontId="18" fillId="6" borderId="52" xfId="2" applyFont="1" applyFill="1" applyBorder="1" applyAlignment="1">
      <alignment horizontal="left" vertical="top" wrapText="1"/>
    </xf>
    <xf numFmtId="0" fontId="14" fillId="5" borderId="55" xfId="4" applyFont="1" applyFill="1" applyBorder="1" applyAlignment="1">
      <alignment horizontal="left" vertical="center"/>
    </xf>
    <xf numFmtId="0" fontId="3" fillId="6" borderId="43" xfId="4" applyFont="1" applyFill="1" applyBorder="1" applyAlignment="1">
      <alignment vertical="top" wrapText="1"/>
    </xf>
    <xf numFmtId="14" fontId="26" fillId="7" borderId="23" xfId="0" applyNumberFormat="1" applyFont="1" applyFill="1" applyBorder="1" applyAlignment="1">
      <alignment vertical="top"/>
    </xf>
    <xf numFmtId="14" fontId="3" fillId="7" borderId="23" xfId="0" applyNumberFormat="1" applyFont="1" applyFill="1" applyBorder="1" applyAlignment="1">
      <alignment vertical="top"/>
    </xf>
    <xf numFmtId="0" fontId="30" fillId="0" borderId="56" xfId="0" applyFont="1" applyBorder="1" applyAlignment="1">
      <alignment vertical="center" wrapText="1"/>
    </xf>
    <xf numFmtId="0" fontId="31" fillId="0" borderId="50" xfId="0" applyFont="1" applyBorder="1" applyAlignment="1">
      <alignment horizontal="left" vertical="center" wrapText="1" indent="1"/>
    </xf>
    <xf numFmtId="0" fontId="30" fillId="0" borderId="50" xfId="0" applyFont="1" applyBorder="1"/>
    <xf numFmtId="0" fontId="30" fillId="0" borderId="50" xfId="0" applyFont="1" applyBorder="1" applyAlignment="1">
      <alignment wrapText="1"/>
    </xf>
    <xf numFmtId="0" fontId="31" fillId="0" borderId="56" xfId="0" applyFont="1" applyBorder="1" applyAlignment="1">
      <alignment horizontal="left" vertical="center" wrapText="1" inden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localhost:2710/"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2" sqref="B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44" t="s">
        <v>0</v>
      </c>
      <c r="D2" s="244"/>
      <c r="E2" s="244"/>
      <c r="F2" s="244"/>
      <c r="G2" s="244"/>
    </row>
    <row r="3" spans="1:7">
      <c r="B3" s="6"/>
      <c r="C3" s="7"/>
      <c r="F3" s="8"/>
    </row>
    <row r="4" spans="1:7" ht="14.25" customHeight="1">
      <c r="B4" s="9" t="s">
        <v>1</v>
      </c>
      <c r="C4" s="245" t="s">
        <v>178</v>
      </c>
      <c r="D4" s="245"/>
      <c r="E4" s="245"/>
      <c r="F4" s="9" t="s">
        <v>2</v>
      </c>
      <c r="G4" s="10" t="s">
        <v>175</v>
      </c>
    </row>
    <row r="5" spans="1:7" ht="14.25" customHeight="1">
      <c r="B5" s="9" t="s">
        <v>3</v>
      </c>
      <c r="C5" s="245" t="s">
        <v>176</v>
      </c>
      <c r="D5" s="245"/>
      <c r="E5" s="245"/>
      <c r="F5" s="9" t="s">
        <v>4</v>
      </c>
      <c r="G5" s="10" t="s">
        <v>701</v>
      </c>
    </row>
    <row r="6" spans="1:7" ht="15.75" customHeight="1">
      <c r="B6" s="246" t="s">
        <v>5</v>
      </c>
      <c r="C6" s="247" t="str">
        <f>C5&amp;"_"&amp;"Integration Test Case"&amp;"_"&amp;"v1.0"</f>
        <v>WS_Integration Test Case_v1.0</v>
      </c>
      <c r="D6" s="247"/>
      <c r="E6" s="247"/>
      <c r="F6" s="9" t="s">
        <v>6</v>
      </c>
      <c r="G6" s="86">
        <v>42706</v>
      </c>
    </row>
    <row r="7" spans="1:7" ht="13.5" customHeight="1">
      <c r="B7" s="246"/>
      <c r="C7" s="247"/>
      <c r="D7" s="247"/>
      <c r="E7" s="247"/>
      <c r="F7" s="9" t="s">
        <v>7</v>
      </c>
      <c r="G7" s="155"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6">
        <v>42706</v>
      </c>
      <c r="C12" s="88" t="s">
        <v>45</v>
      </c>
      <c r="D12" s="89"/>
      <c r="E12" s="89" t="s">
        <v>46</v>
      </c>
      <c r="F12" s="116" t="s">
        <v>55</v>
      </c>
      <c r="G12" s="22" t="s">
        <v>177</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50" t="s">
        <v>1</v>
      </c>
      <c r="C3" s="250"/>
      <c r="D3" s="251" t="str">
        <f>Cover!C4</f>
        <v>WingS</v>
      </c>
      <c r="E3" s="251"/>
      <c r="F3" s="251"/>
    </row>
    <row r="4" spans="2:6">
      <c r="B4" s="250" t="s">
        <v>3</v>
      </c>
      <c r="C4" s="250"/>
      <c r="D4" s="251" t="str">
        <f>Cover!C5</f>
        <v>WS</v>
      </c>
      <c r="E4" s="251"/>
      <c r="F4" s="251"/>
    </row>
    <row r="5" spans="2:6" s="35" customFormat="1" ht="72" customHeight="1">
      <c r="B5" s="248" t="s">
        <v>15</v>
      </c>
      <c r="C5" s="248"/>
      <c r="D5" s="249" t="s">
        <v>179</v>
      </c>
      <c r="E5" s="249"/>
      <c r="F5" s="249"/>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8.25">
      <c r="B9" s="46">
        <v>1</v>
      </c>
      <c r="C9" s="47" t="s">
        <v>56</v>
      </c>
      <c r="D9" s="151" t="s">
        <v>51</v>
      </c>
      <c r="E9" s="114" t="s">
        <v>57</v>
      </c>
      <c r="F9" s="113" t="s">
        <v>74</v>
      </c>
    </row>
    <row r="10" spans="2:6" ht="25.5">
      <c r="B10" s="46">
        <v>2</v>
      </c>
      <c r="C10" s="47" t="s">
        <v>50</v>
      </c>
      <c r="D10" s="151" t="s">
        <v>48</v>
      </c>
      <c r="E10" s="114" t="s">
        <v>52</v>
      </c>
      <c r="F10" s="113" t="s">
        <v>75</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E13" sqref="E13"/>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54" t="s">
        <v>37</v>
      </c>
      <c r="C1" s="254"/>
      <c r="D1" s="254"/>
      <c r="E1" s="254"/>
      <c r="F1" s="254"/>
      <c r="G1" s="254"/>
      <c r="H1" s="254"/>
    </row>
    <row r="2" spans="1:8" ht="14.25" customHeight="1">
      <c r="A2" s="62"/>
      <c r="B2" s="62"/>
      <c r="C2" s="63"/>
      <c r="D2" s="63"/>
      <c r="E2" s="63"/>
      <c r="F2" s="63"/>
      <c r="G2" s="63"/>
      <c r="H2" s="64"/>
    </row>
    <row r="3" spans="1:8" ht="12" customHeight="1">
      <c r="B3" s="11" t="s">
        <v>1</v>
      </c>
      <c r="C3" s="251" t="str">
        <f>Cover!C4</f>
        <v>WingS</v>
      </c>
      <c r="D3" s="251"/>
      <c r="E3" s="252" t="s">
        <v>2</v>
      </c>
      <c r="F3" s="252"/>
      <c r="G3" s="10" t="s">
        <v>180</v>
      </c>
      <c r="H3" s="65"/>
    </row>
    <row r="4" spans="1:8" ht="12" customHeight="1">
      <c r="B4" s="11" t="s">
        <v>3</v>
      </c>
      <c r="C4" s="251" t="str">
        <f>Cover!C5</f>
        <v>WS</v>
      </c>
      <c r="D4" s="251"/>
      <c r="E4" s="252" t="s">
        <v>4</v>
      </c>
      <c r="F4" s="252"/>
      <c r="G4" s="10" t="s">
        <v>693</v>
      </c>
      <c r="H4" s="65"/>
    </row>
    <row r="5" spans="1:8" ht="12" customHeight="1">
      <c r="B5" s="66" t="s">
        <v>5</v>
      </c>
      <c r="C5" s="251" t="str">
        <f>C4&amp;"_"&amp;"Integration Test Report"&amp;"_"&amp;"v1.0"</f>
        <v>WS_Integration Test Report_v1.0</v>
      </c>
      <c r="D5" s="251"/>
      <c r="E5" s="252" t="s">
        <v>6</v>
      </c>
      <c r="F5" s="252"/>
      <c r="G5" s="115"/>
      <c r="H5" s="67"/>
    </row>
    <row r="6" spans="1:8" ht="21.75" customHeight="1">
      <c r="A6" s="62"/>
      <c r="B6" s="66" t="s">
        <v>38</v>
      </c>
      <c r="C6" s="253"/>
      <c r="D6" s="253"/>
      <c r="E6" s="253"/>
      <c r="F6" s="253"/>
      <c r="G6" s="253"/>
      <c r="H6" s="253"/>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2" t="s">
        <v>16</v>
      </c>
      <c r="C10" s="72" t="s">
        <v>39</v>
      </c>
      <c r="D10" s="73" t="s">
        <v>22</v>
      </c>
      <c r="E10" s="72" t="s">
        <v>24</v>
      </c>
      <c r="F10" s="72" t="s">
        <v>26</v>
      </c>
      <c r="G10" s="72" t="s">
        <v>27</v>
      </c>
      <c r="H10" s="74" t="s">
        <v>40</v>
      </c>
    </row>
    <row r="11" spans="1:8">
      <c r="A11" s="71"/>
      <c r="B11" s="153">
        <v>1</v>
      </c>
      <c r="C11" s="151" t="s">
        <v>58</v>
      </c>
      <c r="D11" s="76">
        <f>User_Function!A6</f>
        <v>298</v>
      </c>
      <c r="E11" s="76">
        <f>User_Function!B6</f>
        <v>0</v>
      </c>
      <c r="F11" s="76">
        <f>User_Function!C6</f>
        <v>0</v>
      </c>
      <c r="G11" s="76">
        <f>User_Function!D6</f>
        <v>0</v>
      </c>
      <c r="H11" s="77">
        <f>User_Function!E6</f>
        <v>298</v>
      </c>
    </row>
    <row r="12" spans="1:8">
      <c r="A12" s="75"/>
      <c r="B12" s="153">
        <v>2</v>
      </c>
      <c r="C12" s="151" t="s">
        <v>66</v>
      </c>
      <c r="D12" s="76">
        <f>Admin_Function!A6</f>
        <v>128</v>
      </c>
      <c r="E12" s="76">
        <f>Admin_Function!B6</f>
        <v>0</v>
      </c>
      <c r="F12" s="76">
        <f>Admin_Function!C6</f>
        <v>0</v>
      </c>
      <c r="G12" s="76">
        <f>Admin_Function!D6</f>
        <v>0</v>
      </c>
      <c r="H12" s="77">
        <f>Admin_Function!E6</f>
        <v>128</v>
      </c>
    </row>
    <row r="13" spans="1:8">
      <c r="A13" s="75"/>
      <c r="B13" s="154"/>
      <c r="C13" s="78" t="s">
        <v>41</v>
      </c>
      <c r="D13" s="79">
        <f>SUM(D9:D12)</f>
        <v>426</v>
      </c>
      <c r="E13" s="79">
        <f>SUM(E9:E12)</f>
        <v>0</v>
      </c>
      <c r="F13" s="79">
        <f>SUM(F9:F12)</f>
        <v>0</v>
      </c>
      <c r="G13" s="79">
        <f>SUM(G9:G12)</f>
        <v>0</v>
      </c>
      <c r="H13" s="80">
        <f>SUM(H9:H12)</f>
        <v>426</v>
      </c>
    </row>
    <row r="14" spans="1:8">
      <c r="A14" s="70"/>
      <c r="B14" s="81"/>
      <c r="C14" s="70"/>
      <c r="D14" s="82"/>
      <c r="E14" s="83"/>
      <c r="F14" s="83"/>
      <c r="G14" s="83"/>
      <c r="H14" s="83"/>
    </row>
    <row r="15" spans="1:8">
      <c r="A15" s="70"/>
      <c r="B15" s="70"/>
      <c r="C15" s="84" t="s">
        <v>42</v>
      </c>
      <c r="D15" s="70"/>
      <c r="E15" s="85">
        <f>(D13+E13)*100/(H13-G13)</f>
        <v>100</v>
      </c>
      <c r="F15" s="70" t="s">
        <v>43</v>
      </c>
      <c r="G15" s="70"/>
      <c r="H15" s="55"/>
    </row>
    <row r="16" spans="1:8">
      <c r="A16" s="70"/>
      <c r="B16" s="70"/>
      <c r="C16" s="84" t="s">
        <v>44</v>
      </c>
      <c r="D16" s="70"/>
      <c r="E16" s="85">
        <f>D13*100/(H13-G13)</f>
        <v>100</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24" workbookViewId="0">
      <selection activeCell="C42" sqref="C42"/>
    </sheetView>
  </sheetViews>
  <sheetFormatPr defaultRowHeight="14.25" customHeight="1"/>
  <cols>
    <col min="1" max="1" width="14.25" style="156" customWidth="1"/>
    <col min="2" max="2" width="52.875" style="156" customWidth="1"/>
    <col min="3" max="3" width="37.5" style="156" customWidth="1"/>
    <col min="4" max="16384" width="9" style="156"/>
  </cols>
  <sheetData>
    <row r="1" spans="1:3" ht="14.25" customHeight="1">
      <c r="A1" s="255" t="s">
        <v>80</v>
      </c>
      <c r="B1" s="255"/>
      <c r="C1" s="255"/>
    </row>
    <row r="2" spans="1:3" ht="14.25" customHeight="1" thickBot="1"/>
    <row r="3" spans="1:3" ht="15">
      <c r="A3" s="157" t="s">
        <v>16</v>
      </c>
      <c r="B3" s="158" t="s">
        <v>81</v>
      </c>
      <c r="C3" s="159" t="s">
        <v>82</v>
      </c>
    </row>
    <row r="4" spans="1:3" ht="15">
      <c r="A4" s="160" t="s">
        <v>83</v>
      </c>
      <c r="B4" s="161" t="s">
        <v>702</v>
      </c>
      <c r="C4" s="161"/>
    </row>
    <row r="5" spans="1:3" ht="15">
      <c r="A5" s="160" t="s">
        <v>84</v>
      </c>
      <c r="B5" s="161" t="s">
        <v>703</v>
      </c>
      <c r="C5" s="161"/>
    </row>
    <row r="6" spans="1:3" ht="15">
      <c r="A6" s="160" t="s">
        <v>85</v>
      </c>
      <c r="B6" s="161" t="s">
        <v>704</v>
      </c>
      <c r="C6" s="161"/>
    </row>
    <row r="7" spans="1:3" ht="15">
      <c r="A7" s="160" t="s">
        <v>86</v>
      </c>
      <c r="B7" s="161" t="s">
        <v>705</v>
      </c>
      <c r="C7" s="161"/>
    </row>
    <row r="8" spans="1:3" ht="15">
      <c r="A8" s="160" t="s">
        <v>87</v>
      </c>
      <c r="B8" s="161" t="s">
        <v>706</v>
      </c>
      <c r="C8" s="161"/>
    </row>
    <row r="9" spans="1:3" ht="15">
      <c r="A9" s="160" t="s">
        <v>88</v>
      </c>
      <c r="B9" s="161" t="s">
        <v>707</v>
      </c>
      <c r="C9" s="161"/>
    </row>
    <row r="10" spans="1:3" ht="15">
      <c r="A10" s="160" t="s">
        <v>89</v>
      </c>
      <c r="B10" s="161" t="s">
        <v>708</v>
      </c>
      <c r="C10" s="161"/>
    </row>
    <row r="11" spans="1:3" ht="15">
      <c r="A11" s="160" t="s">
        <v>90</v>
      </c>
      <c r="B11" s="161" t="s">
        <v>709</v>
      </c>
      <c r="C11" s="161"/>
    </row>
    <row r="12" spans="1:3" ht="15">
      <c r="A12" s="160" t="s">
        <v>91</v>
      </c>
      <c r="B12" s="161" t="s">
        <v>710</v>
      </c>
      <c r="C12" s="161"/>
    </row>
    <row r="13" spans="1:3" ht="15">
      <c r="A13" s="160" t="s">
        <v>92</v>
      </c>
      <c r="B13" s="161" t="s">
        <v>711</v>
      </c>
      <c r="C13" s="161"/>
    </row>
    <row r="14" spans="1:3" ht="15">
      <c r="A14" s="160" t="s">
        <v>93</v>
      </c>
      <c r="B14" s="239" t="s">
        <v>712</v>
      </c>
      <c r="C14" s="161"/>
    </row>
    <row r="15" spans="1:3" ht="15">
      <c r="A15" s="240" t="s">
        <v>94</v>
      </c>
      <c r="B15" s="241" t="s">
        <v>713</v>
      </c>
      <c r="C15" s="161"/>
    </row>
    <row r="16" spans="1:3" ht="15">
      <c r="A16" s="240" t="s">
        <v>95</v>
      </c>
      <c r="B16" s="241" t="s">
        <v>714</v>
      </c>
      <c r="C16" s="161"/>
    </row>
    <row r="17" spans="1:3" ht="15">
      <c r="A17" s="240" t="s">
        <v>96</v>
      </c>
      <c r="B17" s="241" t="s">
        <v>715</v>
      </c>
      <c r="C17" s="161"/>
    </row>
    <row r="18" spans="1:3" ht="15">
      <c r="A18" s="240" t="s">
        <v>97</v>
      </c>
      <c r="B18" s="241" t="s">
        <v>716</v>
      </c>
      <c r="C18" s="161"/>
    </row>
    <row r="19" spans="1:3" ht="15">
      <c r="A19" s="240" t="s">
        <v>98</v>
      </c>
      <c r="B19" s="239" t="s">
        <v>717</v>
      </c>
      <c r="C19" s="161"/>
    </row>
    <row r="20" spans="1:3" ht="15">
      <c r="A20" s="240" t="s">
        <v>99</v>
      </c>
      <c r="B20" s="239" t="s">
        <v>718</v>
      </c>
      <c r="C20" s="161"/>
    </row>
    <row r="21" spans="1:3" ht="15">
      <c r="A21" s="240" t="s">
        <v>100</v>
      </c>
      <c r="B21" s="239" t="s">
        <v>719</v>
      </c>
      <c r="C21" s="161"/>
    </row>
    <row r="22" spans="1:3" ht="60">
      <c r="A22" s="240" t="s">
        <v>101</v>
      </c>
      <c r="B22" s="242" t="s">
        <v>720</v>
      </c>
      <c r="C22" s="161"/>
    </row>
    <row r="23" spans="1:3" ht="15">
      <c r="A23" s="240" t="s">
        <v>102</v>
      </c>
      <c r="B23" s="241" t="s">
        <v>721</v>
      </c>
      <c r="C23" s="161"/>
    </row>
    <row r="24" spans="1:3" ht="15">
      <c r="A24" s="240" t="s">
        <v>103</v>
      </c>
      <c r="B24" s="241" t="s">
        <v>722</v>
      </c>
      <c r="C24" s="161"/>
    </row>
    <row r="25" spans="1:3" ht="15">
      <c r="A25" s="240" t="s">
        <v>104</v>
      </c>
      <c r="B25" s="241" t="s">
        <v>723</v>
      </c>
      <c r="C25" s="161"/>
    </row>
    <row r="26" spans="1:3" ht="15">
      <c r="A26" s="243" t="s">
        <v>105</v>
      </c>
      <c r="B26" s="241" t="s">
        <v>724</v>
      </c>
      <c r="C26" s="161"/>
    </row>
    <row r="27" spans="1:3" ht="15">
      <c r="A27" s="243" t="s">
        <v>106</v>
      </c>
      <c r="B27" s="241" t="s">
        <v>725</v>
      </c>
      <c r="C27" s="161"/>
    </row>
    <row r="28" spans="1:3" ht="15">
      <c r="A28" s="243" t="s">
        <v>107</v>
      </c>
      <c r="B28" s="241" t="s">
        <v>726</v>
      </c>
      <c r="C28" s="161"/>
    </row>
    <row r="29" spans="1:3" ht="15">
      <c r="A29" s="243" t="s">
        <v>108</v>
      </c>
      <c r="B29" s="241" t="s">
        <v>727</v>
      </c>
      <c r="C29" s="161"/>
    </row>
    <row r="30" spans="1:3" ht="15">
      <c r="A30" s="243" t="s">
        <v>109</v>
      </c>
      <c r="B30" s="241" t="s">
        <v>728</v>
      </c>
      <c r="C30" s="161"/>
    </row>
    <row r="31" spans="1:3" ht="15">
      <c r="A31" s="243" t="s">
        <v>110</v>
      </c>
      <c r="B31" s="241" t="s">
        <v>729</v>
      </c>
      <c r="C31" s="161"/>
    </row>
    <row r="32" spans="1:3" ht="15">
      <c r="A32" s="243" t="s">
        <v>111</v>
      </c>
      <c r="B32" s="241" t="s">
        <v>730</v>
      </c>
      <c r="C32" s="161"/>
    </row>
    <row r="33" spans="1:3" ht="15">
      <c r="A33" s="243" t="s">
        <v>112</v>
      </c>
      <c r="B33" s="241" t="s">
        <v>731</v>
      </c>
      <c r="C33" s="161"/>
    </row>
    <row r="34" spans="1:3" ht="15">
      <c r="A34" s="243" t="s">
        <v>113</v>
      </c>
      <c r="B34" s="241" t="s">
        <v>732</v>
      </c>
      <c r="C34" s="161"/>
    </row>
    <row r="35" spans="1:3" ht="14.25" customHeight="1">
      <c r="A35" s="243" t="s">
        <v>112</v>
      </c>
      <c r="B35" s="241" t="s">
        <v>733</v>
      </c>
      <c r="C35" s="161"/>
    </row>
    <row r="36" spans="1:3" ht="14.25" customHeight="1">
      <c r="A36" s="243" t="s">
        <v>113</v>
      </c>
      <c r="B36" s="241" t="s">
        <v>734</v>
      </c>
      <c r="C36" s="161"/>
    </row>
    <row r="37" spans="1:3" ht="14.25" customHeight="1">
      <c r="A37" s="243" t="s">
        <v>735</v>
      </c>
      <c r="B37" s="241" t="s">
        <v>736</v>
      </c>
      <c r="C37" s="161"/>
    </row>
    <row r="38" spans="1:3" ht="14.25" customHeight="1">
      <c r="A38" s="243" t="s">
        <v>737</v>
      </c>
      <c r="B38" s="241" t="s">
        <v>738</v>
      </c>
      <c r="C38" s="161"/>
    </row>
    <row r="39" spans="1:3" ht="14.25" customHeight="1">
      <c r="A39" s="243" t="s">
        <v>739</v>
      </c>
      <c r="B39" s="241" t="s">
        <v>740</v>
      </c>
      <c r="C39" s="161"/>
    </row>
  </sheetData>
  <mergeCells count="1">
    <mergeCell ref="A1:C1"/>
  </mergeCells>
  <hyperlinks>
    <hyperlink ref="B39" r:id="rId1" location="/Message" display="http://localhost:2710/ - /Messag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76"/>
  <sheetViews>
    <sheetView topLeftCell="A136" zoomScale="86" zoomScaleNormal="86" workbookViewId="0">
      <selection activeCell="F133" sqref="F131:G133"/>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56" t="s">
        <v>53</v>
      </c>
      <c r="C2" s="256"/>
      <c r="D2" s="256"/>
      <c r="E2" s="256"/>
      <c r="F2" s="256"/>
      <c r="G2" s="256"/>
      <c r="H2" s="149"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56" t="s">
        <v>54</v>
      </c>
      <c r="C3" s="256"/>
      <c r="D3" s="256"/>
      <c r="E3" s="256"/>
      <c r="F3" s="256"/>
      <c r="G3" s="256"/>
      <c r="H3" s="149"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57" t="s">
        <v>175</v>
      </c>
      <c r="C4" s="257"/>
      <c r="D4" s="257"/>
      <c r="E4" s="257"/>
      <c r="F4" s="257"/>
      <c r="G4" s="257"/>
      <c r="H4" s="149"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663</v>
      </c>
      <c r="D5" s="98" t="s">
        <v>27</v>
      </c>
      <c r="E5" s="258" t="s">
        <v>28</v>
      </c>
      <c r="F5" s="258"/>
      <c r="G5" s="258"/>
      <c r="H5" s="150"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COUNTIF(F11:G335,"Pass")</f>
        <v>298</v>
      </c>
      <c r="B6" s="101">
        <f>COUNTIF(F11:G782,"Fail")</f>
        <v>0</v>
      </c>
      <c r="C6" s="101">
        <f>E6-D6-B6-A6</f>
        <v>0</v>
      </c>
      <c r="D6" s="102">
        <f>COUNTIF(F11:G782,"N/A")</f>
        <v>0</v>
      </c>
      <c r="E6" s="259">
        <f>COUNTA(F12:F181)*2</f>
        <v>298</v>
      </c>
      <c r="F6" s="259"/>
      <c r="G6" s="259"/>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188"/>
      <c r="B7" s="189"/>
      <c r="C7" s="189"/>
      <c r="D7" s="189"/>
      <c r="E7" s="190"/>
      <c r="F7" s="190"/>
      <c r="G7" s="190"/>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188"/>
      <c r="B8" s="189"/>
      <c r="C8" s="189"/>
      <c r="D8" s="189"/>
      <c r="E8" s="190"/>
      <c r="F8" s="190"/>
      <c r="G8" s="190"/>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182</v>
      </c>
      <c r="G10" s="57" t="s">
        <v>77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198"/>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181</v>
      </c>
      <c r="D12" s="117" t="s">
        <v>78</v>
      </c>
      <c r="E12" s="118"/>
      <c r="F12" s="117" t="s">
        <v>22</v>
      </c>
      <c r="G12" s="117" t="s">
        <v>22</v>
      </c>
      <c r="H12" s="119">
        <v>42381</v>
      </c>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183</v>
      </c>
      <c r="D13" s="117" t="s">
        <v>79</v>
      </c>
      <c r="E13" s="118"/>
      <c r="F13" s="117" t="s">
        <v>22</v>
      </c>
      <c r="G13" s="117" t="s">
        <v>22</v>
      </c>
      <c r="H13" s="119">
        <v>42381</v>
      </c>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189</v>
      </c>
      <c r="D14" s="117" t="s">
        <v>184</v>
      </c>
      <c r="E14" s="204"/>
      <c r="F14" s="117" t="s">
        <v>22</v>
      </c>
      <c r="G14" s="117" t="s">
        <v>22</v>
      </c>
      <c r="H14" s="119">
        <v>42381</v>
      </c>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191</v>
      </c>
      <c r="C15" s="117" t="s">
        <v>192</v>
      </c>
      <c r="D15" s="117" t="s">
        <v>190</v>
      </c>
      <c r="E15" s="205"/>
      <c r="F15" s="117" t="s">
        <v>22</v>
      </c>
      <c r="G15" s="117" t="s">
        <v>22</v>
      </c>
      <c r="H15" s="119">
        <v>42381</v>
      </c>
      <c r="I15" s="201"/>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185</v>
      </c>
      <c r="D16" s="117" t="s">
        <v>190</v>
      </c>
      <c r="E16" s="206"/>
      <c r="F16" s="117" t="s">
        <v>22</v>
      </c>
      <c r="G16" s="117" t="s">
        <v>22</v>
      </c>
      <c r="H16" s="119">
        <v>42381</v>
      </c>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02" t="str">
        <f t="shared" ref="A17:A18" si="2">IF(OR(B17&lt;&gt;"",D17&lt;&gt;""),"["&amp;TEXT($B$2,"##")&amp;"-"&amp;TEXT(ROW()-10,"##")&amp;"]","")</f>
        <v>[User_login-7]</v>
      </c>
      <c r="B17" s="121" t="s">
        <v>186</v>
      </c>
      <c r="C17" s="121" t="s">
        <v>187</v>
      </c>
      <c r="D17" s="121" t="s">
        <v>190</v>
      </c>
      <c r="E17" s="124"/>
      <c r="F17" s="117" t="s">
        <v>22</v>
      </c>
      <c r="G17" s="117" t="s">
        <v>22</v>
      </c>
      <c r="H17" s="237">
        <v>42381</v>
      </c>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188</v>
      </c>
      <c r="C18" s="123" t="s">
        <v>189</v>
      </c>
      <c r="D18" s="123" t="s">
        <v>190</v>
      </c>
      <c r="E18" s="124"/>
      <c r="F18" s="117" t="s">
        <v>22</v>
      </c>
      <c r="G18" s="117" t="s">
        <v>22</v>
      </c>
      <c r="H18" s="237">
        <v>42381</v>
      </c>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13" customFormat="1" ht="91.5" customHeight="1">
      <c r="A19" s="209" t="str">
        <f t="shared" ref="A19" si="3">IF(OR(B19&lt;&gt;"",D19&lt;&gt;""),"["&amp;TEXT($B$2,"##")&amp;"-"&amp;TEXT(ROW()-10,"##")&amp;"]","")</f>
        <v>[User_login-9]</v>
      </c>
      <c r="B19" s="210" t="s">
        <v>193</v>
      </c>
      <c r="C19" s="210" t="s">
        <v>194</v>
      </c>
      <c r="D19" s="210" t="s">
        <v>190</v>
      </c>
      <c r="E19" s="211"/>
      <c r="F19" s="210" t="s">
        <v>22</v>
      </c>
      <c r="G19" s="210" t="s">
        <v>22</v>
      </c>
      <c r="H19" s="237">
        <v>42381</v>
      </c>
      <c r="I19" s="211"/>
      <c r="J19" s="212"/>
      <c r="K19" s="95"/>
      <c r="L19" s="95"/>
      <c r="M19" s="95"/>
      <c r="N19" s="95"/>
      <c r="O19" s="95"/>
      <c r="P19" s="95"/>
      <c r="Q19" s="212"/>
      <c r="R19" s="212"/>
      <c r="S19" s="212"/>
      <c r="T19" s="212"/>
      <c r="U19" s="212"/>
      <c r="V19" s="212"/>
      <c r="W19" s="212"/>
      <c r="X19" s="212"/>
      <c r="Y19" s="212"/>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c r="BL19" s="212"/>
      <c r="BM19" s="212"/>
      <c r="BN19" s="212"/>
      <c r="BO19" s="212"/>
      <c r="BP19" s="212"/>
      <c r="BQ19" s="212"/>
      <c r="BR19" s="212"/>
      <c r="BS19" s="212"/>
      <c r="BT19" s="212"/>
      <c r="BU19" s="212"/>
      <c r="BV19" s="212"/>
      <c r="BW19" s="212"/>
      <c r="BX19" s="212"/>
      <c r="BY19" s="212"/>
      <c r="BZ19" s="212"/>
      <c r="CA19" s="212"/>
      <c r="CB19" s="212"/>
      <c r="CC19" s="212"/>
      <c r="CD19" s="212"/>
      <c r="CE19" s="212"/>
      <c r="CF19" s="212"/>
      <c r="CG19" s="212"/>
      <c r="CH19" s="212"/>
      <c r="CI19" s="212"/>
      <c r="CJ19" s="212"/>
      <c r="CK19" s="212"/>
      <c r="CL19" s="212"/>
      <c r="CM19" s="212"/>
      <c r="CN19" s="212"/>
      <c r="CO19" s="212"/>
      <c r="CP19" s="212"/>
      <c r="CQ19" s="212"/>
      <c r="CR19" s="212"/>
      <c r="CS19" s="212"/>
      <c r="CT19" s="212"/>
      <c r="CU19" s="212"/>
      <c r="CV19" s="212"/>
      <c r="CW19" s="212"/>
      <c r="CX19" s="212"/>
      <c r="CY19" s="212"/>
      <c r="CZ19" s="212"/>
      <c r="DA19" s="212"/>
      <c r="DB19" s="212"/>
      <c r="DC19" s="212"/>
      <c r="DD19" s="212"/>
      <c r="DE19" s="212"/>
      <c r="DF19" s="212"/>
      <c r="DG19" s="212"/>
      <c r="DH19" s="212"/>
      <c r="DI19" s="212"/>
      <c r="DJ19" s="212"/>
      <c r="DK19" s="212"/>
      <c r="DL19" s="212"/>
      <c r="DM19" s="212"/>
      <c r="DN19" s="212"/>
      <c r="DO19" s="212"/>
      <c r="DP19" s="212"/>
      <c r="DQ19" s="212"/>
      <c r="DR19" s="212"/>
      <c r="DS19" s="212"/>
      <c r="DT19" s="212"/>
      <c r="DU19" s="212"/>
      <c r="DV19" s="212"/>
      <c r="DW19" s="212"/>
      <c r="DX19" s="212"/>
      <c r="DY19" s="212"/>
      <c r="DZ19" s="212"/>
      <c r="EA19" s="212"/>
      <c r="EB19" s="212"/>
      <c r="EC19" s="212"/>
      <c r="ED19" s="212"/>
      <c r="EE19" s="212"/>
      <c r="EF19" s="212"/>
      <c r="EG19" s="212"/>
      <c r="EH19" s="212"/>
      <c r="EI19" s="212"/>
      <c r="EJ19" s="212"/>
      <c r="EK19" s="212"/>
      <c r="EL19" s="212"/>
      <c r="EM19" s="212"/>
      <c r="EN19" s="212"/>
      <c r="EO19" s="212"/>
      <c r="EP19" s="212"/>
      <c r="EQ19" s="212"/>
      <c r="ER19" s="212"/>
      <c r="ES19" s="212"/>
      <c r="ET19" s="212"/>
      <c r="EU19" s="212"/>
      <c r="EV19" s="212"/>
      <c r="EW19" s="212"/>
      <c r="EX19" s="212"/>
      <c r="EY19" s="212"/>
      <c r="EZ19" s="212"/>
      <c r="FA19" s="212"/>
      <c r="FB19" s="212"/>
      <c r="FC19" s="212"/>
      <c r="FD19" s="212"/>
      <c r="FE19" s="212"/>
      <c r="FF19" s="212"/>
      <c r="FG19" s="212"/>
      <c r="FH19" s="212"/>
      <c r="FI19" s="212"/>
      <c r="FJ19" s="212"/>
      <c r="FK19" s="212"/>
      <c r="FL19" s="212"/>
      <c r="FM19" s="212"/>
      <c r="FN19" s="212"/>
      <c r="FO19" s="212"/>
      <c r="FP19" s="212"/>
      <c r="FQ19" s="212"/>
      <c r="FR19" s="212"/>
      <c r="FS19" s="212"/>
      <c r="FT19" s="212"/>
      <c r="FU19" s="212"/>
      <c r="FV19" s="212"/>
      <c r="FW19" s="212"/>
      <c r="FX19" s="212"/>
      <c r="FY19" s="212"/>
      <c r="FZ19" s="212"/>
      <c r="GA19" s="212"/>
      <c r="GB19" s="212"/>
      <c r="GC19" s="212"/>
      <c r="GD19" s="212"/>
      <c r="GE19" s="212"/>
      <c r="GF19" s="212"/>
      <c r="GG19" s="212"/>
      <c r="GH19" s="212"/>
      <c r="GI19" s="212"/>
      <c r="GJ19" s="212"/>
      <c r="GK19" s="212"/>
      <c r="GL19" s="212"/>
      <c r="GM19" s="212"/>
      <c r="GN19" s="212"/>
      <c r="GO19" s="212"/>
      <c r="GP19" s="212"/>
      <c r="GQ19" s="212"/>
      <c r="GR19" s="212"/>
      <c r="GS19" s="212"/>
      <c r="GT19" s="212"/>
      <c r="GU19" s="212"/>
      <c r="GV19" s="212"/>
      <c r="GW19" s="212"/>
      <c r="GX19" s="212"/>
      <c r="GY19" s="212"/>
      <c r="GZ19" s="212"/>
      <c r="HA19" s="212"/>
      <c r="HB19" s="212"/>
      <c r="HC19" s="212"/>
      <c r="HD19" s="212"/>
      <c r="HE19" s="212"/>
      <c r="HF19" s="212"/>
      <c r="HG19" s="212"/>
      <c r="HH19" s="212"/>
      <c r="HI19" s="212"/>
      <c r="HJ19" s="212"/>
      <c r="HK19" s="212"/>
      <c r="HL19" s="212"/>
      <c r="HM19" s="212"/>
      <c r="HN19" s="212"/>
      <c r="HO19" s="212"/>
      <c r="HP19" s="212"/>
      <c r="HQ19" s="212"/>
      <c r="HR19" s="212"/>
      <c r="HS19" s="212"/>
      <c r="HT19" s="212"/>
      <c r="HU19" s="212"/>
      <c r="HV19" s="212"/>
      <c r="HW19" s="212"/>
      <c r="HX19" s="212"/>
      <c r="HY19" s="212"/>
      <c r="HZ19" s="212"/>
      <c r="IA19" s="212"/>
      <c r="IB19" s="212"/>
      <c r="IC19" s="212"/>
      <c r="ID19" s="212"/>
      <c r="IE19" s="212"/>
      <c r="IF19" s="212"/>
      <c r="IG19" s="212"/>
      <c r="IH19" s="212"/>
      <c r="II19" s="212"/>
      <c r="IJ19" s="212"/>
      <c r="IK19" s="212"/>
    </row>
    <row r="20" spans="1:245" s="213" customFormat="1" ht="91.5" customHeight="1">
      <c r="A20" s="209" t="str">
        <f t="shared" ref="A20" si="4">IF(OR(B20&lt;&gt;"",D20&lt;&gt;""),"["&amp;TEXT($B$2,"##")&amp;"-"&amp;TEXT(ROW()-10,"##")&amp;"]","")</f>
        <v>[User_login-10]</v>
      </c>
      <c r="B20" s="210" t="s">
        <v>195</v>
      </c>
      <c r="C20" s="210" t="s">
        <v>196</v>
      </c>
      <c r="D20" s="210" t="s">
        <v>190</v>
      </c>
      <c r="E20" s="211"/>
      <c r="F20" s="210" t="s">
        <v>22</v>
      </c>
      <c r="G20" s="210" t="s">
        <v>22</v>
      </c>
      <c r="H20" s="237">
        <v>42381</v>
      </c>
      <c r="I20" s="211"/>
      <c r="J20" s="212"/>
      <c r="K20" s="95"/>
      <c r="L20" s="95"/>
      <c r="M20" s="95"/>
      <c r="N20" s="95"/>
      <c r="O20" s="95"/>
      <c r="P20" s="95"/>
      <c r="Q20" s="212"/>
      <c r="R20" s="212"/>
      <c r="S20" s="212"/>
      <c r="T20" s="212"/>
      <c r="U20" s="212"/>
      <c r="V20" s="212"/>
      <c r="W20" s="212"/>
      <c r="X20" s="212"/>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c r="BL20" s="212"/>
      <c r="BM20" s="212"/>
      <c r="BN20" s="212"/>
      <c r="BO20" s="212"/>
      <c r="BP20" s="212"/>
      <c r="BQ20" s="212"/>
      <c r="BR20" s="212"/>
      <c r="BS20" s="212"/>
      <c r="BT20" s="212"/>
      <c r="BU20" s="212"/>
      <c r="BV20" s="212"/>
      <c r="BW20" s="212"/>
      <c r="BX20" s="212"/>
      <c r="BY20" s="212"/>
      <c r="BZ20" s="212"/>
      <c r="CA20" s="212"/>
      <c r="CB20" s="212"/>
      <c r="CC20" s="212"/>
      <c r="CD20" s="212"/>
      <c r="CE20" s="212"/>
      <c r="CF20" s="212"/>
      <c r="CG20" s="212"/>
      <c r="CH20" s="212"/>
      <c r="CI20" s="212"/>
      <c r="CJ20" s="212"/>
      <c r="CK20" s="212"/>
      <c r="CL20" s="212"/>
      <c r="CM20" s="212"/>
      <c r="CN20" s="212"/>
      <c r="CO20" s="212"/>
      <c r="CP20" s="212"/>
      <c r="CQ20" s="212"/>
      <c r="CR20" s="212"/>
      <c r="CS20" s="212"/>
      <c r="CT20" s="212"/>
      <c r="CU20" s="212"/>
      <c r="CV20" s="212"/>
      <c r="CW20" s="212"/>
      <c r="CX20" s="212"/>
      <c r="CY20" s="212"/>
      <c r="CZ20" s="212"/>
      <c r="DA20" s="212"/>
      <c r="DB20" s="212"/>
      <c r="DC20" s="212"/>
      <c r="DD20" s="212"/>
      <c r="DE20" s="212"/>
      <c r="DF20" s="212"/>
      <c r="DG20" s="212"/>
      <c r="DH20" s="212"/>
      <c r="DI20" s="212"/>
      <c r="DJ20" s="212"/>
      <c r="DK20" s="212"/>
      <c r="DL20" s="212"/>
      <c r="DM20" s="212"/>
      <c r="DN20" s="212"/>
      <c r="DO20" s="212"/>
      <c r="DP20" s="212"/>
      <c r="DQ20" s="212"/>
      <c r="DR20" s="212"/>
      <c r="DS20" s="212"/>
      <c r="DT20" s="212"/>
      <c r="DU20" s="212"/>
      <c r="DV20" s="212"/>
      <c r="DW20" s="212"/>
      <c r="DX20" s="212"/>
      <c r="DY20" s="212"/>
      <c r="DZ20" s="212"/>
      <c r="EA20" s="212"/>
      <c r="EB20" s="212"/>
      <c r="EC20" s="212"/>
      <c r="ED20" s="212"/>
      <c r="EE20" s="212"/>
      <c r="EF20" s="212"/>
      <c r="EG20" s="212"/>
      <c r="EH20" s="212"/>
      <c r="EI20" s="212"/>
      <c r="EJ20" s="212"/>
      <c r="EK20" s="212"/>
      <c r="EL20" s="212"/>
      <c r="EM20" s="212"/>
      <c r="EN20" s="212"/>
      <c r="EO20" s="212"/>
      <c r="EP20" s="212"/>
      <c r="EQ20" s="212"/>
      <c r="ER20" s="212"/>
      <c r="ES20" s="212"/>
      <c r="ET20" s="212"/>
      <c r="EU20" s="212"/>
      <c r="EV20" s="212"/>
      <c r="EW20" s="212"/>
      <c r="EX20" s="212"/>
      <c r="EY20" s="212"/>
      <c r="EZ20" s="212"/>
      <c r="FA20" s="212"/>
      <c r="FB20" s="212"/>
      <c r="FC20" s="212"/>
      <c r="FD20" s="212"/>
      <c r="FE20" s="212"/>
      <c r="FF20" s="212"/>
      <c r="FG20" s="212"/>
      <c r="FH20" s="212"/>
      <c r="FI20" s="212"/>
      <c r="FJ20" s="212"/>
      <c r="FK20" s="212"/>
      <c r="FL20" s="212"/>
      <c r="FM20" s="212"/>
      <c r="FN20" s="212"/>
      <c r="FO20" s="212"/>
      <c r="FP20" s="212"/>
      <c r="FQ20" s="212"/>
      <c r="FR20" s="212"/>
      <c r="FS20" s="212"/>
      <c r="FT20" s="212"/>
      <c r="FU20" s="212"/>
      <c r="FV20" s="212"/>
      <c r="FW20" s="212"/>
      <c r="FX20" s="212"/>
      <c r="FY20" s="212"/>
      <c r="FZ20" s="212"/>
      <c r="GA20" s="212"/>
      <c r="GB20" s="212"/>
      <c r="GC20" s="212"/>
      <c r="GD20" s="212"/>
      <c r="GE20" s="212"/>
      <c r="GF20" s="212"/>
      <c r="GG20" s="212"/>
      <c r="GH20" s="212"/>
      <c r="GI20" s="212"/>
      <c r="GJ20" s="212"/>
      <c r="GK20" s="212"/>
      <c r="GL20" s="212"/>
      <c r="GM20" s="212"/>
      <c r="GN20" s="212"/>
      <c r="GO20" s="212"/>
      <c r="GP20" s="212"/>
      <c r="GQ20" s="212"/>
      <c r="GR20" s="212"/>
      <c r="GS20" s="212"/>
      <c r="GT20" s="212"/>
      <c r="GU20" s="212"/>
      <c r="GV20" s="212"/>
      <c r="GW20" s="212"/>
      <c r="GX20" s="212"/>
      <c r="GY20" s="212"/>
      <c r="GZ20" s="212"/>
      <c r="HA20" s="212"/>
      <c r="HB20" s="212"/>
      <c r="HC20" s="212"/>
      <c r="HD20" s="212"/>
      <c r="HE20" s="212"/>
      <c r="HF20" s="212"/>
      <c r="HG20" s="212"/>
      <c r="HH20" s="212"/>
      <c r="HI20" s="212"/>
      <c r="HJ20" s="212"/>
      <c r="HK20" s="212"/>
      <c r="HL20" s="212"/>
      <c r="HM20" s="212"/>
      <c r="HN20" s="212"/>
      <c r="HO20" s="212"/>
      <c r="HP20" s="212"/>
      <c r="HQ20" s="212"/>
      <c r="HR20" s="212"/>
      <c r="HS20" s="212"/>
      <c r="HT20" s="212"/>
      <c r="HU20" s="212"/>
      <c r="HV20" s="212"/>
      <c r="HW20" s="212"/>
      <c r="HX20" s="212"/>
      <c r="HY20" s="212"/>
      <c r="HZ20" s="212"/>
      <c r="IA20" s="212"/>
      <c r="IB20" s="212"/>
      <c r="IC20" s="212"/>
      <c r="ID20" s="212"/>
      <c r="IE20" s="212"/>
      <c r="IF20" s="212"/>
      <c r="IG20" s="212"/>
      <c r="IH20" s="212"/>
      <c r="II20" s="212"/>
      <c r="IJ20" s="212"/>
      <c r="IK20" s="212"/>
    </row>
    <row r="21" spans="1:245" ht="14.25" customHeight="1">
      <c r="A21" s="58"/>
      <c r="B21" s="58" t="s">
        <v>201</v>
      </c>
      <c r="C21" s="58"/>
      <c r="D21" s="58"/>
      <c r="E21" s="207"/>
      <c r="F21" s="207"/>
      <c r="G21" s="207"/>
      <c r="H21" s="207"/>
      <c r="I21" s="208"/>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114</v>
      </c>
      <c r="B22" s="91" t="s">
        <v>610</v>
      </c>
      <c r="C22" s="91" t="s">
        <v>615</v>
      </c>
      <c r="D22" s="91" t="s">
        <v>238</v>
      </c>
      <c r="E22" s="146"/>
      <c r="F22" s="117" t="s">
        <v>22</v>
      </c>
      <c r="G22" s="117" t="s">
        <v>22</v>
      </c>
      <c r="H22" s="112">
        <v>42381</v>
      </c>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54" customHeight="1">
      <c r="A23" s="91" t="s">
        <v>115</v>
      </c>
      <c r="B23" s="91" t="s">
        <v>611</v>
      </c>
      <c r="C23" s="91" t="s">
        <v>616</v>
      </c>
      <c r="D23" s="91" t="s">
        <v>617</v>
      </c>
      <c r="E23" s="146"/>
      <c r="F23" s="117" t="s">
        <v>22</v>
      </c>
      <c r="G23" s="117" t="s">
        <v>22</v>
      </c>
      <c r="H23" s="112">
        <v>42381</v>
      </c>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4" customHeight="1">
      <c r="A24" s="91" t="s">
        <v>116</v>
      </c>
      <c r="B24" s="91" t="s">
        <v>612</v>
      </c>
      <c r="C24" s="91" t="s">
        <v>616</v>
      </c>
      <c r="D24" s="91" t="s">
        <v>618</v>
      </c>
      <c r="E24" s="146"/>
      <c r="F24" s="117" t="s">
        <v>22</v>
      </c>
      <c r="G24" s="117" t="s">
        <v>22</v>
      </c>
      <c r="H24" s="112">
        <v>42381</v>
      </c>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4" customHeight="1">
      <c r="A25" s="91" t="s">
        <v>117</v>
      </c>
      <c r="B25" s="91" t="s">
        <v>613</v>
      </c>
      <c r="C25" s="91" t="s">
        <v>616</v>
      </c>
      <c r="D25" s="91" t="s">
        <v>325</v>
      </c>
      <c r="E25" s="146"/>
      <c r="F25" s="117" t="s">
        <v>22</v>
      </c>
      <c r="G25" s="117" t="s">
        <v>22</v>
      </c>
      <c r="H25" s="112">
        <v>42381</v>
      </c>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4" customHeight="1">
      <c r="A26" s="91" t="s">
        <v>240</v>
      </c>
      <c r="B26" s="91" t="s">
        <v>614</v>
      </c>
      <c r="C26" s="91" t="s">
        <v>616</v>
      </c>
      <c r="D26" s="91" t="s">
        <v>326</v>
      </c>
      <c r="E26" s="146"/>
      <c r="F26" s="117" t="s">
        <v>22</v>
      </c>
      <c r="G26" s="117" t="s">
        <v>22</v>
      </c>
      <c r="H26" s="112">
        <v>42381</v>
      </c>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4" customHeight="1">
      <c r="A27" s="91" t="s">
        <v>241</v>
      </c>
      <c r="B27" s="91" t="s">
        <v>619</v>
      </c>
      <c r="C27" s="91" t="s">
        <v>645</v>
      </c>
      <c r="D27" s="91" t="s">
        <v>646</v>
      </c>
      <c r="E27" s="146"/>
      <c r="F27" s="117" t="s">
        <v>22</v>
      </c>
      <c r="G27" s="117" t="s">
        <v>22</v>
      </c>
      <c r="H27" s="112">
        <v>42381</v>
      </c>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4" customHeight="1">
      <c r="A28" s="91" t="s">
        <v>242</v>
      </c>
      <c r="B28" s="91" t="s">
        <v>625</v>
      </c>
      <c r="C28" s="91" t="s">
        <v>233</v>
      </c>
      <c r="D28" s="91" t="s">
        <v>647</v>
      </c>
      <c r="E28" s="146"/>
      <c r="F28" s="117" t="s">
        <v>22</v>
      </c>
      <c r="G28" s="117" t="s">
        <v>22</v>
      </c>
      <c r="H28" s="112">
        <v>42381</v>
      </c>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4" customHeight="1">
      <c r="A29" s="91" t="s">
        <v>243</v>
      </c>
      <c r="B29" s="91" t="s">
        <v>626</v>
      </c>
      <c r="C29" s="91" t="s">
        <v>233</v>
      </c>
      <c r="D29" s="91" t="s">
        <v>324</v>
      </c>
      <c r="E29" s="146"/>
      <c r="F29" s="117" t="s">
        <v>22</v>
      </c>
      <c r="G29" s="117" t="s">
        <v>22</v>
      </c>
      <c r="H29" s="112">
        <v>42381</v>
      </c>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54" customHeight="1">
      <c r="A30" s="91" t="s">
        <v>333</v>
      </c>
      <c r="B30" s="91" t="s">
        <v>620</v>
      </c>
      <c r="C30" s="91" t="s">
        <v>233</v>
      </c>
      <c r="D30" s="91" t="s">
        <v>325</v>
      </c>
      <c r="E30" s="146"/>
      <c r="F30" s="117" t="s">
        <v>22</v>
      </c>
      <c r="G30" s="117" t="s">
        <v>22</v>
      </c>
      <c r="H30" s="112">
        <v>42381</v>
      </c>
      <c r="I30" s="10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60.75" customHeight="1">
      <c r="A31" s="91" t="s">
        <v>334</v>
      </c>
      <c r="B31" s="91" t="s">
        <v>621</v>
      </c>
      <c r="C31" s="91" t="s">
        <v>233</v>
      </c>
      <c r="D31" s="91" t="s">
        <v>326</v>
      </c>
      <c r="E31" s="146"/>
      <c r="F31" s="117" t="s">
        <v>22</v>
      </c>
      <c r="G31" s="117" t="s">
        <v>22</v>
      </c>
      <c r="H31" s="112">
        <v>42381</v>
      </c>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60.75" customHeight="1">
      <c r="A32" s="91" t="s">
        <v>335</v>
      </c>
      <c r="B32" s="91" t="s">
        <v>622</v>
      </c>
      <c r="C32" s="91" t="s">
        <v>234</v>
      </c>
      <c r="D32" s="91" t="s">
        <v>237</v>
      </c>
      <c r="E32" s="146"/>
      <c r="F32" s="117" t="s">
        <v>22</v>
      </c>
      <c r="G32" s="117" t="s">
        <v>22</v>
      </c>
      <c r="H32" s="112">
        <v>42381</v>
      </c>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45" ht="60.75" customHeight="1">
      <c r="A33" s="91" t="s">
        <v>336</v>
      </c>
      <c r="B33" s="91" t="s">
        <v>623</v>
      </c>
      <c r="C33" s="91" t="s">
        <v>234</v>
      </c>
      <c r="D33" s="91" t="s">
        <v>649</v>
      </c>
      <c r="E33" s="146"/>
      <c r="F33" s="117" t="s">
        <v>22</v>
      </c>
      <c r="G33" s="117" t="s">
        <v>22</v>
      </c>
      <c r="H33" s="112">
        <v>42381</v>
      </c>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row>
    <row r="34" spans="1:245" ht="60.75" customHeight="1">
      <c r="A34" s="91" t="s">
        <v>337</v>
      </c>
      <c r="B34" s="91" t="s">
        <v>624</v>
      </c>
      <c r="C34" s="91" t="s">
        <v>234</v>
      </c>
      <c r="D34" s="91" t="s">
        <v>329</v>
      </c>
      <c r="E34" s="146"/>
      <c r="F34" s="117" t="s">
        <v>22</v>
      </c>
      <c r="G34" s="117" t="s">
        <v>22</v>
      </c>
      <c r="H34" s="112">
        <v>42381</v>
      </c>
      <c r="I34" s="107"/>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row>
    <row r="35" spans="1:245" ht="60.75" customHeight="1">
      <c r="A35" s="91" t="s">
        <v>338</v>
      </c>
      <c r="B35" s="91" t="s">
        <v>627</v>
      </c>
      <c r="C35" s="91" t="s">
        <v>234</v>
      </c>
      <c r="D35" s="91" t="s">
        <v>328</v>
      </c>
      <c r="E35" s="146"/>
      <c r="F35" s="117" t="s">
        <v>22</v>
      </c>
      <c r="G35" s="117" t="s">
        <v>22</v>
      </c>
      <c r="H35" s="112">
        <v>42381</v>
      </c>
      <c r="I35" s="107"/>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row>
    <row r="36" spans="1:245" ht="60.75" customHeight="1">
      <c r="A36" s="91" t="s">
        <v>339</v>
      </c>
      <c r="B36" s="91" t="s">
        <v>628</v>
      </c>
      <c r="C36" s="91" t="s">
        <v>234</v>
      </c>
      <c r="D36" s="91" t="s">
        <v>327</v>
      </c>
      <c r="E36" s="146"/>
      <c r="F36" s="117" t="s">
        <v>22</v>
      </c>
      <c r="G36" s="117" t="s">
        <v>22</v>
      </c>
      <c r="H36" s="112">
        <v>42381</v>
      </c>
      <c r="I36" s="107"/>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row>
    <row r="37" spans="1:245" ht="60.75" customHeight="1">
      <c r="A37" s="91" t="s">
        <v>340</v>
      </c>
      <c r="B37" s="91" t="s">
        <v>629</v>
      </c>
      <c r="C37" s="91" t="s">
        <v>239</v>
      </c>
      <c r="D37" s="91" t="s">
        <v>237</v>
      </c>
      <c r="E37" s="146"/>
      <c r="F37" s="117" t="s">
        <v>22</v>
      </c>
      <c r="G37" s="117" t="s">
        <v>22</v>
      </c>
      <c r="H37" s="112">
        <v>42381</v>
      </c>
      <c r="I37" s="107"/>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45" ht="60.75" customHeight="1">
      <c r="A38" s="91" t="s">
        <v>341</v>
      </c>
      <c r="B38" s="91" t="s">
        <v>630</v>
      </c>
      <c r="C38" s="91" t="s">
        <v>239</v>
      </c>
      <c r="D38" s="91" t="s">
        <v>649</v>
      </c>
      <c r="E38" s="146"/>
      <c r="F38" s="117" t="s">
        <v>22</v>
      </c>
      <c r="G38" s="117" t="s">
        <v>22</v>
      </c>
      <c r="H38" s="112">
        <v>42381</v>
      </c>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45" ht="60.75" customHeight="1">
      <c r="A39" s="91" t="s">
        <v>342</v>
      </c>
      <c r="B39" s="91" t="s">
        <v>631</v>
      </c>
      <c r="C39" s="91" t="s">
        <v>330</v>
      </c>
      <c r="D39" s="91" t="s">
        <v>329</v>
      </c>
      <c r="E39" s="146"/>
      <c r="F39" s="117" t="s">
        <v>22</v>
      </c>
      <c r="G39" s="117" t="s">
        <v>22</v>
      </c>
      <c r="H39" s="112">
        <v>42381</v>
      </c>
      <c r="I39" s="107"/>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row>
    <row r="40" spans="1:245" ht="55.5" customHeight="1">
      <c r="A40" s="91" t="s">
        <v>343</v>
      </c>
      <c r="B40" s="91" t="s">
        <v>632</v>
      </c>
      <c r="C40" s="91" t="s">
        <v>330</v>
      </c>
      <c r="D40" s="91" t="s">
        <v>328</v>
      </c>
      <c r="E40" s="146"/>
      <c r="F40" s="230" t="s">
        <v>22</v>
      </c>
      <c r="G40" s="117" t="s">
        <v>22</v>
      </c>
      <c r="H40" s="112">
        <v>42381</v>
      </c>
      <c r="I40" s="107"/>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row>
    <row r="41" spans="1:245" ht="56.25" customHeight="1">
      <c r="A41" s="91" t="s">
        <v>344</v>
      </c>
      <c r="B41" s="91" t="s">
        <v>633</v>
      </c>
      <c r="C41" s="91" t="s">
        <v>330</v>
      </c>
      <c r="D41" s="91" t="s">
        <v>327</v>
      </c>
      <c r="E41" s="146"/>
      <c r="F41" s="117" t="s">
        <v>22</v>
      </c>
      <c r="G41" s="117" t="s">
        <v>22</v>
      </c>
      <c r="H41" s="112">
        <v>42381</v>
      </c>
      <c r="I41" s="107"/>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row>
    <row r="42" spans="1:245" ht="59.25" customHeight="1">
      <c r="A42" s="91" t="s">
        <v>345</v>
      </c>
      <c r="B42" s="91" t="s">
        <v>634</v>
      </c>
      <c r="C42" s="91" t="s">
        <v>235</v>
      </c>
      <c r="D42" s="91" t="s">
        <v>236</v>
      </c>
      <c r="E42" s="146"/>
      <c r="F42" s="117" t="s">
        <v>22</v>
      </c>
      <c r="G42" s="117" t="s">
        <v>22</v>
      </c>
      <c r="H42" s="112">
        <v>42381</v>
      </c>
      <c r="I42" s="107"/>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row>
    <row r="43" spans="1:245" ht="59.25" customHeight="1">
      <c r="A43" s="91" t="s">
        <v>346</v>
      </c>
      <c r="B43" s="91" t="s">
        <v>635</v>
      </c>
      <c r="C43" s="91" t="s">
        <v>331</v>
      </c>
      <c r="D43" s="91" t="s">
        <v>648</v>
      </c>
      <c r="E43" s="146"/>
      <c r="F43" s="117" t="s">
        <v>22</v>
      </c>
      <c r="G43" s="117" t="s">
        <v>22</v>
      </c>
      <c r="H43" s="112">
        <v>42381</v>
      </c>
      <c r="I43" s="107"/>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row>
    <row r="44" spans="1:245" ht="59.25" customHeight="1">
      <c r="A44" s="91" t="s">
        <v>347</v>
      </c>
      <c r="B44" s="91" t="s">
        <v>636</v>
      </c>
      <c r="C44" s="91" t="s">
        <v>331</v>
      </c>
      <c r="D44" s="91" t="s">
        <v>329</v>
      </c>
      <c r="E44" s="146"/>
      <c r="F44" s="117" t="s">
        <v>22</v>
      </c>
      <c r="G44" s="117" t="s">
        <v>22</v>
      </c>
      <c r="H44" s="112">
        <v>42381</v>
      </c>
      <c r="I44" s="107"/>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row>
    <row r="45" spans="1:245" ht="59.25" customHeight="1">
      <c r="A45" s="91" t="s">
        <v>348</v>
      </c>
      <c r="B45" s="91" t="s">
        <v>637</v>
      </c>
      <c r="C45" s="91" t="s">
        <v>331</v>
      </c>
      <c r="D45" s="91" t="s">
        <v>328</v>
      </c>
      <c r="E45" s="146"/>
      <c r="F45" s="117" t="s">
        <v>22</v>
      </c>
      <c r="G45" s="117" t="s">
        <v>22</v>
      </c>
      <c r="H45" s="112">
        <v>42381</v>
      </c>
      <c r="I45" s="107"/>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row>
    <row r="46" spans="1:245" ht="59.25" customHeight="1">
      <c r="A46" s="91" t="s">
        <v>349</v>
      </c>
      <c r="B46" s="91" t="s">
        <v>638</v>
      </c>
      <c r="C46" s="91" t="s">
        <v>331</v>
      </c>
      <c r="D46" s="91" t="s">
        <v>327</v>
      </c>
      <c r="E46" s="146"/>
      <c r="F46" s="117" t="s">
        <v>22</v>
      </c>
      <c r="G46" s="117" t="s">
        <v>22</v>
      </c>
      <c r="H46" s="112">
        <v>42381</v>
      </c>
      <c r="I46" s="107"/>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row>
    <row r="47" spans="1:245" ht="59.25" customHeight="1">
      <c r="A47" s="91" t="s">
        <v>350</v>
      </c>
      <c r="B47" s="91" t="s">
        <v>639</v>
      </c>
      <c r="C47" s="91" t="s">
        <v>244</v>
      </c>
      <c r="D47" s="91" t="s">
        <v>245</v>
      </c>
      <c r="E47" s="146"/>
      <c r="F47" s="117" t="s">
        <v>22</v>
      </c>
      <c r="G47" s="117" t="s">
        <v>22</v>
      </c>
      <c r="H47" s="112">
        <v>42381</v>
      </c>
      <c r="I47" s="107"/>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row>
    <row r="48" spans="1:245" ht="59.25" customHeight="1">
      <c r="A48" s="91" t="s">
        <v>351</v>
      </c>
      <c r="B48" s="91" t="s">
        <v>640</v>
      </c>
      <c r="C48" s="91" t="s">
        <v>246</v>
      </c>
      <c r="D48" s="91" t="s">
        <v>245</v>
      </c>
      <c r="E48" s="146"/>
      <c r="F48" s="117" t="s">
        <v>22</v>
      </c>
      <c r="G48" s="117" t="s">
        <v>22</v>
      </c>
      <c r="H48" s="112">
        <v>42381</v>
      </c>
      <c r="I48" s="107"/>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6" ht="59.25" customHeight="1">
      <c r="A49" s="91" t="s">
        <v>352</v>
      </c>
      <c r="B49" s="91" t="s">
        <v>641</v>
      </c>
      <c r="C49" s="91" t="s">
        <v>332</v>
      </c>
      <c r="D49" s="91" t="s">
        <v>245</v>
      </c>
      <c r="E49" s="146"/>
      <c r="F49" s="117" t="s">
        <v>22</v>
      </c>
      <c r="G49" s="117" t="s">
        <v>22</v>
      </c>
      <c r="H49" s="112">
        <v>42381</v>
      </c>
      <c r="I49" s="107"/>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6" ht="59.25" customHeight="1">
      <c r="A50" s="91" t="s">
        <v>353</v>
      </c>
      <c r="B50" s="91" t="s">
        <v>641</v>
      </c>
      <c r="C50" s="91" t="s">
        <v>332</v>
      </c>
      <c r="D50" s="91" t="s">
        <v>245</v>
      </c>
      <c r="E50" s="146"/>
      <c r="F50" s="117" t="s">
        <v>22</v>
      </c>
      <c r="G50" s="117" t="s">
        <v>22</v>
      </c>
      <c r="H50" s="112">
        <v>42381</v>
      </c>
      <c r="I50" s="107"/>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row>
    <row r="51" spans="1:256" ht="51.75" customHeight="1">
      <c r="A51" s="91" t="s">
        <v>354</v>
      </c>
      <c r="B51" s="91" t="s">
        <v>64</v>
      </c>
      <c r="C51" s="91" t="s">
        <v>174</v>
      </c>
      <c r="D51" s="91" t="s">
        <v>65</v>
      </c>
      <c r="E51" s="146"/>
      <c r="F51" s="117" t="s">
        <v>22</v>
      </c>
      <c r="G51" s="117" t="s">
        <v>22</v>
      </c>
      <c r="H51" s="112">
        <v>42381</v>
      </c>
      <c r="I51" s="107"/>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6" ht="15" customHeight="1">
      <c r="A52" s="59"/>
      <c r="B52" s="58" t="s">
        <v>373</v>
      </c>
      <c r="C52" s="59"/>
      <c r="D52" s="59"/>
      <c r="E52" s="59"/>
      <c r="F52" s="59"/>
      <c r="G52" s="59"/>
      <c r="H52" s="235"/>
      <c r="I52" s="232"/>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row>
    <row r="53" spans="1:256" ht="30" customHeight="1">
      <c r="A53" s="203" t="str">
        <f t="shared" ref="A53:A63" si="5">IF(OR(B53&lt;&gt;"",D53&lt;&gt;""),"["&amp;TEXT($B$2,"##")&amp;"-"&amp;TEXT(ROW()-10,"##")&amp;"]","")</f>
        <v>[User_login-43]</v>
      </c>
      <c r="B53" s="91" t="s">
        <v>360</v>
      </c>
      <c r="C53" s="91" t="s">
        <v>359</v>
      </c>
      <c r="D53" s="123" t="s">
        <v>375</v>
      </c>
      <c r="E53" s="147"/>
      <c r="F53" s="117" t="s">
        <v>22</v>
      </c>
      <c r="G53" s="117" t="s">
        <v>22</v>
      </c>
      <c r="H53" s="112">
        <v>42381</v>
      </c>
      <c r="I53" s="120"/>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6" ht="37.5" customHeight="1">
      <c r="A54" s="203" t="str">
        <f t="shared" si="5"/>
        <v>[User_login-44]</v>
      </c>
      <c r="B54" s="91" t="s">
        <v>361</v>
      </c>
      <c r="C54" s="91" t="s">
        <v>359</v>
      </c>
      <c r="D54" s="123" t="s">
        <v>362</v>
      </c>
      <c r="E54" s="234"/>
      <c r="F54" s="117" t="s">
        <v>22</v>
      </c>
      <c r="G54" s="117" t="s">
        <v>22</v>
      </c>
      <c r="H54" s="112">
        <v>42381</v>
      </c>
      <c r="I54" s="120"/>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6" ht="43.5" customHeight="1">
      <c r="A55" s="203" t="str">
        <f t="shared" si="5"/>
        <v>[User_login-45]</v>
      </c>
      <c r="B55" s="91" t="s">
        <v>363</v>
      </c>
      <c r="C55" s="91" t="s">
        <v>370</v>
      </c>
      <c r="D55" s="123" t="s">
        <v>376</v>
      </c>
      <c r="E55" s="234"/>
      <c r="F55" s="117" t="s">
        <v>22</v>
      </c>
      <c r="G55" s="117" t="s">
        <v>22</v>
      </c>
      <c r="H55" s="112">
        <v>42381</v>
      </c>
      <c r="I55" s="120"/>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6" ht="42.75" customHeight="1">
      <c r="A56" s="203" t="str">
        <f t="shared" si="5"/>
        <v>[User_login-46]</v>
      </c>
      <c r="B56" s="91" t="s">
        <v>364</v>
      </c>
      <c r="C56" s="91" t="s">
        <v>370</v>
      </c>
      <c r="D56" s="123" t="s">
        <v>378</v>
      </c>
      <c r="E56" s="234"/>
      <c r="F56" s="117" t="s">
        <v>22</v>
      </c>
      <c r="G56" s="117" t="s">
        <v>22</v>
      </c>
      <c r="H56" s="112">
        <v>42381</v>
      </c>
      <c r="I56" s="120"/>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6" ht="44.25" customHeight="1">
      <c r="A57" s="203" t="str">
        <f t="shared" si="5"/>
        <v>[User_login-47]</v>
      </c>
      <c r="B57" s="91" t="s">
        <v>366</v>
      </c>
      <c r="C57" s="91" t="s">
        <v>371</v>
      </c>
      <c r="D57" s="123" t="s">
        <v>377</v>
      </c>
      <c r="E57" s="234"/>
      <c r="F57" s="117" t="s">
        <v>22</v>
      </c>
      <c r="G57" s="117" t="s">
        <v>22</v>
      </c>
      <c r="H57" s="112">
        <v>42381</v>
      </c>
      <c r="I57" s="120"/>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row>
    <row r="58" spans="1:256" ht="53.25" customHeight="1">
      <c r="A58" s="203" t="str">
        <f t="shared" si="5"/>
        <v>[User_login-48]</v>
      </c>
      <c r="B58" s="91" t="s">
        <v>368</v>
      </c>
      <c r="C58" s="91" t="s">
        <v>371</v>
      </c>
      <c r="D58" s="123" t="s">
        <v>381</v>
      </c>
      <c r="E58" s="234"/>
      <c r="F58" s="117" t="s">
        <v>22</v>
      </c>
      <c r="G58" s="117" t="s">
        <v>22</v>
      </c>
      <c r="H58" s="112">
        <v>42381</v>
      </c>
      <c r="I58" s="120"/>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row>
    <row r="59" spans="1:256" ht="44.25" customHeight="1">
      <c r="A59" s="203" t="str">
        <f t="shared" si="5"/>
        <v>[User_login-49]</v>
      </c>
      <c r="B59" s="91" t="s">
        <v>367</v>
      </c>
      <c r="C59" s="91" t="s">
        <v>372</v>
      </c>
      <c r="D59" s="123" t="s">
        <v>380</v>
      </c>
      <c r="E59" s="234"/>
      <c r="F59" s="117" t="s">
        <v>22</v>
      </c>
      <c r="G59" s="117" t="s">
        <v>22</v>
      </c>
      <c r="H59" s="112">
        <v>42381</v>
      </c>
      <c r="I59" s="120"/>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5"/>
      <c r="EB59" s="95"/>
      <c r="EC59" s="95"/>
      <c r="ED59" s="95"/>
      <c r="EE59" s="95"/>
      <c r="EF59" s="95"/>
      <c r="EG59" s="95"/>
      <c r="EH59" s="95"/>
      <c r="EI59" s="95"/>
      <c r="EJ59" s="95"/>
      <c r="EK59" s="95"/>
      <c r="EL59" s="95"/>
      <c r="EM59" s="95"/>
      <c r="EN59" s="95"/>
      <c r="EO59" s="95"/>
      <c r="EP59" s="95"/>
      <c r="EQ59" s="95"/>
      <c r="ER59" s="95"/>
      <c r="ES59" s="95"/>
      <c r="ET59" s="95"/>
      <c r="EU59" s="95"/>
      <c r="EV59" s="95"/>
      <c r="EW59" s="95"/>
      <c r="EX59" s="95"/>
      <c r="EY59" s="95"/>
      <c r="EZ59" s="95"/>
      <c r="FA59" s="95"/>
      <c r="FB59" s="95"/>
      <c r="FC59" s="95"/>
      <c r="FD59" s="95"/>
      <c r="FE59" s="95"/>
      <c r="FF59" s="95"/>
      <c r="FG59" s="95"/>
      <c r="FH59" s="95"/>
      <c r="FI59" s="95"/>
      <c r="FJ59" s="95"/>
      <c r="FK59" s="95"/>
      <c r="FL59" s="95"/>
      <c r="FM59" s="95"/>
      <c r="FN59" s="95"/>
      <c r="FO59" s="95"/>
      <c r="FP59" s="95"/>
      <c r="FQ59" s="95"/>
      <c r="FR59" s="95"/>
      <c r="FS59" s="95"/>
      <c r="FT59" s="95"/>
      <c r="FU59" s="95"/>
      <c r="FV59" s="95"/>
      <c r="FW59" s="95"/>
      <c r="FX59" s="95"/>
      <c r="FY59" s="95"/>
      <c r="FZ59" s="95"/>
      <c r="GA59" s="95"/>
      <c r="GB59" s="95"/>
      <c r="GC59" s="95"/>
      <c r="GD59" s="95"/>
      <c r="GE59" s="95"/>
      <c r="GF59" s="95"/>
      <c r="GG59" s="95"/>
      <c r="GH59" s="95"/>
      <c r="GI59" s="95"/>
      <c r="GJ59" s="95"/>
      <c r="GK59" s="95"/>
      <c r="GL59" s="95"/>
      <c r="GM59" s="95"/>
      <c r="GN59" s="95"/>
      <c r="GO59" s="95"/>
      <c r="GP59" s="95"/>
      <c r="GQ59" s="95"/>
      <c r="GR59" s="95"/>
      <c r="GS59" s="95"/>
      <c r="GT59" s="95"/>
      <c r="GU59" s="95"/>
      <c r="GV59" s="95"/>
      <c r="GW59" s="95"/>
      <c r="GX59" s="95"/>
      <c r="GY59" s="95"/>
      <c r="GZ59" s="95"/>
      <c r="HA59" s="95"/>
      <c r="HB59" s="95"/>
      <c r="HC59" s="95"/>
      <c r="HD59" s="95"/>
      <c r="HE59" s="95"/>
      <c r="HF59" s="95"/>
      <c r="HG59" s="95"/>
      <c r="HH59" s="95"/>
      <c r="HI59" s="95"/>
      <c r="HJ59" s="95"/>
      <c r="HK59" s="95"/>
      <c r="HL59" s="95"/>
      <c r="HM59" s="95"/>
      <c r="HN59" s="95"/>
      <c r="HO59" s="95"/>
      <c r="HP59" s="95"/>
      <c r="HQ59" s="95"/>
      <c r="HR59" s="95"/>
      <c r="HS59" s="95"/>
      <c r="HT59" s="95"/>
      <c r="HU59" s="95"/>
      <c r="HV59" s="95"/>
      <c r="HW59" s="95"/>
      <c r="HX59" s="95"/>
      <c r="HY59" s="95"/>
      <c r="HZ59" s="95"/>
      <c r="IA59" s="95"/>
      <c r="IB59" s="95"/>
      <c r="IC59" s="95"/>
      <c r="ID59" s="95"/>
      <c r="IE59" s="95"/>
      <c r="IF59" s="95"/>
      <c r="IG59" s="95"/>
      <c r="IH59" s="95"/>
      <c r="II59" s="95"/>
      <c r="IJ59" s="95"/>
      <c r="IK59" s="95"/>
    </row>
    <row r="60" spans="1:256" ht="49.5" customHeight="1">
      <c r="A60" s="203" t="str">
        <f t="shared" si="5"/>
        <v>[User_login-50]</v>
      </c>
      <c r="B60" s="91" t="s">
        <v>369</v>
      </c>
      <c r="C60" s="91" t="s">
        <v>372</v>
      </c>
      <c r="D60" s="123" t="s">
        <v>379</v>
      </c>
      <c r="E60" s="234"/>
      <c r="F60" s="117" t="s">
        <v>22</v>
      </c>
      <c r="G60" s="117" t="s">
        <v>22</v>
      </c>
      <c r="H60" s="112">
        <v>42381</v>
      </c>
      <c r="I60" s="120"/>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5"/>
      <c r="EB60" s="95"/>
      <c r="EC60" s="95"/>
      <c r="ED60" s="95"/>
      <c r="EE60" s="95"/>
      <c r="EF60" s="95"/>
      <c r="EG60" s="95"/>
      <c r="EH60" s="95"/>
      <c r="EI60" s="95"/>
      <c r="EJ60" s="95"/>
      <c r="EK60" s="95"/>
      <c r="EL60" s="95"/>
      <c r="EM60" s="95"/>
      <c r="EN60" s="95"/>
      <c r="EO60" s="95"/>
      <c r="EP60" s="95"/>
      <c r="EQ60" s="95"/>
      <c r="ER60" s="95"/>
      <c r="ES60" s="95"/>
      <c r="ET60" s="95"/>
      <c r="EU60" s="95"/>
      <c r="EV60" s="95"/>
      <c r="EW60" s="95"/>
      <c r="EX60" s="95"/>
      <c r="EY60" s="95"/>
      <c r="EZ60" s="95"/>
      <c r="FA60" s="95"/>
      <c r="FB60" s="95"/>
      <c r="FC60" s="95"/>
      <c r="FD60" s="95"/>
      <c r="FE60" s="95"/>
      <c r="FF60" s="95"/>
      <c r="FG60" s="95"/>
      <c r="FH60" s="95"/>
      <c r="FI60" s="95"/>
      <c r="FJ60" s="95"/>
      <c r="FK60" s="95"/>
      <c r="FL60" s="95"/>
      <c r="FM60" s="95"/>
      <c r="FN60" s="95"/>
      <c r="FO60" s="95"/>
      <c r="FP60" s="95"/>
      <c r="FQ60" s="95"/>
      <c r="FR60" s="95"/>
      <c r="FS60" s="95"/>
      <c r="FT60" s="95"/>
      <c r="FU60" s="95"/>
      <c r="FV60" s="95"/>
      <c r="FW60" s="95"/>
      <c r="FX60" s="95"/>
      <c r="FY60" s="95"/>
      <c r="FZ60" s="95"/>
      <c r="GA60" s="95"/>
      <c r="GB60" s="95"/>
      <c r="GC60" s="95"/>
      <c r="GD60" s="95"/>
      <c r="GE60" s="95"/>
      <c r="GF60" s="95"/>
      <c r="GG60" s="95"/>
      <c r="GH60" s="95"/>
      <c r="GI60" s="95"/>
      <c r="GJ60" s="95"/>
      <c r="GK60" s="95"/>
      <c r="GL60" s="95"/>
      <c r="GM60" s="95"/>
      <c r="GN60" s="95"/>
      <c r="GO60" s="95"/>
      <c r="GP60" s="95"/>
      <c r="GQ60" s="95"/>
      <c r="GR60" s="95"/>
      <c r="GS60" s="95"/>
      <c r="GT60" s="95"/>
      <c r="GU60" s="95"/>
      <c r="GV60" s="95"/>
      <c r="GW60" s="95"/>
      <c r="GX60" s="95"/>
      <c r="GY60" s="95"/>
      <c r="GZ60" s="95"/>
      <c r="HA60" s="95"/>
      <c r="HB60" s="95"/>
      <c r="HC60" s="95"/>
      <c r="HD60" s="95"/>
      <c r="HE60" s="95"/>
      <c r="HF60" s="95"/>
      <c r="HG60" s="95"/>
      <c r="HH60" s="95"/>
      <c r="HI60" s="95"/>
      <c r="HJ60" s="95"/>
      <c r="HK60" s="95"/>
      <c r="HL60" s="95"/>
      <c r="HM60" s="95"/>
      <c r="HN60" s="95"/>
      <c r="HO60" s="95"/>
      <c r="HP60" s="95"/>
      <c r="HQ60" s="95"/>
      <c r="HR60" s="95"/>
      <c r="HS60" s="95"/>
      <c r="HT60" s="95"/>
      <c r="HU60" s="95"/>
      <c r="HV60" s="95"/>
      <c r="HW60" s="95"/>
      <c r="HX60" s="95"/>
      <c r="HY60" s="95"/>
      <c r="HZ60" s="95"/>
      <c r="IA60" s="95"/>
      <c r="IB60" s="95"/>
      <c r="IC60" s="95"/>
      <c r="ID60" s="95"/>
      <c r="IE60" s="95"/>
      <c r="IF60" s="95"/>
      <c r="IG60" s="95"/>
      <c r="IH60" s="95"/>
      <c r="II60" s="95"/>
      <c r="IJ60" s="95"/>
      <c r="IK60" s="95"/>
    </row>
    <row r="61" spans="1:256" ht="42" customHeight="1">
      <c r="A61" s="203" t="str">
        <f t="shared" si="5"/>
        <v>[User_login-51]</v>
      </c>
      <c r="B61" s="91" t="s">
        <v>365</v>
      </c>
      <c r="C61" s="91" t="s">
        <v>359</v>
      </c>
      <c r="D61" s="123" t="s">
        <v>374</v>
      </c>
      <c r="E61" s="147"/>
      <c r="F61" s="117" t="s">
        <v>22</v>
      </c>
      <c r="G61" s="117" t="s">
        <v>22</v>
      </c>
      <c r="H61" s="112">
        <v>42381</v>
      </c>
      <c r="I61" s="120"/>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c r="IB61" s="95"/>
      <c r="IC61" s="95"/>
      <c r="ID61" s="95"/>
      <c r="IE61" s="95"/>
      <c r="IF61" s="95"/>
      <c r="IG61" s="95"/>
      <c r="IH61" s="95"/>
      <c r="II61" s="95"/>
      <c r="IJ61" s="95"/>
      <c r="IK61" s="95"/>
    </row>
    <row r="62" spans="1:256" ht="15" customHeight="1">
      <c r="A62" s="203"/>
      <c r="B62" s="58" t="s">
        <v>71</v>
      </c>
      <c r="C62" s="59"/>
      <c r="D62" s="59"/>
      <c r="E62" s="59"/>
      <c r="F62" s="59"/>
      <c r="G62" s="58"/>
      <c r="H62" s="112"/>
      <c r="I62" s="233"/>
      <c r="J62" s="170"/>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c r="HZ62" s="95"/>
      <c r="IA62" s="95"/>
      <c r="IB62" s="95"/>
      <c r="IC62" s="95"/>
      <c r="ID62" s="95"/>
      <c r="IE62" s="95"/>
      <c r="IF62" s="95"/>
      <c r="IG62" s="95"/>
      <c r="IH62" s="95"/>
      <c r="II62" s="95"/>
      <c r="IJ62" s="95"/>
      <c r="IK62" s="95"/>
      <c r="IL62" s="95"/>
      <c r="IM62" s="95"/>
      <c r="IN62" s="95"/>
      <c r="IO62" s="95"/>
      <c r="IP62" s="95"/>
      <c r="IQ62" s="95"/>
      <c r="IR62" s="95"/>
    </row>
    <row r="63" spans="1:256" ht="59.25" customHeight="1">
      <c r="A63" s="203" t="str">
        <f t="shared" si="5"/>
        <v>[User_login-53]</v>
      </c>
      <c r="B63" s="123" t="s">
        <v>256</v>
      </c>
      <c r="C63" s="123" t="s">
        <v>197</v>
      </c>
      <c r="D63" s="123" t="s">
        <v>118</v>
      </c>
      <c r="E63" s="123"/>
      <c r="F63" s="174" t="s">
        <v>22</v>
      </c>
      <c r="G63" s="174" t="s">
        <v>22</v>
      </c>
      <c r="H63" s="112">
        <v>42381</v>
      </c>
      <c r="I63" s="148"/>
      <c r="J63" s="214"/>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5"/>
      <c r="EB63" s="95"/>
      <c r="EC63" s="95"/>
      <c r="ED63" s="95"/>
      <c r="EE63" s="95"/>
      <c r="EF63" s="95"/>
      <c r="EG63" s="95"/>
      <c r="EH63" s="95"/>
      <c r="EI63" s="95"/>
      <c r="EJ63" s="95"/>
      <c r="EK63" s="95"/>
      <c r="EL63" s="95"/>
      <c r="EM63" s="95"/>
      <c r="EN63" s="95"/>
      <c r="EO63" s="95"/>
      <c r="EP63" s="95"/>
      <c r="EQ63" s="95"/>
      <c r="ER63" s="95"/>
      <c r="ES63" s="95"/>
      <c r="ET63" s="95"/>
      <c r="EU63" s="95"/>
      <c r="EV63" s="95"/>
      <c r="EW63" s="95"/>
      <c r="EX63" s="95"/>
      <c r="EY63" s="95"/>
      <c r="EZ63" s="95"/>
      <c r="FA63" s="95"/>
      <c r="FB63" s="95"/>
      <c r="FC63" s="95"/>
      <c r="FD63" s="95"/>
      <c r="FE63" s="95"/>
      <c r="FF63" s="95"/>
      <c r="FG63" s="95"/>
      <c r="FH63" s="95"/>
      <c r="FI63" s="95"/>
      <c r="FJ63" s="95"/>
      <c r="FK63" s="95"/>
      <c r="FL63" s="95"/>
      <c r="FM63" s="95"/>
      <c r="FN63" s="95"/>
      <c r="FO63" s="95"/>
      <c r="FP63" s="95"/>
      <c r="FQ63" s="95"/>
      <c r="FR63" s="95"/>
      <c r="FS63" s="95"/>
      <c r="FT63" s="95"/>
      <c r="FU63" s="95"/>
      <c r="FV63" s="95"/>
      <c r="FW63" s="95"/>
      <c r="FX63" s="95"/>
      <c r="FY63" s="95"/>
      <c r="FZ63" s="95"/>
      <c r="GA63" s="95"/>
      <c r="GB63" s="95"/>
      <c r="GC63" s="95"/>
      <c r="GD63" s="95"/>
      <c r="GE63" s="95"/>
      <c r="GF63" s="95"/>
      <c r="GG63" s="95"/>
      <c r="GH63" s="95"/>
      <c r="GI63" s="95"/>
      <c r="GJ63" s="95"/>
      <c r="GK63" s="95"/>
      <c r="GL63" s="95"/>
      <c r="GM63" s="95"/>
      <c r="GN63" s="95"/>
      <c r="GO63" s="95"/>
      <c r="GP63" s="95"/>
      <c r="GQ63" s="95"/>
      <c r="GR63" s="95"/>
      <c r="GS63" s="95"/>
      <c r="GT63" s="95"/>
      <c r="GU63" s="95"/>
      <c r="GV63" s="95"/>
      <c r="GW63" s="95"/>
      <c r="GX63" s="95"/>
      <c r="GY63" s="95"/>
      <c r="GZ63" s="95"/>
      <c r="HA63" s="95"/>
      <c r="HB63" s="95"/>
      <c r="HC63" s="95"/>
      <c r="HD63" s="95"/>
      <c r="HE63" s="95"/>
      <c r="HF63" s="95"/>
      <c r="HG63" s="95"/>
      <c r="HH63" s="95"/>
      <c r="HI63" s="95"/>
      <c r="HJ63" s="95"/>
      <c r="HK63" s="95"/>
      <c r="HL63" s="95"/>
      <c r="HM63" s="95"/>
      <c r="HN63" s="95"/>
      <c r="HO63" s="95"/>
      <c r="HP63" s="95"/>
      <c r="HQ63" s="95"/>
      <c r="HR63" s="95"/>
      <c r="HS63" s="95"/>
      <c r="HT63" s="95"/>
      <c r="HU63" s="95"/>
      <c r="HV63" s="95"/>
      <c r="HW63" s="95"/>
      <c r="HX63" s="95"/>
      <c r="HY63" s="95"/>
      <c r="HZ63" s="95"/>
      <c r="IA63" s="95"/>
      <c r="IB63" s="95"/>
      <c r="IC63" s="95"/>
      <c r="ID63" s="95"/>
      <c r="IE63" s="95"/>
      <c r="IF63" s="95"/>
      <c r="IG63" s="95"/>
      <c r="IH63" s="95"/>
      <c r="II63" s="95"/>
      <c r="IJ63" s="95"/>
      <c r="IK63" s="95"/>
      <c r="IL63" s="95"/>
      <c r="IM63" s="95"/>
      <c r="IN63" s="95"/>
      <c r="IO63" s="95"/>
      <c r="IP63" s="95"/>
      <c r="IQ63" s="95"/>
      <c r="IR63" s="95"/>
    </row>
    <row r="64" spans="1:256" ht="73.5" customHeight="1">
      <c r="A64" s="134" t="str">
        <f t="shared" ref="A64:A65" si="6">IF(OR(B64&lt;&gt;"",D64&lt;&gt;""),"["&amp;TEXT($B$2,"##")&amp;"-"&amp;TEXT(ROW()-10,"##")&amp;"]","")</f>
        <v>[User_login-54]</v>
      </c>
      <c r="B64" s="91" t="s">
        <v>226</v>
      </c>
      <c r="C64" s="91" t="s">
        <v>198</v>
      </c>
      <c r="D64" s="91" t="s">
        <v>119</v>
      </c>
      <c r="E64" s="91"/>
      <c r="F64" s="91" t="s">
        <v>22</v>
      </c>
      <c r="G64" s="91" t="s">
        <v>22</v>
      </c>
      <c r="H64" s="112">
        <v>42381</v>
      </c>
      <c r="I64" s="107"/>
      <c r="J64" s="21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5"/>
      <c r="EB64" s="95"/>
      <c r="EC64" s="95"/>
      <c r="ED64" s="95"/>
      <c r="EE64" s="95"/>
      <c r="EF64" s="95"/>
      <c r="EG64" s="95"/>
      <c r="EH64" s="95"/>
      <c r="EI64" s="95"/>
      <c r="EJ64" s="95"/>
      <c r="EK64" s="95"/>
      <c r="EL64" s="95"/>
      <c r="EM64" s="95"/>
      <c r="EN64" s="95"/>
      <c r="EO64" s="95"/>
      <c r="EP64" s="95"/>
      <c r="EQ64" s="95"/>
      <c r="ER64" s="95"/>
      <c r="ES64" s="95"/>
      <c r="ET64" s="95"/>
      <c r="EU64" s="95"/>
      <c r="EV64" s="95"/>
      <c r="EW64" s="95"/>
      <c r="EX64" s="95"/>
      <c r="EY64" s="95"/>
      <c r="EZ64" s="95"/>
      <c r="FA64" s="95"/>
      <c r="FB64" s="95"/>
      <c r="FC64" s="95"/>
      <c r="FD64" s="95"/>
      <c r="FE64" s="95"/>
      <c r="FF64" s="95"/>
      <c r="FG64" s="95"/>
      <c r="FH64" s="95"/>
      <c r="FI64" s="95"/>
      <c r="FJ64" s="95"/>
      <c r="FK64" s="95"/>
      <c r="FL64" s="95"/>
      <c r="FM64" s="95"/>
      <c r="FN64" s="95"/>
      <c r="FO64" s="95"/>
      <c r="FP64" s="95"/>
      <c r="FQ64" s="95"/>
      <c r="FR64" s="95"/>
      <c r="FS64" s="95"/>
      <c r="FT64" s="95"/>
      <c r="FU64" s="95"/>
      <c r="FV64" s="95"/>
      <c r="FW64" s="95"/>
      <c r="FX64" s="95"/>
      <c r="FY64" s="95"/>
      <c r="FZ64" s="95"/>
      <c r="GA64" s="95"/>
      <c r="GB64" s="95"/>
      <c r="GC64" s="95"/>
      <c r="GD64" s="95"/>
      <c r="GE64" s="95"/>
      <c r="GF64" s="95"/>
      <c r="GG64" s="95"/>
      <c r="GH64" s="95"/>
      <c r="GI64" s="95"/>
      <c r="GJ64" s="95"/>
      <c r="GK64" s="95"/>
      <c r="GL64" s="95"/>
      <c r="GM64" s="95"/>
      <c r="GN64" s="95"/>
      <c r="GO64" s="95"/>
      <c r="GP64" s="95"/>
      <c r="GQ64" s="95"/>
      <c r="GR64" s="95"/>
      <c r="GS64" s="95"/>
      <c r="GT64" s="95"/>
      <c r="GU64" s="95"/>
      <c r="GV64" s="95"/>
      <c r="GW64" s="95"/>
      <c r="GX64" s="95"/>
      <c r="GY64" s="95"/>
      <c r="GZ64" s="95"/>
      <c r="HA64" s="95"/>
      <c r="HB64" s="95"/>
      <c r="HC64" s="95"/>
      <c r="HD64" s="95"/>
      <c r="HE64" s="95"/>
      <c r="HF64" s="95"/>
      <c r="HG64" s="95"/>
      <c r="HH64" s="95"/>
      <c r="HI64" s="95"/>
      <c r="HJ64" s="95"/>
      <c r="HK64" s="95"/>
      <c r="HL64" s="95"/>
      <c r="HM64" s="95"/>
      <c r="HN64" s="95"/>
      <c r="HO64" s="95"/>
      <c r="HP64" s="95"/>
      <c r="HQ64" s="95"/>
      <c r="HR64" s="95"/>
      <c r="HS64" s="95"/>
      <c r="HT64" s="95"/>
      <c r="HU64" s="95"/>
      <c r="HV64" s="95"/>
      <c r="HW64" s="95"/>
      <c r="HX64" s="95"/>
      <c r="HY64" s="95"/>
      <c r="HZ64" s="95"/>
      <c r="IA64" s="95"/>
      <c r="IB64" s="95"/>
      <c r="IC64" s="95"/>
      <c r="ID64" s="95"/>
      <c r="IE64" s="95"/>
      <c r="IF64" s="95"/>
      <c r="IG64" s="95"/>
      <c r="IH64" s="95"/>
      <c r="II64" s="95"/>
      <c r="IJ64" s="95"/>
      <c r="IK64" s="95"/>
      <c r="IL64" s="95"/>
      <c r="IM64" s="95"/>
      <c r="IN64" s="95"/>
      <c r="IO64" s="95"/>
      <c r="IP64" s="95"/>
      <c r="IQ64" s="95"/>
      <c r="IR64" s="95"/>
    </row>
    <row r="65" spans="1:252" ht="72" customHeight="1">
      <c r="A65" s="134" t="str">
        <f t="shared" si="6"/>
        <v>[User_login-55]</v>
      </c>
      <c r="B65" s="91" t="s">
        <v>225</v>
      </c>
      <c r="C65" s="91" t="s">
        <v>199</v>
      </c>
      <c r="D65" s="91" t="s">
        <v>120</v>
      </c>
      <c r="E65" s="91"/>
      <c r="F65" s="91" t="s">
        <v>22</v>
      </c>
      <c r="G65" s="91" t="s">
        <v>22</v>
      </c>
      <c r="H65" s="112">
        <v>42381</v>
      </c>
      <c r="I65" s="107"/>
      <c r="J65" s="21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c r="DU65" s="95"/>
      <c r="DV65" s="95"/>
      <c r="DW65" s="95"/>
      <c r="DX65" s="95"/>
      <c r="DY65" s="95"/>
      <c r="DZ65" s="95"/>
      <c r="EA65" s="95"/>
      <c r="EB65" s="95"/>
      <c r="EC65" s="95"/>
      <c r="ED65" s="95"/>
      <c r="EE65" s="95"/>
      <c r="EF65" s="95"/>
      <c r="EG65" s="95"/>
      <c r="EH65" s="95"/>
      <c r="EI65" s="95"/>
      <c r="EJ65" s="95"/>
      <c r="EK65" s="95"/>
      <c r="EL65" s="95"/>
      <c r="EM65" s="95"/>
      <c r="EN65" s="95"/>
      <c r="EO65" s="95"/>
      <c r="EP65" s="95"/>
      <c r="EQ65" s="95"/>
      <c r="ER65" s="95"/>
      <c r="ES65" s="95"/>
      <c r="ET65" s="95"/>
      <c r="EU65" s="95"/>
      <c r="EV65" s="95"/>
      <c r="EW65" s="95"/>
      <c r="EX65" s="95"/>
      <c r="EY65" s="95"/>
      <c r="EZ65" s="95"/>
      <c r="FA65" s="95"/>
      <c r="FB65" s="95"/>
      <c r="FC65" s="95"/>
      <c r="FD65" s="95"/>
      <c r="FE65" s="95"/>
      <c r="FF65" s="95"/>
      <c r="FG65" s="95"/>
      <c r="FH65" s="95"/>
      <c r="FI65" s="95"/>
      <c r="FJ65" s="95"/>
      <c r="FK65" s="95"/>
      <c r="FL65" s="95"/>
      <c r="FM65" s="95"/>
      <c r="FN65" s="95"/>
      <c r="FO65" s="95"/>
      <c r="FP65" s="95"/>
      <c r="FQ65" s="95"/>
      <c r="FR65" s="95"/>
      <c r="FS65" s="95"/>
      <c r="FT65" s="95"/>
      <c r="FU65" s="95"/>
      <c r="FV65" s="95"/>
      <c r="FW65" s="95"/>
      <c r="FX65" s="95"/>
      <c r="FY65" s="95"/>
      <c r="FZ65" s="95"/>
      <c r="GA65" s="95"/>
      <c r="GB65" s="95"/>
      <c r="GC65" s="95"/>
      <c r="GD65" s="95"/>
      <c r="GE65" s="95"/>
      <c r="GF65" s="95"/>
      <c r="GG65" s="95"/>
      <c r="GH65" s="95"/>
      <c r="GI65" s="95"/>
      <c r="GJ65" s="95"/>
      <c r="GK65" s="95"/>
      <c r="GL65" s="95"/>
      <c r="GM65" s="95"/>
      <c r="GN65" s="95"/>
      <c r="GO65" s="95"/>
      <c r="GP65" s="95"/>
      <c r="GQ65" s="95"/>
      <c r="GR65" s="95"/>
      <c r="GS65" s="95"/>
      <c r="GT65" s="95"/>
      <c r="GU65" s="95"/>
      <c r="GV65" s="95"/>
      <c r="GW65" s="95"/>
      <c r="GX65" s="95"/>
      <c r="GY65" s="95"/>
      <c r="GZ65" s="95"/>
      <c r="HA65" s="95"/>
      <c r="HB65" s="95"/>
      <c r="HC65" s="95"/>
      <c r="HD65" s="95"/>
      <c r="HE65" s="95"/>
      <c r="HF65" s="95"/>
      <c r="HG65" s="95"/>
      <c r="HH65" s="95"/>
      <c r="HI65" s="95"/>
      <c r="HJ65" s="95"/>
      <c r="HK65" s="95"/>
      <c r="HL65" s="95"/>
      <c r="HM65" s="95"/>
      <c r="HN65" s="95"/>
      <c r="HO65" s="95"/>
      <c r="HP65" s="95"/>
      <c r="HQ65" s="95"/>
      <c r="HR65" s="95"/>
      <c r="HS65" s="95"/>
      <c r="HT65" s="95"/>
      <c r="HU65" s="95"/>
      <c r="HV65" s="95"/>
      <c r="HW65" s="95"/>
      <c r="HX65" s="95"/>
      <c r="HY65" s="95"/>
      <c r="HZ65" s="95"/>
      <c r="IA65" s="95"/>
      <c r="IB65" s="95"/>
      <c r="IC65" s="95"/>
      <c r="ID65" s="95"/>
      <c r="IE65" s="95"/>
      <c r="IF65" s="95"/>
      <c r="IG65" s="95"/>
      <c r="IH65" s="95"/>
      <c r="II65" s="95"/>
      <c r="IJ65" s="95"/>
      <c r="IK65" s="95"/>
      <c r="IL65" s="95"/>
      <c r="IM65" s="95"/>
      <c r="IN65" s="95"/>
      <c r="IO65" s="95"/>
      <c r="IP65" s="95"/>
      <c r="IQ65" s="95"/>
      <c r="IR65" s="95"/>
    </row>
    <row r="66" spans="1:252" ht="14.25" customHeight="1">
      <c r="A66" s="58"/>
      <c r="B66" s="58" t="s">
        <v>69</v>
      </c>
      <c r="C66" s="59"/>
      <c r="D66" s="59"/>
      <c r="E66" s="59"/>
      <c r="F66" s="59"/>
      <c r="G66" s="59"/>
      <c r="H66" s="112"/>
      <c r="I66" s="60"/>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c r="DU66" s="95"/>
      <c r="DV66" s="95"/>
      <c r="DW66" s="95"/>
      <c r="DX66" s="95"/>
      <c r="DY66" s="95"/>
      <c r="DZ66" s="95"/>
      <c r="EA66" s="95"/>
      <c r="EB66" s="95"/>
      <c r="EC66" s="95"/>
      <c r="ED66" s="95"/>
      <c r="EE66" s="95"/>
      <c r="EF66" s="95"/>
      <c r="EG66" s="95"/>
      <c r="EH66" s="95"/>
      <c r="EI66" s="95"/>
      <c r="EJ66" s="95"/>
      <c r="EK66" s="95"/>
      <c r="EL66" s="95"/>
      <c r="EM66" s="95"/>
      <c r="EN66" s="95"/>
      <c r="EO66" s="95"/>
      <c r="EP66" s="95"/>
      <c r="EQ66" s="95"/>
      <c r="ER66" s="95"/>
      <c r="ES66" s="95"/>
      <c r="ET66" s="95"/>
      <c r="EU66" s="95"/>
      <c r="EV66" s="95"/>
      <c r="EW66" s="95"/>
      <c r="EX66" s="95"/>
      <c r="EY66" s="95"/>
      <c r="EZ66" s="95"/>
      <c r="FA66" s="95"/>
      <c r="FB66" s="95"/>
      <c r="FC66" s="95"/>
      <c r="FD66" s="95"/>
      <c r="FE66" s="95"/>
      <c r="FF66" s="95"/>
      <c r="FG66" s="95"/>
      <c r="FH66" s="95"/>
      <c r="FI66" s="95"/>
      <c r="FJ66" s="95"/>
      <c r="FK66" s="95"/>
      <c r="FL66" s="95"/>
      <c r="FM66" s="95"/>
      <c r="FN66" s="95"/>
      <c r="FO66" s="95"/>
      <c r="FP66" s="95"/>
      <c r="FQ66" s="95"/>
      <c r="FR66" s="95"/>
      <c r="FS66" s="95"/>
      <c r="FT66" s="95"/>
      <c r="FU66" s="95"/>
      <c r="FV66" s="95"/>
      <c r="FW66" s="95"/>
      <c r="FX66" s="95"/>
      <c r="FY66" s="95"/>
      <c r="FZ66" s="95"/>
      <c r="GA66" s="95"/>
      <c r="GB66" s="95"/>
      <c r="GC66" s="95"/>
      <c r="GD66" s="95"/>
      <c r="GE66" s="95"/>
      <c r="GF66" s="95"/>
      <c r="GG66" s="95"/>
      <c r="GH66" s="95"/>
      <c r="GI66" s="95"/>
      <c r="GJ66" s="95"/>
      <c r="GK66" s="95"/>
      <c r="GL66" s="95"/>
      <c r="GM66" s="95"/>
      <c r="GN66" s="95"/>
      <c r="GO66" s="95"/>
      <c r="GP66" s="95"/>
      <c r="GQ66" s="95"/>
      <c r="GR66" s="95"/>
      <c r="GS66" s="95"/>
      <c r="GT66" s="95"/>
      <c r="GU66" s="95"/>
      <c r="GV66" s="95"/>
      <c r="GW66" s="95"/>
      <c r="GX66" s="95"/>
      <c r="GY66" s="95"/>
      <c r="GZ66" s="95"/>
      <c r="HA66" s="95"/>
      <c r="HB66" s="95"/>
      <c r="HC66" s="95"/>
      <c r="HD66" s="95"/>
      <c r="HE66" s="95"/>
      <c r="HF66" s="95"/>
      <c r="HG66" s="95"/>
      <c r="HH66" s="95"/>
      <c r="HI66" s="95"/>
      <c r="HJ66" s="95"/>
      <c r="HK66" s="95"/>
      <c r="HL66" s="95"/>
      <c r="HM66" s="95"/>
      <c r="HN66" s="95"/>
      <c r="HO66" s="95"/>
      <c r="HP66" s="95"/>
      <c r="HQ66" s="95"/>
      <c r="HR66" s="95"/>
      <c r="HS66" s="95"/>
      <c r="HT66" s="95"/>
      <c r="HU66" s="95"/>
      <c r="HV66" s="95"/>
      <c r="HW66" s="95"/>
      <c r="HX66" s="95"/>
      <c r="HY66" s="95"/>
      <c r="HZ66" s="95"/>
      <c r="IA66" s="95"/>
      <c r="IB66" s="95"/>
      <c r="IC66" s="95"/>
      <c r="ID66" s="95"/>
      <c r="IE66" s="95"/>
      <c r="IF66" s="95"/>
      <c r="IG66" s="95"/>
      <c r="IH66" s="95"/>
      <c r="II66" s="95"/>
      <c r="IJ66" s="95"/>
      <c r="IK66" s="95"/>
    </row>
    <row r="67" spans="1:252" ht="58.5" customHeight="1">
      <c r="A67" s="61" t="str">
        <f t="shared" ref="A67:A76" si="7">IF(OR(B67&lt;&gt;"",D67&lt;&gt;""),"["&amp;TEXT($B$2,"##")&amp;"-"&amp;TEXT(ROW()-10,"##")&amp;"]","")</f>
        <v>[User_login-57]</v>
      </c>
      <c r="B67" s="91" t="s">
        <v>72</v>
      </c>
      <c r="C67" s="91" t="s">
        <v>200</v>
      </c>
      <c r="D67" s="104" t="s">
        <v>73</v>
      </c>
      <c r="E67" s="91"/>
      <c r="F67" s="117" t="s">
        <v>22</v>
      </c>
      <c r="G67" s="91" t="s">
        <v>22</v>
      </c>
      <c r="H67" s="112">
        <v>42381</v>
      </c>
      <c r="I67" s="107"/>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c r="DY67" s="95"/>
      <c r="DZ67" s="95"/>
      <c r="EA67" s="95"/>
      <c r="EB67" s="95"/>
      <c r="EC67" s="95"/>
      <c r="ED67" s="95"/>
      <c r="EE67" s="95"/>
      <c r="EF67" s="95"/>
      <c r="EG67" s="95"/>
      <c r="EH67" s="95"/>
      <c r="EI67" s="95"/>
      <c r="EJ67" s="95"/>
      <c r="EK67" s="95"/>
      <c r="EL67" s="95"/>
      <c r="EM67" s="95"/>
      <c r="EN67" s="95"/>
      <c r="EO67" s="95"/>
      <c r="EP67" s="95"/>
      <c r="EQ67" s="95"/>
      <c r="ER67" s="95"/>
      <c r="ES67" s="95"/>
      <c r="ET67" s="95"/>
      <c r="EU67" s="95"/>
      <c r="EV67" s="95"/>
      <c r="EW67" s="95"/>
      <c r="EX67" s="95"/>
      <c r="EY67" s="95"/>
      <c r="EZ67" s="95"/>
      <c r="FA67" s="95"/>
      <c r="FB67" s="95"/>
      <c r="FC67" s="95"/>
      <c r="FD67" s="95"/>
      <c r="FE67" s="95"/>
      <c r="FF67" s="95"/>
      <c r="FG67" s="95"/>
      <c r="FH67" s="95"/>
      <c r="FI67" s="95"/>
      <c r="FJ67" s="95"/>
      <c r="FK67" s="95"/>
      <c r="FL67" s="95"/>
      <c r="FM67" s="95"/>
      <c r="FN67" s="95"/>
      <c r="FO67" s="95"/>
      <c r="FP67" s="95"/>
      <c r="FQ67" s="95"/>
      <c r="FR67" s="95"/>
      <c r="FS67" s="95"/>
      <c r="FT67" s="95"/>
      <c r="FU67" s="95"/>
      <c r="FV67" s="95"/>
      <c r="FW67" s="95"/>
      <c r="FX67" s="95"/>
      <c r="FY67" s="95"/>
      <c r="FZ67" s="95"/>
      <c r="GA67" s="95"/>
      <c r="GB67" s="95"/>
      <c r="GC67" s="95"/>
      <c r="GD67" s="95"/>
      <c r="GE67" s="95"/>
      <c r="GF67" s="95"/>
      <c r="GG67" s="95"/>
      <c r="GH67" s="95"/>
      <c r="GI67" s="95"/>
      <c r="GJ67" s="95"/>
      <c r="GK67" s="95"/>
      <c r="GL67" s="95"/>
      <c r="GM67" s="95"/>
      <c r="GN67" s="95"/>
      <c r="GO67" s="95"/>
      <c r="GP67" s="95"/>
      <c r="GQ67" s="95"/>
      <c r="GR67" s="95"/>
      <c r="GS67" s="95"/>
      <c r="GT67" s="95"/>
      <c r="GU67" s="95"/>
      <c r="GV67" s="95"/>
      <c r="GW67" s="95"/>
      <c r="GX67" s="95"/>
      <c r="GY67" s="95"/>
      <c r="GZ67" s="95"/>
      <c r="HA67" s="95"/>
      <c r="HB67" s="95"/>
      <c r="HC67" s="95"/>
      <c r="HD67" s="95"/>
      <c r="HE67" s="95"/>
      <c r="HF67" s="95"/>
      <c r="HG67" s="95"/>
      <c r="HH67" s="95"/>
      <c r="HI67" s="95"/>
      <c r="HJ67" s="95"/>
      <c r="HK67" s="95"/>
      <c r="HL67" s="95"/>
      <c r="HM67" s="95"/>
      <c r="HN67" s="95"/>
      <c r="HO67" s="95"/>
      <c r="HP67" s="95"/>
      <c r="HQ67" s="95"/>
      <c r="HR67" s="95"/>
      <c r="HS67" s="95"/>
      <c r="HT67" s="95"/>
      <c r="HU67" s="95"/>
      <c r="HV67" s="95"/>
      <c r="HW67" s="95"/>
      <c r="HX67" s="95"/>
      <c r="HY67" s="95"/>
      <c r="HZ67" s="95"/>
      <c r="IA67" s="95"/>
      <c r="IB67" s="95"/>
      <c r="IC67" s="95"/>
      <c r="ID67" s="95"/>
      <c r="IE67" s="95"/>
      <c r="IF67" s="95"/>
      <c r="IG67" s="95"/>
      <c r="IH67" s="95"/>
      <c r="II67" s="95"/>
      <c r="IJ67" s="95"/>
      <c r="IK67" s="95"/>
    </row>
    <row r="68" spans="1:252" ht="84.75" customHeight="1">
      <c r="A68" s="61" t="str">
        <f t="shared" si="7"/>
        <v>[User_login-58]</v>
      </c>
      <c r="B68" s="91" t="s">
        <v>213</v>
      </c>
      <c r="C68" s="91" t="s">
        <v>215</v>
      </c>
      <c r="D68" s="136" t="s">
        <v>650</v>
      </c>
      <c r="E68" s="91"/>
      <c r="F68" s="117" t="s">
        <v>22</v>
      </c>
      <c r="G68" s="117" t="s">
        <v>22</v>
      </c>
      <c r="H68" s="112">
        <v>42381</v>
      </c>
      <c r="I68" s="107"/>
      <c r="J68" s="214"/>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c r="DY68" s="95"/>
      <c r="DZ68" s="95"/>
      <c r="EA68" s="95"/>
      <c r="EB68" s="95"/>
      <c r="EC68" s="95"/>
      <c r="ED68" s="95"/>
      <c r="EE68" s="95"/>
      <c r="EF68" s="95"/>
      <c r="EG68" s="95"/>
      <c r="EH68" s="95"/>
      <c r="EI68" s="95"/>
      <c r="EJ68" s="95"/>
      <c r="EK68" s="95"/>
      <c r="EL68" s="95"/>
      <c r="EM68" s="95"/>
      <c r="EN68" s="95"/>
      <c r="EO68" s="95"/>
      <c r="EP68" s="95"/>
      <c r="EQ68" s="95"/>
      <c r="ER68" s="95"/>
      <c r="ES68" s="95"/>
      <c r="ET68" s="95"/>
      <c r="EU68" s="95"/>
      <c r="EV68" s="95"/>
      <c r="EW68" s="95"/>
      <c r="EX68" s="95"/>
      <c r="EY68" s="95"/>
      <c r="EZ68" s="95"/>
      <c r="FA68" s="95"/>
      <c r="FB68" s="95"/>
      <c r="FC68" s="95"/>
      <c r="FD68" s="95"/>
      <c r="FE68" s="95"/>
      <c r="FF68" s="95"/>
      <c r="FG68" s="95"/>
      <c r="FH68" s="95"/>
      <c r="FI68" s="95"/>
      <c r="FJ68" s="95"/>
      <c r="FK68" s="95"/>
      <c r="FL68" s="95"/>
      <c r="FM68" s="95"/>
      <c r="FN68" s="95"/>
      <c r="FO68" s="95"/>
      <c r="FP68" s="95"/>
      <c r="FQ68" s="95"/>
      <c r="FR68" s="95"/>
      <c r="FS68" s="95"/>
      <c r="FT68" s="95"/>
      <c r="FU68" s="95"/>
      <c r="FV68" s="95"/>
      <c r="FW68" s="95"/>
      <c r="FX68" s="95"/>
      <c r="FY68" s="95"/>
      <c r="FZ68" s="95"/>
      <c r="GA68" s="95"/>
      <c r="GB68" s="95"/>
      <c r="GC68" s="95"/>
      <c r="GD68" s="95"/>
      <c r="GE68" s="95"/>
      <c r="GF68" s="95"/>
      <c r="GG68" s="95"/>
      <c r="GH68" s="95"/>
      <c r="GI68" s="95"/>
      <c r="GJ68" s="95"/>
      <c r="GK68" s="95"/>
      <c r="GL68" s="95"/>
      <c r="GM68" s="95"/>
      <c r="GN68" s="95"/>
      <c r="GO68" s="95"/>
      <c r="GP68" s="95"/>
      <c r="GQ68" s="95"/>
      <c r="GR68" s="95"/>
      <c r="GS68" s="95"/>
      <c r="GT68" s="95"/>
      <c r="GU68" s="95"/>
      <c r="GV68" s="95"/>
      <c r="GW68" s="95"/>
      <c r="GX68" s="95"/>
      <c r="GY68" s="95"/>
      <c r="GZ68" s="95"/>
      <c r="HA68" s="95"/>
      <c r="HB68" s="95"/>
      <c r="HC68" s="95"/>
      <c r="HD68" s="95"/>
      <c r="HE68" s="95"/>
      <c r="HF68" s="95"/>
      <c r="HG68" s="95"/>
      <c r="HH68" s="95"/>
      <c r="HI68" s="95"/>
      <c r="HJ68" s="95"/>
      <c r="HK68" s="95"/>
      <c r="HL68" s="95"/>
      <c r="HM68" s="95"/>
      <c r="HN68" s="95"/>
      <c r="HO68" s="95"/>
      <c r="HP68" s="95"/>
      <c r="HQ68" s="95"/>
      <c r="HR68" s="95"/>
      <c r="HS68" s="95"/>
      <c r="HT68" s="95"/>
      <c r="HU68" s="95"/>
      <c r="HV68" s="95"/>
      <c r="HW68" s="95"/>
      <c r="HX68" s="95"/>
      <c r="HY68" s="95"/>
      <c r="HZ68" s="95"/>
      <c r="IA68" s="95"/>
      <c r="IB68" s="95"/>
      <c r="IC68" s="95"/>
      <c r="ID68" s="95"/>
      <c r="IE68" s="95"/>
      <c r="IF68" s="95"/>
      <c r="IG68" s="95"/>
      <c r="IH68" s="95"/>
      <c r="II68" s="95"/>
      <c r="IJ68" s="95"/>
      <c r="IK68" s="95"/>
      <c r="IL68" s="95"/>
      <c r="IM68" s="95"/>
      <c r="IN68" s="95"/>
      <c r="IO68" s="95"/>
      <c r="IP68" s="95"/>
      <c r="IQ68" s="95"/>
      <c r="IR68" s="95"/>
    </row>
    <row r="69" spans="1:252" ht="80.25" customHeight="1">
      <c r="A69" s="61" t="str">
        <f t="shared" si="7"/>
        <v>[User_login-59]</v>
      </c>
      <c r="B69" s="91" t="s">
        <v>227</v>
      </c>
      <c r="C69" s="91" t="s">
        <v>206</v>
      </c>
      <c r="D69" s="136" t="s">
        <v>202</v>
      </c>
      <c r="E69" s="91"/>
      <c r="F69" s="117" t="s">
        <v>22</v>
      </c>
      <c r="G69" s="117" t="s">
        <v>22</v>
      </c>
      <c r="H69" s="112">
        <v>42381</v>
      </c>
      <c r="I69" s="107"/>
      <c r="J69" s="21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c r="HZ69" s="95"/>
      <c r="IA69" s="95"/>
      <c r="IB69" s="95"/>
      <c r="IC69" s="95"/>
      <c r="ID69" s="95"/>
      <c r="IE69" s="95"/>
      <c r="IF69" s="95"/>
      <c r="IG69" s="95"/>
      <c r="IH69" s="95"/>
      <c r="II69" s="95"/>
      <c r="IJ69" s="95"/>
      <c r="IK69" s="95"/>
      <c r="IL69" s="95"/>
      <c r="IM69" s="95"/>
      <c r="IN69" s="95"/>
      <c r="IO69" s="95"/>
      <c r="IP69" s="95"/>
      <c r="IQ69" s="95"/>
      <c r="IR69" s="95"/>
    </row>
    <row r="70" spans="1:252" ht="85.5" customHeight="1">
      <c r="A70" s="61" t="str">
        <f t="shared" si="7"/>
        <v>[User_login-60]</v>
      </c>
      <c r="B70" s="91" t="s">
        <v>228</v>
      </c>
      <c r="C70" s="91" t="s">
        <v>216</v>
      </c>
      <c r="D70" s="136" t="s">
        <v>203</v>
      </c>
      <c r="E70" s="91"/>
      <c r="F70" s="117" t="s">
        <v>22</v>
      </c>
      <c r="G70" s="117" t="s">
        <v>22</v>
      </c>
      <c r="H70" s="112">
        <v>42381</v>
      </c>
      <c r="I70" s="107"/>
      <c r="J70" s="21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c r="HZ70" s="95"/>
      <c r="IA70" s="95"/>
      <c r="IB70" s="95"/>
      <c r="IC70" s="95"/>
      <c r="ID70" s="95"/>
      <c r="IE70" s="95"/>
      <c r="IF70" s="95"/>
      <c r="IG70" s="95"/>
      <c r="IH70" s="95"/>
      <c r="II70" s="95"/>
      <c r="IJ70" s="95"/>
      <c r="IK70" s="95"/>
      <c r="IL70" s="95"/>
      <c r="IM70" s="95"/>
      <c r="IN70" s="95"/>
      <c r="IO70" s="95"/>
      <c r="IP70" s="95"/>
      <c r="IQ70" s="95"/>
      <c r="IR70" s="95"/>
    </row>
    <row r="71" spans="1:252" ht="81" customHeight="1">
      <c r="A71" s="61" t="str">
        <f t="shared" si="7"/>
        <v>[User_login-61]</v>
      </c>
      <c r="B71" s="91" t="s">
        <v>229</v>
      </c>
      <c r="C71" s="91" t="s">
        <v>207</v>
      </c>
      <c r="D71" s="136" t="s">
        <v>204</v>
      </c>
      <c r="E71" s="91"/>
      <c r="F71" s="117" t="s">
        <v>22</v>
      </c>
      <c r="G71" s="117" t="s">
        <v>22</v>
      </c>
      <c r="H71" s="112">
        <v>42381</v>
      </c>
      <c r="I71" s="107"/>
      <c r="J71" s="21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row>
    <row r="72" spans="1:252" ht="87.75" customHeight="1">
      <c r="A72" s="61" t="str">
        <f t="shared" si="7"/>
        <v>[User_login-62]</v>
      </c>
      <c r="B72" s="91" t="s">
        <v>208</v>
      </c>
      <c r="C72" s="91" t="s">
        <v>209</v>
      </c>
      <c r="D72" s="136" t="s">
        <v>204</v>
      </c>
      <c r="E72" s="91"/>
      <c r="F72" s="117" t="s">
        <v>22</v>
      </c>
      <c r="G72" s="117" t="s">
        <v>22</v>
      </c>
      <c r="H72" s="112">
        <v>42381</v>
      </c>
      <c r="I72" s="107"/>
      <c r="J72" s="21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95"/>
      <c r="IA72" s="95"/>
      <c r="IB72" s="95"/>
      <c r="IC72" s="95"/>
      <c r="ID72" s="95"/>
      <c r="IE72" s="95"/>
      <c r="IF72" s="95"/>
      <c r="IG72" s="95"/>
      <c r="IH72" s="95"/>
      <c r="II72" s="95"/>
      <c r="IJ72" s="95"/>
      <c r="IK72" s="95"/>
      <c r="IL72" s="95"/>
      <c r="IM72" s="95"/>
      <c r="IN72" s="95"/>
      <c r="IO72" s="95"/>
      <c r="IP72" s="95"/>
      <c r="IQ72" s="95"/>
      <c r="IR72" s="95"/>
    </row>
    <row r="73" spans="1:252" ht="98.25" customHeight="1">
      <c r="A73" s="61" t="str">
        <f t="shared" si="7"/>
        <v>[User_login-63]</v>
      </c>
      <c r="B73" s="91" t="s">
        <v>210</v>
      </c>
      <c r="C73" s="91" t="s">
        <v>217</v>
      </c>
      <c r="D73" s="136" t="s">
        <v>204</v>
      </c>
      <c r="E73" s="91"/>
      <c r="F73" s="117" t="s">
        <v>22</v>
      </c>
      <c r="G73" s="117" t="s">
        <v>22</v>
      </c>
      <c r="H73" s="112">
        <v>42381</v>
      </c>
      <c r="I73" s="107"/>
      <c r="J73" s="21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95"/>
      <c r="IA73" s="95"/>
      <c r="IB73" s="95"/>
      <c r="IC73" s="95"/>
      <c r="ID73" s="95"/>
      <c r="IE73" s="95"/>
      <c r="IF73" s="95"/>
      <c r="IG73" s="95"/>
      <c r="IH73" s="95"/>
      <c r="II73" s="95"/>
      <c r="IJ73" s="95"/>
      <c r="IK73" s="95"/>
      <c r="IL73" s="95"/>
      <c r="IM73" s="95"/>
      <c r="IN73" s="95"/>
      <c r="IO73" s="95"/>
      <c r="IP73" s="95"/>
      <c r="IQ73" s="95"/>
      <c r="IR73" s="95"/>
    </row>
    <row r="74" spans="1:252" ht="90" customHeight="1">
      <c r="A74" s="61" t="str">
        <f t="shared" si="7"/>
        <v>[User_login-64]</v>
      </c>
      <c r="B74" s="91" t="s">
        <v>231</v>
      </c>
      <c r="C74" s="91" t="s">
        <v>211</v>
      </c>
      <c r="D74" s="136" t="s">
        <v>204</v>
      </c>
      <c r="E74" s="91"/>
      <c r="F74" s="117" t="s">
        <v>22</v>
      </c>
      <c r="G74" s="117" t="s">
        <v>22</v>
      </c>
      <c r="H74" s="112">
        <v>42381</v>
      </c>
      <c r="I74" s="107"/>
      <c r="J74" s="21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95"/>
      <c r="IA74" s="95"/>
      <c r="IB74" s="95"/>
      <c r="IC74" s="95"/>
      <c r="ID74" s="95"/>
      <c r="IE74" s="95"/>
      <c r="IF74" s="95"/>
      <c r="IG74" s="95"/>
      <c r="IH74" s="95"/>
      <c r="II74" s="95"/>
      <c r="IJ74" s="95"/>
      <c r="IK74" s="95"/>
      <c r="IL74" s="95"/>
      <c r="IM74" s="95"/>
      <c r="IN74" s="95"/>
      <c r="IO74" s="95"/>
      <c r="IP74" s="95"/>
      <c r="IQ74" s="95"/>
      <c r="IR74" s="95"/>
    </row>
    <row r="75" spans="1:252" ht="84.75" customHeight="1">
      <c r="A75" s="61" t="str">
        <f t="shared" si="7"/>
        <v>[User_login-65]</v>
      </c>
      <c r="B75" s="91" t="s">
        <v>230</v>
      </c>
      <c r="C75" s="91" t="s">
        <v>212</v>
      </c>
      <c r="D75" s="136" t="s">
        <v>204</v>
      </c>
      <c r="E75" s="91"/>
      <c r="F75" s="117" t="s">
        <v>22</v>
      </c>
      <c r="G75" s="117" t="s">
        <v>22</v>
      </c>
      <c r="H75" s="112">
        <v>42381</v>
      </c>
      <c r="I75" s="107"/>
      <c r="J75" s="21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c r="DU75" s="95"/>
      <c r="DV75" s="95"/>
      <c r="DW75" s="95"/>
      <c r="DX75" s="95"/>
      <c r="DY75" s="95"/>
      <c r="DZ75" s="95"/>
      <c r="EA75" s="95"/>
      <c r="EB75" s="95"/>
      <c r="EC75" s="95"/>
      <c r="ED75" s="95"/>
      <c r="EE75" s="95"/>
      <c r="EF75" s="95"/>
      <c r="EG75" s="95"/>
      <c r="EH75" s="95"/>
      <c r="EI75" s="95"/>
      <c r="EJ75" s="95"/>
      <c r="EK75" s="95"/>
      <c r="EL75" s="95"/>
      <c r="EM75" s="95"/>
      <c r="EN75" s="95"/>
      <c r="EO75" s="95"/>
      <c r="EP75" s="95"/>
      <c r="EQ75" s="95"/>
      <c r="ER75" s="95"/>
      <c r="ES75" s="95"/>
      <c r="ET75" s="95"/>
      <c r="EU75" s="95"/>
      <c r="EV75" s="95"/>
      <c r="EW75" s="95"/>
      <c r="EX75" s="95"/>
      <c r="EY75" s="95"/>
      <c r="EZ75" s="95"/>
      <c r="FA75" s="95"/>
      <c r="FB75" s="95"/>
      <c r="FC75" s="95"/>
      <c r="FD75" s="95"/>
      <c r="FE75" s="95"/>
      <c r="FF75" s="95"/>
      <c r="FG75" s="95"/>
      <c r="FH75" s="95"/>
      <c r="FI75" s="95"/>
      <c r="FJ75" s="95"/>
      <c r="FK75" s="95"/>
      <c r="FL75" s="95"/>
      <c r="FM75" s="95"/>
      <c r="FN75" s="95"/>
      <c r="FO75" s="95"/>
      <c r="FP75" s="95"/>
      <c r="FQ75" s="95"/>
      <c r="FR75" s="95"/>
      <c r="FS75" s="95"/>
      <c r="FT75" s="95"/>
      <c r="FU75" s="95"/>
      <c r="FV75" s="95"/>
      <c r="FW75" s="95"/>
      <c r="FX75" s="95"/>
      <c r="FY75" s="95"/>
      <c r="FZ75" s="95"/>
      <c r="GA75" s="95"/>
      <c r="GB75" s="95"/>
      <c r="GC75" s="95"/>
      <c r="GD75" s="95"/>
      <c r="GE75" s="95"/>
      <c r="GF75" s="95"/>
      <c r="GG75" s="95"/>
      <c r="GH75" s="95"/>
      <c r="GI75" s="95"/>
      <c r="GJ75" s="95"/>
      <c r="GK75" s="95"/>
      <c r="GL75" s="95"/>
      <c r="GM75" s="95"/>
      <c r="GN75" s="95"/>
      <c r="GO75" s="95"/>
      <c r="GP75" s="95"/>
      <c r="GQ75" s="95"/>
      <c r="GR75" s="95"/>
      <c r="GS75" s="95"/>
      <c r="GT75" s="95"/>
      <c r="GU75" s="95"/>
      <c r="GV75" s="95"/>
      <c r="GW75" s="95"/>
      <c r="GX75" s="95"/>
      <c r="GY75" s="95"/>
      <c r="GZ75" s="95"/>
      <c r="HA75" s="95"/>
      <c r="HB75" s="95"/>
      <c r="HC75" s="95"/>
      <c r="HD75" s="95"/>
      <c r="HE75" s="95"/>
      <c r="HF75" s="95"/>
      <c r="HG75" s="95"/>
      <c r="HH75" s="95"/>
      <c r="HI75" s="95"/>
      <c r="HJ75" s="95"/>
      <c r="HK75" s="95"/>
      <c r="HL75" s="95"/>
      <c r="HM75" s="95"/>
      <c r="HN75" s="95"/>
      <c r="HO75" s="95"/>
      <c r="HP75" s="95"/>
      <c r="HQ75" s="95"/>
      <c r="HR75" s="95"/>
      <c r="HS75" s="95"/>
      <c r="HT75" s="95"/>
      <c r="HU75" s="95"/>
      <c r="HV75" s="95"/>
      <c r="HW75" s="95"/>
      <c r="HX75" s="95"/>
      <c r="HY75" s="95"/>
      <c r="HZ75" s="95"/>
      <c r="IA75" s="95"/>
      <c r="IB75" s="95"/>
      <c r="IC75" s="95"/>
      <c r="ID75" s="95"/>
      <c r="IE75" s="95"/>
      <c r="IF75" s="95"/>
      <c r="IG75" s="95"/>
      <c r="IH75" s="95"/>
      <c r="II75" s="95"/>
      <c r="IJ75" s="95"/>
      <c r="IK75" s="95"/>
      <c r="IL75" s="95"/>
      <c r="IM75" s="95"/>
      <c r="IN75" s="95"/>
      <c r="IO75" s="95"/>
      <c r="IP75" s="95"/>
      <c r="IQ75" s="95"/>
      <c r="IR75" s="95"/>
    </row>
    <row r="76" spans="1:252" ht="90" customHeight="1">
      <c r="A76" s="61" t="str">
        <f t="shared" si="7"/>
        <v>[User_login-66]</v>
      </c>
      <c r="B76" s="91" t="s">
        <v>232</v>
      </c>
      <c r="C76" s="91" t="s">
        <v>214</v>
      </c>
      <c r="D76" s="136" t="s">
        <v>205</v>
      </c>
      <c r="E76" s="91"/>
      <c r="F76" s="117" t="s">
        <v>22</v>
      </c>
      <c r="G76" s="117" t="s">
        <v>22</v>
      </c>
      <c r="H76" s="112">
        <v>42381</v>
      </c>
      <c r="I76" s="107"/>
      <c r="J76" s="21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c r="DU76" s="95"/>
      <c r="DV76" s="95"/>
      <c r="DW76" s="95"/>
      <c r="DX76" s="95"/>
      <c r="DY76" s="95"/>
      <c r="DZ76" s="95"/>
      <c r="EA76" s="95"/>
      <c r="EB76" s="95"/>
      <c r="EC76" s="95"/>
      <c r="ED76" s="95"/>
      <c r="EE76" s="95"/>
      <c r="EF76" s="95"/>
      <c r="EG76" s="95"/>
      <c r="EH76" s="95"/>
      <c r="EI76" s="95"/>
      <c r="EJ76" s="95"/>
      <c r="EK76" s="95"/>
      <c r="EL76" s="95"/>
      <c r="EM76" s="95"/>
      <c r="EN76" s="95"/>
      <c r="EO76" s="95"/>
      <c r="EP76" s="95"/>
      <c r="EQ76" s="95"/>
      <c r="ER76" s="95"/>
      <c r="ES76" s="95"/>
      <c r="ET76" s="95"/>
      <c r="EU76" s="95"/>
      <c r="EV76" s="95"/>
      <c r="EW76" s="95"/>
      <c r="EX76" s="95"/>
      <c r="EY76" s="95"/>
      <c r="EZ76" s="95"/>
      <c r="FA76" s="95"/>
      <c r="FB76" s="95"/>
      <c r="FC76" s="95"/>
      <c r="FD76" s="95"/>
      <c r="FE76" s="95"/>
      <c r="FF76" s="95"/>
      <c r="FG76" s="95"/>
      <c r="FH76" s="95"/>
      <c r="FI76" s="95"/>
      <c r="FJ76" s="95"/>
      <c r="FK76" s="95"/>
      <c r="FL76" s="95"/>
      <c r="FM76" s="95"/>
      <c r="FN76" s="95"/>
      <c r="FO76" s="95"/>
      <c r="FP76" s="95"/>
      <c r="FQ76" s="95"/>
      <c r="FR76" s="95"/>
      <c r="FS76" s="95"/>
      <c r="FT76" s="95"/>
      <c r="FU76" s="95"/>
      <c r="FV76" s="95"/>
      <c r="FW76" s="95"/>
      <c r="FX76" s="95"/>
      <c r="FY76" s="95"/>
      <c r="FZ76" s="95"/>
      <c r="GA76" s="95"/>
      <c r="GB76" s="95"/>
      <c r="GC76" s="95"/>
      <c r="GD76" s="95"/>
      <c r="GE76" s="95"/>
      <c r="GF76" s="95"/>
      <c r="GG76" s="95"/>
      <c r="GH76" s="95"/>
      <c r="GI76" s="95"/>
      <c r="GJ76" s="95"/>
      <c r="GK76" s="95"/>
      <c r="GL76" s="95"/>
      <c r="GM76" s="95"/>
      <c r="GN76" s="95"/>
      <c r="GO76" s="95"/>
      <c r="GP76" s="95"/>
      <c r="GQ76" s="95"/>
      <c r="GR76" s="95"/>
      <c r="GS76" s="95"/>
      <c r="GT76" s="95"/>
      <c r="GU76" s="95"/>
      <c r="GV76" s="95"/>
      <c r="GW76" s="95"/>
      <c r="GX76" s="95"/>
      <c r="GY76" s="95"/>
      <c r="GZ76" s="95"/>
      <c r="HA76" s="95"/>
      <c r="HB76" s="95"/>
      <c r="HC76" s="95"/>
      <c r="HD76" s="95"/>
      <c r="HE76" s="95"/>
      <c r="HF76" s="95"/>
      <c r="HG76" s="95"/>
      <c r="HH76" s="95"/>
      <c r="HI76" s="95"/>
      <c r="HJ76" s="95"/>
      <c r="HK76" s="95"/>
      <c r="HL76" s="95"/>
      <c r="HM76" s="95"/>
      <c r="HN76" s="95"/>
      <c r="HO76" s="95"/>
      <c r="HP76" s="95"/>
      <c r="HQ76" s="95"/>
      <c r="HR76" s="95"/>
      <c r="HS76" s="95"/>
      <c r="HT76" s="95"/>
      <c r="HU76" s="95"/>
      <c r="HV76" s="95"/>
      <c r="HW76" s="95"/>
      <c r="HX76" s="95"/>
      <c r="HY76" s="95"/>
      <c r="HZ76" s="95"/>
      <c r="IA76" s="95"/>
      <c r="IB76" s="95"/>
      <c r="IC76" s="95"/>
      <c r="ID76" s="95"/>
      <c r="IE76" s="95"/>
      <c r="IF76" s="95"/>
      <c r="IG76" s="95"/>
      <c r="IH76" s="95"/>
      <c r="II76" s="95"/>
      <c r="IJ76" s="95"/>
      <c r="IK76" s="95"/>
      <c r="IL76" s="95"/>
      <c r="IM76" s="95"/>
      <c r="IN76" s="95"/>
      <c r="IO76" s="95"/>
      <c r="IP76" s="95"/>
      <c r="IQ76" s="95"/>
      <c r="IR76" s="95"/>
    </row>
    <row r="77" spans="1:252" ht="14.25" customHeight="1">
      <c r="A77" s="58"/>
      <c r="B77" s="58" t="s">
        <v>67</v>
      </c>
      <c r="C77" s="59"/>
      <c r="D77" s="59"/>
      <c r="E77" s="59"/>
      <c r="F77" s="59"/>
      <c r="G77" s="59"/>
      <c r="H77" s="112"/>
      <c r="I77" s="60"/>
      <c r="J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c r="DL77" s="95"/>
      <c r="DM77" s="95"/>
      <c r="DN77" s="95"/>
      <c r="DO77" s="95"/>
      <c r="DP77" s="95"/>
      <c r="DQ77" s="95"/>
      <c r="DR77" s="95"/>
      <c r="DS77" s="95"/>
      <c r="DT77" s="95"/>
      <c r="DU77" s="95"/>
      <c r="DV77" s="95"/>
      <c r="DW77" s="95"/>
      <c r="DX77" s="95"/>
      <c r="DY77" s="95"/>
      <c r="DZ77" s="95"/>
      <c r="EA77" s="95"/>
      <c r="EB77" s="95"/>
      <c r="EC77" s="95"/>
      <c r="ED77" s="95"/>
      <c r="EE77" s="95"/>
      <c r="EF77" s="95"/>
      <c r="EG77" s="95"/>
      <c r="EH77" s="95"/>
      <c r="EI77" s="95"/>
      <c r="EJ77" s="95"/>
      <c r="EK77" s="95"/>
      <c r="EL77" s="95"/>
      <c r="EM77" s="95"/>
      <c r="EN77" s="95"/>
      <c r="EO77" s="95"/>
      <c r="EP77" s="95"/>
      <c r="EQ77" s="95"/>
      <c r="ER77" s="95"/>
      <c r="ES77" s="95"/>
      <c r="ET77" s="95"/>
      <c r="EU77" s="95"/>
      <c r="EV77" s="95"/>
      <c r="EW77" s="95"/>
      <c r="EX77" s="95"/>
      <c r="EY77" s="95"/>
      <c r="EZ77" s="95"/>
      <c r="FA77" s="95"/>
      <c r="FB77" s="95"/>
      <c r="FC77" s="95"/>
      <c r="FD77" s="95"/>
      <c r="FE77" s="95"/>
      <c r="FF77" s="95"/>
      <c r="FG77" s="95"/>
      <c r="FH77" s="95"/>
      <c r="FI77" s="95"/>
      <c r="FJ77" s="95"/>
      <c r="FK77" s="95"/>
      <c r="FL77" s="95"/>
      <c r="FM77" s="95"/>
      <c r="FN77" s="95"/>
      <c r="FO77" s="95"/>
      <c r="FP77" s="95"/>
      <c r="FQ77" s="95"/>
      <c r="FR77" s="95"/>
      <c r="FS77" s="95"/>
      <c r="FT77" s="95"/>
      <c r="FU77" s="95"/>
      <c r="FV77" s="95"/>
      <c r="FW77" s="95"/>
      <c r="FX77" s="95"/>
      <c r="FY77" s="95"/>
      <c r="FZ77" s="95"/>
      <c r="GA77" s="95"/>
      <c r="GB77" s="95"/>
      <c r="GC77" s="95"/>
      <c r="GD77" s="95"/>
      <c r="GE77" s="95"/>
      <c r="GF77" s="95"/>
      <c r="GG77" s="95"/>
      <c r="GH77" s="95"/>
      <c r="GI77" s="95"/>
      <c r="GJ77" s="95"/>
      <c r="GK77" s="95"/>
      <c r="GL77" s="95"/>
      <c r="GM77" s="95"/>
      <c r="GN77" s="95"/>
      <c r="GO77" s="95"/>
      <c r="GP77" s="95"/>
      <c r="GQ77" s="95"/>
      <c r="GR77" s="95"/>
      <c r="GS77" s="95"/>
      <c r="GT77" s="95"/>
      <c r="GU77" s="95"/>
      <c r="GV77" s="95"/>
      <c r="GW77" s="95"/>
      <c r="GX77" s="95"/>
      <c r="GY77" s="95"/>
      <c r="GZ77" s="95"/>
      <c r="HA77" s="95"/>
      <c r="HB77" s="95"/>
      <c r="HC77" s="95"/>
      <c r="HD77" s="95"/>
      <c r="HE77" s="95"/>
      <c r="HF77" s="95"/>
      <c r="HG77" s="95"/>
      <c r="HH77" s="95"/>
      <c r="HI77" s="95"/>
      <c r="HJ77" s="95"/>
      <c r="HK77" s="95"/>
      <c r="HL77" s="95"/>
      <c r="HM77" s="95"/>
      <c r="HN77" s="95"/>
      <c r="HO77" s="95"/>
      <c r="HP77" s="95"/>
      <c r="HQ77" s="95"/>
      <c r="HR77" s="95"/>
      <c r="HS77" s="95"/>
      <c r="HT77" s="95"/>
      <c r="HU77" s="95"/>
      <c r="HV77" s="95"/>
      <c r="HW77" s="95"/>
      <c r="HX77" s="95"/>
      <c r="HY77" s="95"/>
      <c r="HZ77" s="95"/>
      <c r="IA77" s="95"/>
      <c r="IB77" s="95"/>
      <c r="IC77" s="95"/>
      <c r="ID77" s="95"/>
      <c r="IE77" s="95"/>
      <c r="IF77" s="95"/>
      <c r="IG77" s="95"/>
      <c r="IH77" s="95"/>
      <c r="II77" s="95"/>
      <c r="IJ77" s="95"/>
      <c r="IK77" s="95"/>
    </row>
    <row r="78" spans="1:252" ht="104.25" customHeight="1">
      <c r="A78" s="134" t="str">
        <f t="shared" ref="A78" si="8">IF(OR(B78&lt;&gt;"",D78&lt;&gt;""),"["&amp;TEXT($B$2,"##")&amp;"-"&amp;TEXT(ROW()-10,"##")&amp;"]","")</f>
        <v>[User_login-68]</v>
      </c>
      <c r="B78" s="91" t="s">
        <v>68</v>
      </c>
      <c r="C78" s="91" t="s">
        <v>651</v>
      </c>
      <c r="D78" s="91" t="s">
        <v>652</v>
      </c>
      <c r="E78" s="91"/>
      <c r="F78" s="117" t="s">
        <v>22</v>
      </c>
      <c r="G78" s="117" t="s">
        <v>22</v>
      </c>
      <c r="H78" s="112">
        <v>42381</v>
      </c>
      <c r="I78" s="107"/>
      <c r="J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row>
    <row r="79" spans="1:252" ht="14.25" customHeight="1">
      <c r="A79" s="58"/>
      <c r="B79" s="58" t="s">
        <v>250</v>
      </c>
      <c r="C79" s="59"/>
      <c r="D79" s="59"/>
      <c r="E79" s="59"/>
      <c r="F79" s="59"/>
      <c r="G79" s="59"/>
      <c r="H79" s="112"/>
      <c r="I79" s="60"/>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c r="DU79" s="95"/>
      <c r="DV79" s="95"/>
      <c r="DW79" s="95"/>
      <c r="DX79" s="95"/>
      <c r="DY79" s="95"/>
      <c r="DZ79" s="95"/>
      <c r="EA79" s="95"/>
      <c r="EB79" s="95"/>
      <c r="EC79" s="95"/>
      <c r="ED79" s="95"/>
      <c r="EE79" s="95"/>
      <c r="EF79" s="95"/>
      <c r="EG79" s="95"/>
      <c r="EH79" s="95"/>
      <c r="EI79" s="95"/>
      <c r="EJ79" s="95"/>
      <c r="EK79" s="95"/>
      <c r="EL79" s="95"/>
      <c r="EM79" s="95"/>
      <c r="EN79" s="95"/>
      <c r="EO79" s="95"/>
      <c r="EP79" s="95"/>
      <c r="EQ79" s="95"/>
      <c r="ER79" s="95"/>
      <c r="ES79" s="95"/>
      <c r="ET79" s="95"/>
      <c r="EU79" s="95"/>
      <c r="EV79" s="95"/>
      <c r="EW79" s="95"/>
      <c r="EX79" s="95"/>
      <c r="EY79" s="95"/>
      <c r="EZ79" s="95"/>
      <c r="FA79" s="95"/>
      <c r="FB79" s="95"/>
      <c r="FC79" s="95"/>
      <c r="FD79" s="95"/>
      <c r="FE79" s="95"/>
      <c r="FF79" s="95"/>
      <c r="FG79" s="95"/>
      <c r="FH79" s="95"/>
      <c r="FI79" s="95"/>
      <c r="FJ79" s="95"/>
      <c r="FK79" s="95"/>
      <c r="FL79" s="95"/>
      <c r="FM79" s="95"/>
      <c r="FN79" s="95"/>
      <c r="FO79" s="95"/>
      <c r="FP79" s="95"/>
      <c r="FQ79" s="95"/>
      <c r="FR79" s="95"/>
      <c r="FS79" s="95"/>
      <c r="FT79" s="95"/>
      <c r="FU79" s="95"/>
      <c r="FV79" s="95"/>
      <c r="FW79" s="95"/>
      <c r="FX79" s="95"/>
      <c r="FY79" s="95"/>
      <c r="FZ79" s="95"/>
      <c r="GA79" s="95"/>
      <c r="GB79" s="95"/>
      <c r="GC79" s="95"/>
      <c r="GD79" s="95"/>
      <c r="GE79" s="95"/>
      <c r="GF79" s="95"/>
      <c r="GG79" s="95"/>
      <c r="GH79" s="95"/>
      <c r="GI79" s="95"/>
      <c r="GJ79" s="95"/>
      <c r="GK79" s="95"/>
      <c r="GL79" s="95"/>
      <c r="GM79" s="95"/>
      <c r="GN79" s="95"/>
      <c r="GO79" s="95"/>
      <c r="GP79" s="95"/>
      <c r="GQ79" s="95"/>
      <c r="GR79" s="95"/>
      <c r="GS79" s="95"/>
      <c r="GT79" s="95"/>
      <c r="GU79" s="95"/>
      <c r="GV79" s="95"/>
      <c r="GW79" s="95"/>
      <c r="GX79" s="95"/>
      <c r="GY79" s="95"/>
      <c r="GZ79" s="95"/>
      <c r="HA79" s="95"/>
      <c r="HB79" s="95"/>
      <c r="HC79" s="95"/>
      <c r="HD79" s="95"/>
      <c r="HE79" s="95"/>
      <c r="HF79" s="95"/>
      <c r="HG79" s="95"/>
      <c r="HH79" s="95"/>
      <c r="HI79" s="95"/>
      <c r="HJ79" s="95"/>
      <c r="HK79" s="95"/>
      <c r="HL79" s="95"/>
      <c r="HM79" s="95"/>
      <c r="HN79" s="95"/>
      <c r="HO79" s="95"/>
      <c r="HP79" s="95"/>
      <c r="HQ79" s="95"/>
      <c r="HR79" s="95"/>
      <c r="HS79" s="95"/>
      <c r="HT79" s="95"/>
      <c r="HU79" s="95"/>
      <c r="HV79" s="95"/>
      <c r="HW79" s="95"/>
      <c r="HX79" s="95"/>
      <c r="HY79" s="95"/>
      <c r="HZ79" s="95"/>
      <c r="IA79" s="95"/>
      <c r="IB79" s="95"/>
      <c r="IC79" s="95"/>
      <c r="ID79" s="95"/>
      <c r="IE79" s="95"/>
      <c r="IF79" s="95"/>
      <c r="IG79" s="95"/>
      <c r="IH79" s="95"/>
      <c r="II79" s="95"/>
      <c r="IJ79" s="95"/>
      <c r="IK79" s="95"/>
      <c r="IL79" s="95"/>
      <c r="IM79" s="95"/>
      <c r="IN79" s="95"/>
      <c r="IO79" s="95"/>
      <c r="IP79" s="95"/>
    </row>
    <row r="80" spans="1:252" ht="51" customHeight="1">
      <c r="A80" s="225" t="str">
        <f t="shared" ref="A80:A81" si="9">IF(OR(B80&lt;&gt;"",D80&lt;E79&gt;""),"["&amp;TEXT($B$2,"##")&amp;"-"&amp;TEXT(ROW()-10,"##")&amp;"]","")</f>
        <v>[User_login-70]</v>
      </c>
      <c r="B80" s="228" t="s">
        <v>70</v>
      </c>
      <c r="C80" s="228" t="s">
        <v>218</v>
      </c>
      <c r="D80" s="228" t="s">
        <v>219</v>
      </c>
      <c r="E80" s="229"/>
      <c r="F80" s="226" t="s">
        <v>22</v>
      </c>
      <c r="G80" s="228" t="s">
        <v>22</v>
      </c>
      <c r="H80" s="112">
        <v>42381</v>
      </c>
      <c r="I80" s="169"/>
      <c r="J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c r="DU80" s="95"/>
      <c r="DV80" s="95"/>
      <c r="DW80" s="95"/>
      <c r="DX80" s="95"/>
      <c r="DY80" s="95"/>
      <c r="DZ80" s="95"/>
      <c r="EA80" s="95"/>
      <c r="EB80" s="95"/>
      <c r="EC80" s="95"/>
      <c r="ED80" s="95"/>
      <c r="EE80" s="95"/>
      <c r="EF80" s="95"/>
      <c r="EG80" s="95"/>
      <c r="EH80" s="95"/>
      <c r="EI80" s="95"/>
      <c r="EJ80" s="95"/>
      <c r="EK80" s="95"/>
      <c r="EL80" s="95"/>
      <c r="EM80" s="95"/>
      <c r="EN80" s="95"/>
      <c r="EO80" s="95"/>
      <c r="EP80" s="95"/>
      <c r="EQ80" s="95"/>
      <c r="ER80" s="95"/>
      <c r="ES80" s="95"/>
      <c r="ET80" s="95"/>
      <c r="EU80" s="95"/>
      <c r="EV80" s="95"/>
      <c r="EW80" s="95"/>
      <c r="EX80" s="95"/>
      <c r="EY80" s="95"/>
      <c r="EZ80" s="95"/>
      <c r="FA80" s="95"/>
      <c r="FB80" s="95"/>
      <c r="FC80" s="95"/>
      <c r="FD80" s="95"/>
      <c r="FE80" s="95"/>
      <c r="FF80" s="95"/>
      <c r="FG80" s="95"/>
      <c r="FH80" s="95"/>
      <c r="FI80" s="95"/>
      <c r="FJ80" s="95"/>
      <c r="FK80" s="95"/>
      <c r="FL80" s="95"/>
      <c r="FM80" s="95"/>
      <c r="FN80" s="95"/>
      <c r="FO80" s="95"/>
      <c r="FP80" s="95"/>
      <c r="FQ80" s="95"/>
      <c r="FR80" s="95"/>
      <c r="FS80" s="95"/>
      <c r="FT80" s="95"/>
      <c r="FU80" s="95"/>
      <c r="FV80" s="95"/>
      <c r="FW80" s="95"/>
      <c r="FX80" s="95"/>
      <c r="FY80" s="95"/>
      <c r="FZ80" s="95"/>
      <c r="GA80" s="95"/>
      <c r="GB80" s="95"/>
      <c r="GC80" s="95"/>
      <c r="GD80" s="95"/>
      <c r="GE80" s="95"/>
      <c r="GF80" s="95"/>
      <c r="GG80" s="95"/>
      <c r="GH80" s="95"/>
      <c r="GI80" s="95"/>
      <c r="GJ80" s="95"/>
      <c r="GK80" s="95"/>
      <c r="GL80" s="95"/>
      <c r="GM80" s="95"/>
      <c r="GN80" s="95"/>
      <c r="GO80" s="95"/>
      <c r="GP80" s="95"/>
      <c r="GQ80" s="95"/>
      <c r="GR80" s="95"/>
      <c r="GS80" s="95"/>
      <c r="GT80" s="95"/>
      <c r="GU80" s="95"/>
      <c r="GV80" s="95"/>
      <c r="GW80" s="95"/>
      <c r="GX80" s="95"/>
      <c r="GY80" s="95"/>
      <c r="GZ80" s="95"/>
      <c r="HA80" s="95"/>
      <c r="HB80" s="95"/>
      <c r="HC80" s="95"/>
      <c r="HD80" s="95"/>
      <c r="HE80" s="95"/>
      <c r="HF80" s="95"/>
      <c r="HG80" s="95"/>
      <c r="HH80" s="95"/>
      <c r="HI80" s="95"/>
      <c r="HJ80" s="95"/>
      <c r="HK80" s="95"/>
      <c r="HL80" s="95"/>
      <c r="HM80" s="95"/>
      <c r="HN80" s="95"/>
      <c r="HO80" s="95"/>
      <c r="HP80" s="95"/>
      <c r="HQ80" s="95"/>
      <c r="HR80" s="95"/>
      <c r="HS80" s="95"/>
      <c r="HT80" s="95"/>
      <c r="HU80" s="95"/>
      <c r="HV80" s="95"/>
      <c r="HW80" s="95"/>
      <c r="HX80" s="95"/>
      <c r="HY80" s="95"/>
      <c r="HZ80" s="95"/>
      <c r="IA80" s="95"/>
      <c r="IB80" s="95"/>
      <c r="IC80" s="95"/>
      <c r="ID80" s="95"/>
      <c r="IE80" s="95"/>
      <c r="IF80" s="95"/>
      <c r="IG80" s="95"/>
      <c r="IH80" s="95"/>
      <c r="II80" s="95"/>
      <c r="IJ80" s="95"/>
      <c r="IK80" s="95"/>
    </row>
    <row r="81" spans="1:245" ht="97.5" customHeight="1">
      <c r="A81" s="219" t="str">
        <f t="shared" si="9"/>
        <v>[User_login-71]</v>
      </c>
      <c r="B81" s="220" t="s">
        <v>249</v>
      </c>
      <c r="C81" s="221" t="s">
        <v>251</v>
      </c>
      <c r="D81" s="222" t="s">
        <v>252</v>
      </c>
      <c r="E81" s="222"/>
      <c r="F81" s="220" t="s">
        <v>22</v>
      </c>
      <c r="G81" s="220" t="s">
        <v>22</v>
      </c>
      <c r="H81" s="112">
        <v>42381</v>
      </c>
      <c r="I81" s="218"/>
      <c r="J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c r="DU81" s="95"/>
      <c r="DV81" s="95"/>
      <c r="DW81" s="95"/>
      <c r="DX81" s="95"/>
      <c r="DY81" s="95"/>
      <c r="DZ81" s="95"/>
      <c r="EA81" s="95"/>
      <c r="EB81" s="95"/>
      <c r="EC81" s="95"/>
      <c r="ED81" s="95"/>
      <c r="EE81" s="95"/>
      <c r="EF81" s="95"/>
      <c r="EG81" s="95"/>
      <c r="EH81" s="95"/>
      <c r="EI81" s="95"/>
      <c r="EJ81" s="95"/>
      <c r="EK81" s="95"/>
      <c r="EL81" s="95"/>
      <c r="EM81" s="95"/>
      <c r="EN81" s="95"/>
      <c r="EO81" s="95"/>
      <c r="EP81" s="95"/>
      <c r="EQ81" s="95"/>
      <c r="ER81" s="95"/>
      <c r="ES81" s="95"/>
      <c r="ET81" s="95"/>
      <c r="EU81" s="95"/>
      <c r="EV81" s="95"/>
      <c r="EW81" s="95"/>
      <c r="EX81" s="95"/>
      <c r="EY81" s="95"/>
      <c r="EZ81" s="95"/>
      <c r="FA81" s="95"/>
      <c r="FB81" s="95"/>
      <c r="FC81" s="95"/>
      <c r="FD81" s="95"/>
      <c r="FE81" s="95"/>
      <c r="FF81" s="95"/>
      <c r="FG81" s="95"/>
      <c r="FH81" s="95"/>
      <c r="FI81" s="95"/>
      <c r="FJ81" s="95"/>
      <c r="FK81" s="95"/>
      <c r="FL81" s="95"/>
      <c r="FM81" s="95"/>
      <c r="FN81" s="95"/>
      <c r="FO81" s="95"/>
      <c r="FP81" s="95"/>
      <c r="FQ81" s="95"/>
      <c r="FR81" s="95"/>
      <c r="FS81" s="95"/>
      <c r="FT81" s="95"/>
      <c r="FU81" s="95"/>
      <c r="FV81" s="95"/>
      <c r="FW81" s="95"/>
      <c r="FX81" s="95"/>
      <c r="FY81" s="95"/>
      <c r="FZ81" s="95"/>
      <c r="GA81" s="95"/>
      <c r="GB81" s="95"/>
      <c r="GC81" s="95"/>
      <c r="GD81" s="95"/>
      <c r="GE81" s="95"/>
      <c r="GF81" s="95"/>
      <c r="GG81" s="95"/>
      <c r="GH81" s="95"/>
      <c r="GI81" s="95"/>
      <c r="GJ81" s="95"/>
      <c r="GK81" s="95"/>
      <c r="GL81" s="95"/>
      <c r="GM81" s="95"/>
      <c r="GN81" s="95"/>
      <c r="GO81" s="95"/>
      <c r="GP81" s="95"/>
      <c r="GQ81" s="95"/>
      <c r="GR81" s="95"/>
      <c r="GS81" s="95"/>
      <c r="GT81" s="95"/>
      <c r="GU81" s="95"/>
      <c r="GV81" s="95"/>
      <c r="GW81" s="95"/>
      <c r="GX81" s="95"/>
      <c r="GY81" s="95"/>
      <c r="GZ81" s="95"/>
      <c r="HA81" s="95"/>
      <c r="HB81" s="95"/>
      <c r="HC81" s="95"/>
      <c r="HD81" s="95"/>
      <c r="HE81" s="95"/>
      <c r="HF81" s="95"/>
      <c r="HG81" s="95"/>
      <c r="HH81" s="95"/>
      <c r="HI81" s="95"/>
      <c r="HJ81" s="95"/>
      <c r="HK81" s="95"/>
      <c r="HL81" s="95"/>
      <c r="HM81" s="95"/>
      <c r="HN81" s="95"/>
      <c r="HO81" s="95"/>
      <c r="HP81" s="95"/>
      <c r="HQ81" s="95"/>
      <c r="HR81" s="95"/>
      <c r="HS81" s="95"/>
      <c r="HT81" s="95"/>
      <c r="HU81" s="95"/>
      <c r="HV81" s="95"/>
      <c r="HW81" s="95"/>
      <c r="HX81" s="95"/>
      <c r="HY81" s="95"/>
      <c r="HZ81" s="95"/>
      <c r="IA81" s="95"/>
      <c r="IB81" s="95"/>
      <c r="IC81" s="95"/>
      <c r="ID81" s="95"/>
      <c r="IE81" s="95"/>
      <c r="IF81" s="95"/>
      <c r="IG81" s="95"/>
      <c r="IH81" s="95"/>
      <c r="II81" s="95"/>
      <c r="IJ81" s="95"/>
      <c r="IK81" s="95"/>
    </row>
    <row r="82" spans="1:245" ht="60" customHeight="1">
      <c r="A82" s="219" t="str">
        <f t="shared" ref="A82" si="10">IF(OR(B82&lt;&gt;"",D82&lt;E81&gt;""),"["&amp;TEXT($B$2,"##")&amp;"-"&amp;TEXT(ROW()-10,"##")&amp;"]","")</f>
        <v>[User_login-72]</v>
      </c>
      <c r="B82" s="220" t="s">
        <v>247</v>
      </c>
      <c r="C82" s="221" t="s">
        <v>220</v>
      </c>
      <c r="D82" s="222" t="s">
        <v>253</v>
      </c>
      <c r="E82" s="222"/>
      <c r="F82" s="220" t="s">
        <v>22</v>
      </c>
      <c r="G82" s="220" t="s">
        <v>22</v>
      </c>
      <c r="H82" s="112">
        <v>42381</v>
      </c>
      <c r="I82" s="227"/>
      <c r="J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c r="DU82" s="95"/>
      <c r="DV82" s="95"/>
      <c r="DW82" s="95"/>
      <c r="DX82" s="95"/>
      <c r="DY82" s="95"/>
      <c r="DZ82" s="95"/>
      <c r="EA82" s="95"/>
      <c r="EB82" s="95"/>
      <c r="EC82" s="95"/>
      <c r="ED82" s="95"/>
      <c r="EE82" s="95"/>
      <c r="EF82" s="95"/>
      <c r="EG82" s="95"/>
      <c r="EH82" s="95"/>
      <c r="EI82" s="95"/>
      <c r="EJ82" s="95"/>
      <c r="EK82" s="95"/>
      <c r="EL82" s="95"/>
      <c r="EM82" s="95"/>
      <c r="EN82" s="95"/>
      <c r="EO82" s="95"/>
      <c r="EP82" s="95"/>
      <c r="EQ82" s="95"/>
      <c r="ER82" s="95"/>
      <c r="ES82" s="95"/>
      <c r="ET82" s="95"/>
      <c r="EU82" s="95"/>
      <c r="EV82" s="95"/>
      <c r="EW82" s="95"/>
      <c r="EX82" s="95"/>
      <c r="EY82" s="95"/>
      <c r="EZ82" s="95"/>
      <c r="FA82" s="95"/>
      <c r="FB82" s="95"/>
      <c r="FC82" s="95"/>
      <c r="FD82" s="95"/>
      <c r="FE82" s="95"/>
      <c r="FF82" s="95"/>
      <c r="FG82" s="95"/>
      <c r="FH82" s="95"/>
      <c r="FI82" s="95"/>
      <c r="FJ82" s="95"/>
      <c r="FK82" s="95"/>
      <c r="FL82" s="95"/>
      <c r="FM82" s="95"/>
      <c r="FN82" s="95"/>
      <c r="FO82" s="95"/>
      <c r="FP82" s="95"/>
      <c r="FQ82" s="95"/>
      <c r="FR82" s="95"/>
      <c r="FS82" s="95"/>
      <c r="FT82" s="95"/>
      <c r="FU82" s="95"/>
      <c r="FV82" s="95"/>
      <c r="FW82" s="95"/>
      <c r="FX82" s="95"/>
      <c r="FY82" s="95"/>
      <c r="FZ82" s="95"/>
      <c r="GA82" s="95"/>
      <c r="GB82" s="95"/>
      <c r="GC82" s="95"/>
      <c r="GD82" s="95"/>
      <c r="GE82" s="95"/>
      <c r="GF82" s="95"/>
      <c r="GG82" s="95"/>
      <c r="GH82" s="95"/>
      <c r="GI82" s="95"/>
      <c r="GJ82" s="95"/>
      <c r="GK82" s="95"/>
      <c r="GL82" s="95"/>
      <c r="GM82" s="95"/>
      <c r="GN82" s="95"/>
      <c r="GO82" s="95"/>
      <c r="GP82" s="95"/>
      <c r="GQ82" s="95"/>
      <c r="GR82" s="95"/>
      <c r="GS82" s="95"/>
      <c r="GT82" s="95"/>
      <c r="GU82" s="95"/>
      <c r="GV82" s="95"/>
      <c r="GW82" s="95"/>
      <c r="GX82" s="95"/>
      <c r="GY82" s="95"/>
      <c r="GZ82" s="95"/>
      <c r="HA82" s="95"/>
      <c r="HB82" s="95"/>
      <c r="HC82" s="95"/>
      <c r="HD82" s="95"/>
      <c r="HE82" s="95"/>
      <c r="HF82" s="95"/>
      <c r="HG82" s="95"/>
      <c r="HH82" s="95"/>
      <c r="HI82" s="95"/>
      <c r="HJ82" s="95"/>
      <c r="HK82" s="95"/>
      <c r="HL82" s="95"/>
      <c r="HM82" s="95"/>
      <c r="HN82" s="95"/>
      <c r="HO82" s="95"/>
      <c r="HP82" s="95"/>
      <c r="HQ82" s="95"/>
      <c r="HR82" s="95"/>
      <c r="HS82" s="95"/>
      <c r="HT82" s="95"/>
      <c r="HU82" s="95"/>
      <c r="HV82" s="95"/>
      <c r="HW82" s="95"/>
      <c r="HX82" s="95"/>
      <c r="HY82" s="95"/>
      <c r="HZ82" s="95"/>
      <c r="IA82" s="95"/>
      <c r="IB82" s="95"/>
      <c r="IC82" s="95"/>
      <c r="ID82" s="95"/>
      <c r="IE82" s="95"/>
      <c r="IF82" s="95"/>
      <c r="IG82" s="95"/>
      <c r="IH82" s="95"/>
      <c r="II82" s="95"/>
      <c r="IJ82" s="95"/>
      <c r="IK82" s="95"/>
    </row>
    <row r="83" spans="1:245" ht="37.5" customHeight="1">
      <c r="A83" s="219" t="str">
        <f t="shared" ref="A83" si="11">IF(OR(B83&lt;&gt;"",D83&lt;E82&gt;""),"["&amp;TEXT($B$2,"##")&amp;"-"&amp;TEXT(ROW()-10,"##")&amp;"]","")</f>
        <v>[User_login-73]</v>
      </c>
      <c r="B83" s="220" t="s">
        <v>248</v>
      </c>
      <c r="C83" s="221" t="s">
        <v>221</v>
      </c>
      <c r="D83" s="222" t="s">
        <v>254</v>
      </c>
      <c r="E83" s="222"/>
      <c r="F83" s="220" t="s">
        <v>22</v>
      </c>
      <c r="G83" s="220" t="s">
        <v>22</v>
      </c>
      <c r="H83" s="112">
        <v>42381</v>
      </c>
      <c r="I83" s="227"/>
      <c r="J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c r="DU83" s="95"/>
      <c r="DV83" s="95"/>
      <c r="DW83" s="95"/>
      <c r="DX83" s="95"/>
      <c r="DY83" s="95"/>
      <c r="DZ83" s="95"/>
      <c r="EA83" s="95"/>
      <c r="EB83" s="95"/>
      <c r="EC83" s="95"/>
      <c r="ED83" s="95"/>
      <c r="EE83" s="95"/>
      <c r="EF83" s="95"/>
      <c r="EG83" s="95"/>
      <c r="EH83" s="95"/>
      <c r="EI83" s="95"/>
      <c r="EJ83" s="95"/>
      <c r="EK83" s="95"/>
      <c r="EL83" s="95"/>
      <c r="EM83" s="95"/>
      <c r="EN83" s="95"/>
      <c r="EO83" s="95"/>
      <c r="EP83" s="95"/>
      <c r="EQ83" s="95"/>
      <c r="ER83" s="95"/>
      <c r="ES83" s="95"/>
      <c r="ET83" s="95"/>
      <c r="EU83" s="95"/>
      <c r="EV83" s="95"/>
      <c r="EW83" s="95"/>
      <c r="EX83" s="95"/>
      <c r="EY83" s="95"/>
      <c r="EZ83" s="95"/>
      <c r="FA83" s="95"/>
      <c r="FB83" s="95"/>
      <c r="FC83" s="95"/>
      <c r="FD83" s="95"/>
      <c r="FE83" s="95"/>
      <c r="FF83" s="95"/>
      <c r="FG83" s="95"/>
      <c r="FH83" s="95"/>
      <c r="FI83" s="95"/>
      <c r="FJ83" s="95"/>
      <c r="FK83" s="95"/>
      <c r="FL83" s="95"/>
      <c r="FM83" s="95"/>
      <c r="FN83" s="95"/>
      <c r="FO83" s="95"/>
      <c r="FP83" s="95"/>
      <c r="FQ83" s="95"/>
      <c r="FR83" s="95"/>
      <c r="FS83" s="95"/>
      <c r="FT83" s="95"/>
      <c r="FU83" s="95"/>
      <c r="FV83" s="95"/>
      <c r="FW83" s="95"/>
      <c r="FX83" s="95"/>
      <c r="FY83" s="95"/>
      <c r="FZ83" s="95"/>
      <c r="GA83" s="95"/>
      <c r="GB83" s="95"/>
      <c r="GC83" s="95"/>
      <c r="GD83" s="95"/>
      <c r="GE83" s="95"/>
      <c r="GF83" s="95"/>
      <c r="GG83" s="95"/>
      <c r="GH83" s="95"/>
      <c r="GI83" s="95"/>
      <c r="GJ83" s="95"/>
      <c r="GK83" s="95"/>
      <c r="GL83" s="95"/>
      <c r="GM83" s="95"/>
      <c r="GN83" s="95"/>
      <c r="GO83" s="95"/>
      <c r="GP83" s="95"/>
      <c r="GQ83" s="95"/>
      <c r="GR83" s="95"/>
      <c r="GS83" s="95"/>
      <c r="GT83" s="95"/>
      <c r="GU83" s="95"/>
      <c r="GV83" s="95"/>
      <c r="GW83" s="95"/>
      <c r="GX83" s="95"/>
      <c r="GY83" s="95"/>
      <c r="GZ83" s="95"/>
      <c r="HA83" s="95"/>
      <c r="HB83" s="95"/>
      <c r="HC83" s="95"/>
      <c r="HD83" s="95"/>
      <c r="HE83" s="95"/>
      <c r="HF83" s="95"/>
      <c r="HG83" s="95"/>
      <c r="HH83" s="95"/>
      <c r="HI83" s="95"/>
      <c r="HJ83" s="95"/>
      <c r="HK83" s="95"/>
      <c r="HL83" s="95"/>
      <c r="HM83" s="95"/>
      <c r="HN83" s="95"/>
      <c r="HO83" s="95"/>
      <c r="HP83" s="95"/>
      <c r="HQ83" s="95"/>
      <c r="HR83" s="95"/>
      <c r="HS83" s="95"/>
      <c r="HT83" s="95"/>
      <c r="HU83" s="95"/>
      <c r="HV83" s="95"/>
      <c r="HW83" s="95"/>
      <c r="HX83" s="95"/>
      <c r="HY83" s="95"/>
      <c r="HZ83" s="95"/>
      <c r="IA83" s="95"/>
      <c r="IB83" s="95"/>
      <c r="IC83" s="95"/>
      <c r="ID83" s="95"/>
      <c r="IE83" s="95"/>
      <c r="IF83" s="95"/>
      <c r="IG83" s="95"/>
      <c r="IH83" s="95"/>
      <c r="II83" s="95"/>
      <c r="IJ83" s="95"/>
      <c r="IK83" s="95"/>
    </row>
    <row r="84" spans="1:245" ht="45.75" customHeight="1">
      <c r="A84" s="219" t="str">
        <f>IF(OR(B84&lt;&gt;"",D84&lt;E83&gt;""),"["&amp;TEXT($B$2,"##")&amp;"-"&amp;TEXT(ROW()-10,"##")&amp;"]","")</f>
        <v>[User_login-74]</v>
      </c>
      <c r="B84" s="220" t="s">
        <v>224</v>
      </c>
      <c r="C84" s="221" t="s">
        <v>221</v>
      </c>
      <c r="D84" s="222" t="s">
        <v>254</v>
      </c>
      <c r="E84" s="222"/>
      <c r="F84" s="220" t="s">
        <v>22</v>
      </c>
      <c r="G84" s="220" t="s">
        <v>22</v>
      </c>
      <c r="H84" s="112">
        <v>42381</v>
      </c>
      <c r="I84" s="227"/>
      <c r="J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c r="DU84" s="95"/>
      <c r="DV84" s="95"/>
      <c r="DW84" s="95"/>
      <c r="DX84" s="95"/>
      <c r="DY84" s="95"/>
      <c r="DZ84" s="95"/>
      <c r="EA84" s="95"/>
      <c r="EB84" s="95"/>
      <c r="EC84" s="95"/>
      <c r="ED84" s="95"/>
      <c r="EE84" s="95"/>
      <c r="EF84" s="95"/>
      <c r="EG84" s="95"/>
      <c r="EH84" s="95"/>
      <c r="EI84" s="95"/>
      <c r="EJ84" s="95"/>
      <c r="EK84" s="95"/>
      <c r="EL84" s="95"/>
      <c r="EM84" s="95"/>
      <c r="EN84" s="95"/>
      <c r="EO84" s="95"/>
      <c r="EP84" s="95"/>
      <c r="EQ84" s="95"/>
      <c r="ER84" s="95"/>
      <c r="ES84" s="95"/>
      <c r="ET84" s="95"/>
      <c r="EU84" s="95"/>
      <c r="EV84" s="95"/>
      <c r="EW84" s="95"/>
      <c r="EX84" s="95"/>
      <c r="EY84" s="95"/>
      <c r="EZ84" s="95"/>
      <c r="FA84" s="95"/>
      <c r="FB84" s="95"/>
      <c r="FC84" s="95"/>
      <c r="FD84" s="95"/>
      <c r="FE84" s="95"/>
      <c r="FF84" s="95"/>
      <c r="FG84" s="95"/>
      <c r="FH84" s="95"/>
      <c r="FI84" s="95"/>
      <c r="FJ84" s="95"/>
      <c r="FK84" s="95"/>
      <c r="FL84" s="95"/>
      <c r="FM84" s="95"/>
      <c r="FN84" s="95"/>
      <c r="FO84" s="95"/>
      <c r="FP84" s="95"/>
      <c r="FQ84" s="95"/>
      <c r="FR84" s="95"/>
      <c r="FS84" s="95"/>
      <c r="FT84" s="95"/>
      <c r="FU84" s="95"/>
      <c r="FV84" s="95"/>
      <c r="FW84" s="95"/>
      <c r="FX84" s="95"/>
      <c r="FY84" s="95"/>
      <c r="FZ84" s="95"/>
      <c r="GA84" s="95"/>
      <c r="GB84" s="95"/>
      <c r="GC84" s="95"/>
      <c r="GD84" s="95"/>
      <c r="GE84" s="95"/>
      <c r="GF84" s="95"/>
      <c r="GG84" s="95"/>
      <c r="GH84" s="95"/>
      <c r="GI84" s="95"/>
      <c r="GJ84" s="95"/>
      <c r="GK84" s="95"/>
      <c r="GL84" s="95"/>
      <c r="GM84" s="95"/>
      <c r="GN84" s="95"/>
      <c r="GO84" s="95"/>
      <c r="GP84" s="95"/>
      <c r="GQ84" s="95"/>
      <c r="GR84" s="95"/>
      <c r="GS84" s="95"/>
      <c r="GT84" s="95"/>
      <c r="GU84" s="95"/>
      <c r="GV84" s="95"/>
      <c r="GW84" s="95"/>
      <c r="GX84" s="95"/>
      <c r="GY84" s="95"/>
      <c r="GZ84" s="95"/>
      <c r="HA84" s="95"/>
      <c r="HB84" s="95"/>
      <c r="HC84" s="95"/>
      <c r="HD84" s="95"/>
      <c r="HE84" s="95"/>
      <c r="HF84" s="95"/>
      <c r="HG84" s="95"/>
      <c r="HH84" s="95"/>
      <c r="HI84" s="95"/>
      <c r="HJ84" s="95"/>
      <c r="HK84" s="95"/>
      <c r="HL84" s="95"/>
      <c r="HM84" s="95"/>
      <c r="HN84" s="95"/>
      <c r="HO84" s="95"/>
      <c r="HP84" s="95"/>
      <c r="HQ84" s="95"/>
      <c r="HR84" s="95"/>
      <c r="HS84" s="95"/>
      <c r="HT84" s="95"/>
      <c r="HU84" s="95"/>
      <c r="HV84" s="95"/>
      <c r="HW84" s="95"/>
      <c r="HX84" s="95"/>
      <c r="HY84" s="95"/>
      <c r="HZ84" s="95"/>
      <c r="IA84" s="95"/>
      <c r="IB84" s="95"/>
      <c r="IC84" s="95"/>
      <c r="ID84" s="95"/>
      <c r="IE84" s="95"/>
      <c r="IF84" s="95"/>
      <c r="IG84" s="95"/>
      <c r="IH84" s="95"/>
      <c r="II84" s="95"/>
      <c r="IJ84" s="95"/>
      <c r="IK84" s="95"/>
    </row>
    <row r="85" spans="1:245" ht="44.25" customHeight="1">
      <c r="A85" s="219" t="str">
        <f>IF(OR(B85&lt;&gt;"",D85&lt;E84&gt;""),"["&amp;TEXT($B$2,"##")&amp;"-"&amp;TEXT(ROW()-10,"##")&amp;"]","")</f>
        <v>[User_login-75]</v>
      </c>
      <c r="B85" s="220" t="s">
        <v>222</v>
      </c>
      <c r="C85" s="221" t="s">
        <v>223</v>
      </c>
      <c r="D85" s="222" t="s">
        <v>255</v>
      </c>
      <c r="E85" s="222"/>
      <c r="F85" s="220" t="s">
        <v>22</v>
      </c>
      <c r="G85" s="220" t="s">
        <v>22</v>
      </c>
      <c r="H85" s="112">
        <v>42381</v>
      </c>
      <c r="I85" s="223"/>
      <c r="J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row>
    <row r="86" spans="1:245" ht="14.25" customHeight="1">
      <c r="A86" s="216"/>
      <c r="B86" s="216" t="s">
        <v>426</v>
      </c>
      <c r="C86" s="217"/>
      <c r="D86" s="217"/>
      <c r="E86" s="168"/>
      <c r="F86" s="168"/>
      <c r="G86" s="168"/>
      <c r="H86" s="112"/>
      <c r="I86" s="170"/>
      <c r="J86" s="105"/>
    </row>
    <row r="87" spans="1:245" ht="118.5" customHeight="1">
      <c r="A87" s="61" t="str">
        <f>IF(OR(B87&lt;&gt;"",D87&lt;&gt;C85),"["&amp;TEXT($B$2,"##")&amp;"-"&amp;TEXT(ROW()-10,"##")&amp;"]","")</f>
        <v>[User_login-77]</v>
      </c>
      <c r="B87" s="91" t="s">
        <v>257</v>
      </c>
      <c r="C87" s="106" t="s">
        <v>258</v>
      </c>
      <c r="D87" s="104" t="s">
        <v>121</v>
      </c>
      <c r="E87" s="104"/>
      <c r="F87" s="174" t="s">
        <v>22</v>
      </c>
      <c r="G87" s="231" t="s">
        <v>22</v>
      </c>
      <c r="H87" s="112">
        <v>42381</v>
      </c>
      <c r="I87" s="172"/>
      <c r="J87" s="105"/>
    </row>
    <row r="88" spans="1:245" ht="118.5" customHeight="1">
      <c r="A88" s="61" t="str">
        <f>IF(OR(B88&lt;&gt;"",D88&lt;&gt;""),"["&amp;TEXT($B$2,"##")&amp;"-"&amp;TEXT(ROW()-10,"##")&amp;"]","")</f>
        <v>[User_login-78]</v>
      </c>
      <c r="B88" s="91" t="s">
        <v>259</v>
      </c>
      <c r="C88" s="106" t="s">
        <v>653</v>
      </c>
      <c r="D88" s="104" t="s">
        <v>654</v>
      </c>
      <c r="E88" s="166"/>
      <c r="F88" s="117" t="s">
        <v>22</v>
      </c>
      <c r="G88" s="117" t="s">
        <v>22</v>
      </c>
      <c r="H88" s="112">
        <v>42381</v>
      </c>
      <c r="I88" s="172"/>
      <c r="J88" s="105"/>
    </row>
    <row r="89" spans="1:245" ht="151.5" customHeight="1">
      <c r="A89" s="61" t="str">
        <f t="shared" ref="A89:A146" si="12">IF(OR(B89&lt;&gt;"",D89&lt;&gt;""),"["&amp;TEXT($B$2,"##")&amp;"-"&amp;TEXT(ROW()-10,"##")&amp;"]","")</f>
        <v>[User_login-79]</v>
      </c>
      <c r="B89" s="91" t="s">
        <v>355</v>
      </c>
      <c r="C89" s="106" t="s">
        <v>656</v>
      </c>
      <c r="D89" s="104" t="s">
        <v>356</v>
      </c>
      <c r="E89" s="166"/>
      <c r="F89" s="117" t="s">
        <v>22</v>
      </c>
      <c r="G89" s="117" t="s">
        <v>22</v>
      </c>
      <c r="H89" s="112">
        <v>42381</v>
      </c>
      <c r="I89" s="172"/>
      <c r="J89" s="105"/>
    </row>
    <row r="90" spans="1:245" ht="147" customHeight="1">
      <c r="A90" s="61" t="str">
        <f t="shared" si="12"/>
        <v>[User_login-80]</v>
      </c>
      <c r="B90" s="91" t="s">
        <v>357</v>
      </c>
      <c r="C90" s="106" t="s">
        <v>655</v>
      </c>
      <c r="D90" s="104" t="s">
        <v>358</v>
      </c>
      <c r="E90" s="166"/>
      <c r="F90" s="117" t="s">
        <v>22</v>
      </c>
      <c r="G90" s="117" t="s">
        <v>22</v>
      </c>
      <c r="H90" s="112">
        <v>42381</v>
      </c>
      <c r="I90" s="172"/>
      <c r="J90" s="105"/>
    </row>
    <row r="91" spans="1:245" ht="147" customHeight="1">
      <c r="A91" s="61" t="str">
        <f t="shared" si="12"/>
        <v>[User_login-81]</v>
      </c>
      <c r="B91" s="91" t="s">
        <v>427</v>
      </c>
      <c r="C91" s="106" t="s">
        <v>657</v>
      </c>
      <c r="D91" s="104" t="s">
        <v>428</v>
      </c>
      <c r="E91" s="166"/>
      <c r="F91" s="117" t="s">
        <v>22</v>
      </c>
      <c r="G91" s="117" t="s">
        <v>22</v>
      </c>
      <c r="H91" s="112">
        <v>42381</v>
      </c>
      <c r="I91" s="172"/>
      <c r="J91" s="105"/>
    </row>
    <row r="92" spans="1:245" ht="148.5" customHeight="1">
      <c r="A92" s="61" t="str">
        <f t="shared" si="12"/>
        <v>[User_login-82]</v>
      </c>
      <c r="B92" s="91" t="s">
        <v>429</v>
      </c>
      <c r="C92" s="106" t="s">
        <v>658</v>
      </c>
      <c r="D92" s="104" t="s">
        <v>358</v>
      </c>
      <c r="E92" s="166"/>
      <c r="F92" s="117" t="s">
        <v>22</v>
      </c>
      <c r="G92" s="117" t="s">
        <v>22</v>
      </c>
      <c r="H92" s="112">
        <v>42381</v>
      </c>
      <c r="I92" s="172"/>
      <c r="J92" s="105"/>
    </row>
    <row r="93" spans="1:245" ht="143.25" customHeight="1">
      <c r="A93" s="61" t="str">
        <f t="shared" si="12"/>
        <v>[User_login-83]</v>
      </c>
      <c r="B93" s="91" t="s">
        <v>430</v>
      </c>
      <c r="C93" s="106" t="s">
        <v>659</v>
      </c>
      <c r="D93" s="104" t="s">
        <v>431</v>
      </c>
      <c r="E93" s="166"/>
      <c r="F93" s="117" t="s">
        <v>22</v>
      </c>
      <c r="G93" s="117" t="s">
        <v>22</v>
      </c>
      <c r="H93" s="112">
        <v>42381</v>
      </c>
      <c r="I93" s="172"/>
      <c r="J93" s="105"/>
    </row>
    <row r="94" spans="1:245" ht="139.5" customHeight="1">
      <c r="A94" s="61" t="str">
        <f t="shared" si="12"/>
        <v>[User_login-84]</v>
      </c>
      <c r="B94" s="91" t="s">
        <v>432</v>
      </c>
      <c r="C94" s="106" t="s">
        <v>660</v>
      </c>
      <c r="D94" s="104" t="s">
        <v>433</v>
      </c>
      <c r="E94" s="166"/>
      <c r="F94" s="117" t="s">
        <v>22</v>
      </c>
      <c r="G94" s="117" t="s">
        <v>22</v>
      </c>
      <c r="H94" s="112">
        <v>42381</v>
      </c>
      <c r="I94" s="172"/>
      <c r="J94" s="105"/>
    </row>
    <row r="95" spans="1:245" ht="14.25" customHeight="1">
      <c r="A95" s="61" t="str">
        <f t="shared" si="12"/>
        <v>[User_login-85]</v>
      </c>
      <c r="B95" s="216" t="s">
        <v>388</v>
      </c>
      <c r="C95" s="224"/>
      <c r="D95" s="224"/>
      <c r="E95" s="224"/>
      <c r="F95" s="224"/>
      <c r="G95" s="224"/>
      <c r="H95" s="224"/>
      <c r="I95" s="224"/>
      <c r="J95" s="105"/>
    </row>
    <row r="96" spans="1:245" ht="88.5" customHeight="1">
      <c r="A96" s="61" t="str">
        <f t="shared" si="12"/>
        <v>[User_login-86]</v>
      </c>
      <c r="B96" s="173" t="s">
        <v>261</v>
      </c>
      <c r="C96" s="165" t="s">
        <v>265</v>
      </c>
      <c r="D96" s="117" t="s">
        <v>260</v>
      </c>
      <c r="E96" s="162"/>
      <c r="F96" s="117" t="s">
        <v>22</v>
      </c>
      <c r="G96" s="117" t="s">
        <v>22</v>
      </c>
      <c r="H96" s="112">
        <v>42412</v>
      </c>
      <c r="I96" s="163"/>
      <c r="J96" s="105"/>
    </row>
    <row r="97" spans="1:10" ht="78" customHeight="1">
      <c r="A97" s="61" t="str">
        <f t="shared" si="12"/>
        <v>[User_login-87]</v>
      </c>
      <c r="B97" s="173" t="s">
        <v>262</v>
      </c>
      <c r="C97" s="165" t="s">
        <v>264</v>
      </c>
      <c r="D97" s="117" t="s">
        <v>267</v>
      </c>
      <c r="E97" s="162"/>
      <c r="F97" s="117" t="s">
        <v>22</v>
      </c>
      <c r="G97" s="117" t="s">
        <v>22</v>
      </c>
      <c r="H97" s="112">
        <v>42412</v>
      </c>
      <c r="I97" s="163"/>
      <c r="J97" s="105"/>
    </row>
    <row r="98" spans="1:10" ht="78" customHeight="1">
      <c r="A98" s="61" t="str">
        <f t="shared" si="12"/>
        <v>[User_login-88]</v>
      </c>
      <c r="B98" s="173" t="s">
        <v>263</v>
      </c>
      <c r="C98" s="165" t="s">
        <v>266</v>
      </c>
      <c r="D98" s="117" t="s">
        <v>267</v>
      </c>
      <c r="E98" s="162"/>
      <c r="F98" s="117" t="s">
        <v>22</v>
      </c>
      <c r="G98" s="117" t="s">
        <v>22</v>
      </c>
      <c r="H98" s="112">
        <v>42412</v>
      </c>
      <c r="I98" s="163"/>
      <c r="J98" s="105"/>
    </row>
    <row r="99" spans="1:10" ht="78" customHeight="1">
      <c r="A99" s="61" t="str">
        <f t="shared" si="12"/>
        <v>[User_login-89]</v>
      </c>
      <c r="B99" s="173" t="s">
        <v>382</v>
      </c>
      <c r="C99" s="165" t="s">
        <v>265</v>
      </c>
      <c r="D99" s="117" t="s">
        <v>383</v>
      </c>
      <c r="E99" s="162"/>
      <c r="F99" s="117" t="s">
        <v>22</v>
      </c>
      <c r="G99" s="117" t="s">
        <v>22</v>
      </c>
      <c r="H99" s="112">
        <v>42412</v>
      </c>
      <c r="I99" s="163"/>
      <c r="J99" s="105"/>
    </row>
    <row r="100" spans="1:10" ht="98.25" customHeight="1">
      <c r="A100" s="61" t="str">
        <f t="shared" si="12"/>
        <v>[User_login-90]</v>
      </c>
      <c r="B100" s="173" t="s">
        <v>384</v>
      </c>
      <c r="C100" s="165" t="s">
        <v>385</v>
      </c>
      <c r="D100" s="117" t="s">
        <v>661</v>
      </c>
      <c r="E100" s="162"/>
      <c r="F100" s="117" t="s">
        <v>22</v>
      </c>
      <c r="G100" s="117" t="s">
        <v>22</v>
      </c>
      <c r="H100" s="112">
        <v>42412</v>
      </c>
      <c r="I100" s="163"/>
      <c r="J100" s="105"/>
    </row>
    <row r="101" spans="1:10" ht="96" customHeight="1">
      <c r="A101" s="61" t="str">
        <f t="shared" si="12"/>
        <v>[User_login-91]</v>
      </c>
      <c r="B101" s="173" t="s">
        <v>386</v>
      </c>
      <c r="C101" s="165" t="s">
        <v>387</v>
      </c>
      <c r="D101" s="117" t="s">
        <v>662</v>
      </c>
      <c r="E101" s="162"/>
      <c r="F101" s="117" t="s">
        <v>22</v>
      </c>
      <c r="G101" s="117" t="s">
        <v>22</v>
      </c>
      <c r="H101" s="112">
        <v>42412</v>
      </c>
      <c r="I101" s="163"/>
      <c r="J101" s="105"/>
    </row>
    <row r="102" spans="1:10" ht="76.5">
      <c r="A102" s="61" t="str">
        <f t="shared" si="12"/>
        <v>[User_login-92]</v>
      </c>
      <c r="B102" s="173" t="s">
        <v>390</v>
      </c>
      <c r="C102" s="165" t="s">
        <v>389</v>
      </c>
      <c r="D102" s="117" t="s">
        <v>392</v>
      </c>
      <c r="E102" s="162"/>
      <c r="F102" s="117" t="s">
        <v>22</v>
      </c>
      <c r="G102" s="117" t="s">
        <v>22</v>
      </c>
      <c r="H102" s="112">
        <v>42412</v>
      </c>
      <c r="I102" s="163"/>
      <c r="J102" s="105"/>
    </row>
    <row r="103" spans="1:10" ht="96" customHeight="1">
      <c r="A103" s="61" t="str">
        <f t="shared" si="12"/>
        <v>[User_login-93]</v>
      </c>
      <c r="B103" s="173" t="s">
        <v>391</v>
      </c>
      <c r="C103" s="165" t="s">
        <v>389</v>
      </c>
      <c r="D103" s="117" t="s">
        <v>393</v>
      </c>
      <c r="E103" s="162"/>
      <c r="F103" s="117" t="s">
        <v>22</v>
      </c>
      <c r="G103" s="117" t="s">
        <v>22</v>
      </c>
      <c r="H103" s="112">
        <v>42412</v>
      </c>
      <c r="I103" s="163"/>
      <c r="J103" s="105"/>
    </row>
    <row r="104" spans="1:10" ht="96" customHeight="1">
      <c r="A104" s="61" t="str">
        <f t="shared" si="12"/>
        <v>[User_login-94]</v>
      </c>
      <c r="B104" s="173" t="s">
        <v>394</v>
      </c>
      <c r="C104" s="165" t="s">
        <v>395</v>
      </c>
      <c r="D104" s="117" t="s">
        <v>396</v>
      </c>
      <c r="E104" s="162"/>
      <c r="F104" s="117" t="s">
        <v>22</v>
      </c>
      <c r="G104" s="117" t="s">
        <v>22</v>
      </c>
      <c r="H104" s="112">
        <v>42412</v>
      </c>
      <c r="I104" s="163"/>
      <c r="J104" s="105"/>
    </row>
    <row r="105" spans="1:10" ht="96" customHeight="1">
      <c r="A105" s="61" t="str">
        <f t="shared" si="12"/>
        <v>[User_login-95]</v>
      </c>
      <c r="B105" s="173" t="s">
        <v>397</v>
      </c>
      <c r="C105" s="165" t="s">
        <v>398</v>
      </c>
      <c r="D105" s="117" t="s">
        <v>399</v>
      </c>
      <c r="E105" s="162"/>
      <c r="F105" s="117" t="s">
        <v>22</v>
      </c>
      <c r="G105" s="117" t="s">
        <v>22</v>
      </c>
      <c r="H105" s="112">
        <v>42412</v>
      </c>
      <c r="I105" s="163"/>
      <c r="J105" s="105"/>
    </row>
    <row r="106" spans="1:10" ht="84" customHeight="1">
      <c r="A106" s="61" t="str">
        <f t="shared" si="12"/>
        <v>[User_login-96]</v>
      </c>
      <c r="B106" s="173" t="s">
        <v>400</v>
      </c>
      <c r="C106" s="165" t="s">
        <v>401</v>
      </c>
      <c r="D106" s="117" t="s">
        <v>402</v>
      </c>
      <c r="E106" s="162"/>
      <c r="F106" s="117" t="s">
        <v>22</v>
      </c>
      <c r="G106" s="117" t="s">
        <v>22</v>
      </c>
      <c r="H106" s="112">
        <v>42412</v>
      </c>
      <c r="I106" s="163"/>
      <c r="J106" s="105"/>
    </row>
    <row r="107" spans="1:10" ht="84" customHeight="1">
      <c r="A107" s="61" t="str">
        <f t="shared" si="12"/>
        <v>[User_login-97]</v>
      </c>
      <c r="B107" s="173" t="s">
        <v>403</v>
      </c>
      <c r="C107" s="165" t="s">
        <v>404</v>
      </c>
      <c r="D107" s="117" t="s">
        <v>399</v>
      </c>
      <c r="E107" s="162"/>
      <c r="F107" s="117" t="s">
        <v>22</v>
      </c>
      <c r="G107" s="117" t="s">
        <v>22</v>
      </c>
      <c r="H107" s="112">
        <v>42412</v>
      </c>
      <c r="I107" s="163"/>
      <c r="J107" s="105"/>
    </row>
    <row r="108" spans="1:10" ht="14.25" customHeight="1">
      <c r="A108" s="61" t="str">
        <f t="shared" si="12"/>
        <v>[User_login-98]</v>
      </c>
      <c r="B108" s="216" t="s">
        <v>405</v>
      </c>
      <c r="C108" s="224"/>
      <c r="D108" s="224"/>
      <c r="E108" s="224"/>
      <c r="F108" s="224"/>
      <c r="G108" s="224"/>
      <c r="H108" s="112"/>
      <c r="I108" s="224"/>
      <c r="J108" s="105"/>
    </row>
    <row r="109" spans="1:10" ht="88.5" customHeight="1">
      <c r="A109" s="61" t="str">
        <f t="shared" si="12"/>
        <v>[User_login-99]</v>
      </c>
      <c r="B109" s="173" t="s">
        <v>281</v>
      </c>
      <c r="C109" s="165" t="s">
        <v>268</v>
      </c>
      <c r="D109" s="117" t="s">
        <v>271</v>
      </c>
      <c r="E109" s="162"/>
      <c r="F109" s="117" t="s">
        <v>22</v>
      </c>
      <c r="G109" s="117" t="s">
        <v>22</v>
      </c>
      <c r="H109" s="112">
        <v>42412</v>
      </c>
      <c r="I109" s="163"/>
      <c r="J109" s="105"/>
    </row>
    <row r="110" spans="1:10" ht="68.25" customHeight="1">
      <c r="A110" s="61" t="str">
        <f t="shared" si="12"/>
        <v>[User_login-100]</v>
      </c>
      <c r="B110" s="173" t="s">
        <v>282</v>
      </c>
      <c r="C110" s="165" t="s">
        <v>270</v>
      </c>
      <c r="D110" s="117" t="s">
        <v>272</v>
      </c>
      <c r="E110" s="162"/>
      <c r="F110" s="117" t="s">
        <v>22</v>
      </c>
      <c r="G110" s="117" t="s">
        <v>22</v>
      </c>
      <c r="H110" s="112">
        <v>42412</v>
      </c>
      <c r="I110" s="163"/>
      <c r="J110" s="105"/>
    </row>
    <row r="111" spans="1:10" ht="68.25" customHeight="1">
      <c r="A111" s="61" t="str">
        <f t="shared" si="12"/>
        <v>[User_login-101]</v>
      </c>
      <c r="B111" s="173" t="s">
        <v>283</v>
      </c>
      <c r="C111" s="165" t="s">
        <v>269</v>
      </c>
      <c r="D111" s="117" t="s">
        <v>293</v>
      </c>
      <c r="E111" s="162"/>
      <c r="F111" s="117" t="s">
        <v>22</v>
      </c>
      <c r="G111" s="117" t="s">
        <v>22</v>
      </c>
      <c r="H111" s="112">
        <v>42412</v>
      </c>
      <c r="I111" s="163"/>
      <c r="J111" s="105"/>
    </row>
    <row r="112" spans="1:10" ht="68.25" customHeight="1">
      <c r="A112" s="61" t="str">
        <f t="shared" si="12"/>
        <v>[User_login-102]</v>
      </c>
      <c r="B112" s="173" t="s">
        <v>406</v>
      </c>
      <c r="C112" s="165" t="s">
        <v>664</v>
      </c>
      <c r="D112" s="117" t="s">
        <v>665</v>
      </c>
      <c r="E112" s="162"/>
      <c r="F112" s="117" t="s">
        <v>22</v>
      </c>
      <c r="G112" s="117" t="s">
        <v>22</v>
      </c>
      <c r="H112" s="112">
        <v>42412</v>
      </c>
      <c r="I112" s="163"/>
      <c r="J112" s="105"/>
    </row>
    <row r="113" spans="1:10" ht="68.25" customHeight="1">
      <c r="A113" s="61" t="str">
        <f t="shared" si="12"/>
        <v>[User_login-103]</v>
      </c>
      <c r="B113" s="173" t="s">
        <v>407</v>
      </c>
      <c r="C113" s="165" t="s">
        <v>664</v>
      </c>
      <c r="D113" s="117" t="s">
        <v>666</v>
      </c>
      <c r="E113" s="162"/>
      <c r="F113" s="117" t="s">
        <v>22</v>
      </c>
      <c r="G113" s="117" t="s">
        <v>22</v>
      </c>
      <c r="H113" s="112">
        <v>42412</v>
      </c>
      <c r="I113" s="163"/>
      <c r="J113" s="105"/>
    </row>
    <row r="114" spans="1:10" ht="83.25" customHeight="1">
      <c r="A114" s="61" t="str">
        <f t="shared" si="12"/>
        <v>[User_login-104]</v>
      </c>
      <c r="B114" s="173" t="s">
        <v>408</v>
      </c>
      <c r="C114" s="165" t="s">
        <v>667</v>
      </c>
      <c r="D114" s="117" t="s">
        <v>412</v>
      </c>
      <c r="E114" s="162"/>
      <c r="F114" s="117" t="s">
        <v>22</v>
      </c>
      <c r="G114" s="117" t="s">
        <v>22</v>
      </c>
      <c r="H114" s="112">
        <v>42412</v>
      </c>
      <c r="I114" s="163"/>
      <c r="J114" s="105"/>
    </row>
    <row r="115" spans="1:10" ht="89.25">
      <c r="A115" s="61" t="str">
        <f t="shared" si="12"/>
        <v>[User_login-105]</v>
      </c>
      <c r="B115" s="173" t="s">
        <v>409</v>
      </c>
      <c r="C115" s="165" t="s">
        <v>414</v>
      </c>
      <c r="D115" s="117" t="s">
        <v>417</v>
      </c>
      <c r="E115" s="162"/>
      <c r="F115" s="117" t="s">
        <v>22</v>
      </c>
      <c r="G115" s="117" t="s">
        <v>22</v>
      </c>
      <c r="H115" s="112">
        <v>42412</v>
      </c>
      <c r="I115" s="163"/>
      <c r="J115" s="105"/>
    </row>
    <row r="116" spans="1:10" ht="102">
      <c r="A116" s="61" t="str">
        <f t="shared" si="12"/>
        <v>[User_login-106]</v>
      </c>
      <c r="B116" s="173" t="s">
        <v>410</v>
      </c>
      <c r="C116" s="165" t="s">
        <v>415</v>
      </c>
      <c r="D116" s="117" t="s">
        <v>418</v>
      </c>
      <c r="E116" s="162"/>
      <c r="F116" s="117" t="s">
        <v>22</v>
      </c>
      <c r="G116" s="117" t="s">
        <v>22</v>
      </c>
      <c r="H116" s="112">
        <v>42412</v>
      </c>
      <c r="I116" s="163"/>
      <c r="J116" s="105"/>
    </row>
    <row r="117" spans="1:10" ht="89.25">
      <c r="A117" s="61" t="str">
        <f t="shared" si="12"/>
        <v>[User_login-107]</v>
      </c>
      <c r="B117" s="173" t="s">
        <v>411</v>
      </c>
      <c r="C117" s="165" t="s">
        <v>416</v>
      </c>
      <c r="D117" s="117" t="s">
        <v>413</v>
      </c>
      <c r="E117" s="162"/>
      <c r="F117" s="117" t="s">
        <v>22</v>
      </c>
      <c r="G117" s="117" t="s">
        <v>22</v>
      </c>
      <c r="H117" s="112">
        <v>42412</v>
      </c>
      <c r="I117" s="163"/>
      <c r="J117" s="105"/>
    </row>
    <row r="118" spans="1:10" ht="14.25" customHeight="1">
      <c r="A118" s="61" t="str">
        <f t="shared" si="12"/>
        <v>[User_login-108]</v>
      </c>
      <c r="B118" s="216" t="s">
        <v>421</v>
      </c>
      <c r="C118" s="224"/>
      <c r="D118" s="224"/>
      <c r="E118" s="224"/>
      <c r="F118" s="224"/>
      <c r="G118" s="224"/>
      <c r="H118" s="112"/>
      <c r="I118" s="224"/>
      <c r="J118" s="105"/>
    </row>
    <row r="119" spans="1:10" ht="88.5" customHeight="1">
      <c r="A119" s="61" t="str">
        <f t="shared" si="12"/>
        <v>[User_login-109]</v>
      </c>
      <c r="B119" s="173" t="s">
        <v>284</v>
      </c>
      <c r="C119" s="165" t="s">
        <v>287</v>
      </c>
      <c r="D119" s="117" t="s">
        <v>292</v>
      </c>
      <c r="E119" s="162"/>
      <c r="F119" s="117" t="s">
        <v>22</v>
      </c>
      <c r="G119" s="117" t="s">
        <v>22</v>
      </c>
      <c r="H119" s="112">
        <v>42412</v>
      </c>
      <c r="I119" s="163"/>
      <c r="J119" s="105"/>
    </row>
    <row r="120" spans="1:10" ht="68.25" customHeight="1">
      <c r="A120" s="61" t="str">
        <f t="shared" si="12"/>
        <v>[User_login-110]</v>
      </c>
      <c r="B120" s="173" t="s">
        <v>285</v>
      </c>
      <c r="C120" s="165" t="s">
        <v>288</v>
      </c>
      <c r="D120" s="117" t="s">
        <v>291</v>
      </c>
      <c r="E120" s="162"/>
      <c r="F120" s="117" t="s">
        <v>22</v>
      </c>
      <c r="G120" s="117" t="s">
        <v>22</v>
      </c>
      <c r="H120" s="112">
        <v>42412</v>
      </c>
      <c r="I120" s="163"/>
      <c r="J120" s="105"/>
    </row>
    <row r="121" spans="1:10" ht="68.25" customHeight="1">
      <c r="A121" s="61" t="str">
        <f t="shared" si="12"/>
        <v>[User_login-111]</v>
      </c>
      <c r="B121" s="173" t="s">
        <v>286</v>
      </c>
      <c r="C121" s="165" t="s">
        <v>289</v>
      </c>
      <c r="D121" s="117" t="s">
        <v>290</v>
      </c>
      <c r="E121" s="162"/>
      <c r="F121" s="117" t="s">
        <v>22</v>
      </c>
      <c r="G121" s="117" t="s">
        <v>22</v>
      </c>
      <c r="H121" s="112">
        <v>42412</v>
      </c>
      <c r="I121" s="163"/>
      <c r="J121" s="105"/>
    </row>
    <row r="122" spans="1:10" ht="68.25" customHeight="1">
      <c r="A122" s="61" t="str">
        <f t="shared" si="12"/>
        <v>[User_login-112]</v>
      </c>
      <c r="B122" s="173" t="s">
        <v>419</v>
      </c>
      <c r="C122" s="165" t="s">
        <v>669</v>
      </c>
      <c r="D122" s="117" t="s">
        <v>668</v>
      </c>
      <c r="E122" s="162"/>
      <c r="F122" s="117" t="s">
        <v>22</v>
      </c>
      <c r="G122" s="117" t="s">
        <v>22</v>
      </c>
      <c r="H122" s="112">
        <v>42412</v>
      </c>
      <c r="I122" s="163"/>
      <c r="J122" s="105"/>
    </row>
    <row r="123" spans="1:10" ht="68.25" customHeight="1">
      <c r="A123" s="61" t="str">
        <f t="shared" si="12"/>
        <v>[User_login-113]</v>
      </c>
      <c r="B123" s="173" t="s">
        <v>672</v>
      </c>
      <c r="C123" s="165" t="s">
        <v>420</v>
      </c>
      <c r="D123" s="117" t="s">
        <v>673</v>
      </c>
      <c r="E123" s="162"/>
      <c r="F123" s="117" t="s">
        <v>22</v>
      </c>
      <c r="G123" s="117" t="s">
        <v>22</v>
      </c>
      <c r="H123" s="112">
        <v>42412</v>
      </c>
      <c r="I123" s="163"/>
      <c r="J123" s="105"/>
    </row>
    <row r="124" spans="1:10" ht="68.25" customHeight="1">
      <c r="A124" s="61" t="str">
        <f t="shared" si="12"/>
        <v>[User_login-114]</v>
      </c>
      <c r="B124" s="173" t="s">
        <v>670</v>
      </c>
      <c r="C124" s="165" t="s">
        <v>674</v>
      </c>
      <c r="D124" s="117" t="s">
        <v>676</v>
      </c>
      <c r="E124" s="162"/>
      <c r="F124" s="117" t="s">
        <v>22</v>
      </c>
      <c r="G124" s="117" t="s">
        <v>22</v>
      </c>
      <c r="H124" s="112">
        <v>42412</v>
      </c>
      <c r="I124" s="163"/>
      <c r="J124" s="105"/>
    </row>
    <row r="125" spans="1:10" ht="68.25" customHeight="1">
      <c r="A125" s="61" t="str">
        <f t="shared" si="12"/>
        <v>[User_login-115]</v>
      </c>
      <c r="B125" s="173" t="s">
        <v>671</v>
      </c>
      <c r="C125" s="165" t="s">
        <v>675</v>
      </c>
      <c r="D125" s="117" t="s">
        <v>677</v>
      </c>
      <c r="E125" s="162"/>
      <c r="F125" s="117" t="s">
        <v>22</v>
      </c>
      <c r="G125" s="117" t="s">
        <v>22</v>
      </c>
      <c r="H125" s="112">
        <v>42412</v>
      </c>
      <c r="I125" s="163"/>
      <c r="J125" s="105"/>
    </row>
    <row r="126" spans="1:10" ht="102">
      <c r="A126" s="61" t="str">
        <f t="shared" si="12"/>
        <v>[User_login-116]</v>
      </c>
      <c r="B126" s="173" t="s">
        <v>422</v>
      </c>
      <c r="C126" s="165" t="s">
        <v>678</v>
      </c>
      <c r="D126" s="117" t="s">
        <v>679</v>
      </c>
      <c r="E126" s="162"/>
      <c r="F126" s="117" t="s">
        <v>22</v>
      </c>
      <c r="G126" s="117" t="s">
        <v>22</v>
      </c>
      <c r="H126" s="112">
        <v>42412</v>
      </c>
      <c r="I126" s="163"/>
      <c r="J126" s="105"/>
    </row>
    <row r="127" spans="1:10" ht="102">
      <c r="A127" s="61" t="str">
        <f t="shared" si="12"/>
        <v>[User_login-117]</v>
      </c>
      <c r="B127" s="173" t="s">
        <v>423</v>
      </c>
      <c r="C127" s="165" t="s">
        <v>680</v>
      </c>
      <c r="D127" s="117" t="s">
        <v>683</v>
      </c>
      <c r="E127" s="162"/>
      <c r="F127" s="117" t="s">
        <v>22</v>
      </c>
      <c r="G127" s="117" t="s">
        <v>22</v>
      </c>
      <c r="H127" s="112">
        <v>42412</v>
      </c>
      <c r="I127" s="163"/>
      <c r="J127" s="105"/>
    </row>
    <row r="128" spans="1:10" ht="114.75">
      <c r="A128" s="61" t="str">
        <f t="shared" si="12"/>
        <v>[User_login-118]</v>
      </c>
      <c r="B128" s="173" t="s">
        <v>424</v>
      </c>
      <c r="C128" s="165" t="s">
        <v>681</v>
      </c>
      <c r="D128" s="117" t="s">
        <v>684</v>
      </c>
      <c r="E128" s="162"/>
      <c r="F128" s="117" t="s">
        <v>22</v>
      </c>
      <c r="G128" s="117" t="s">
        <v>22</v>
      </c>
      <c r="H128" s="112">
        <v>42412</v>
      </c>
      <c r="I128" s="163"/>
      <c r="J128" s="105"/>
    </row>
    <row r="129" spans="1:10" ht="68.25" customHeight="1">
      <c r="A129" s="61" t="str">
        <f t="shared" si="12"/>
        <v>[User_login-119]</v>
      </c>
      <c r="B129" s="173" t="s">
        <v>425</v>
      </c>
      <c r="C129" s="165" t="s">
        <v>682</v>
      </c>
      <c r="D129" s="117" t="s">
        <v>683</v>
      </c>
      <c r="E129" s="162"/>
      <c r="F129" s="117" t="s">
        <v>22</v>
      </c>
      <c r="G129" s="117" t="s">
        <v>22</v>
      </c>
      <c r="H129" s="112">
        <v>42412</v>
      </c>
      <c r="I129" s="163"/>
      <c r="J129" s="105"/>
    </row>
    <row r="130" spans="1:10" ht="14.25" customHeight="1">
      <c r="A130" s="61" t="str">
        <f t="shared" si="12"/>
        <v>[User_login-120]</v>
      </c>
      <c r="B130" s="216" t="s">
        <v>434</v>
      </c>
      <c r="C130" s="224"/>
      <c r="D130" s="224"/>
      <c r="E130" s="224"/>
      <c r="F130" s="224"/>
      <c r="G130" s="224"/>
      <c r="H130" s="112"/>
      <c r="I130" s="224"/>
      <c r="J130" s="105"/>
    </row>
    <row r="131" spans="1:10" ht="96.75" customHeight="1">
      <c r="A131" s="61" t="str">
        <f t="shared" si="12"/>
        <v>[User_login-121]</v>
      </c>
      <c r="B131" s="173" t="s">
        <v>435</v>
      </c>
      <c r="C131" s="165" t="s">
        <v>436</v>
      </c>
      <c r="D131" s="117" t="s">
        <v>437</v>
      </c>
      <c r="E131" s="162"/>
      <c r="F131" s="117" t="s">
        <v>22</v>
      </c>
      <c r="G131" s="117" t="s">
        <v>22</v>
      </c>
      <c r="H131" s="112">
        <v>42412</v>
      </c>
      <c r="I131" s="163"/>
      <c r="J131" s="105"/>
    </row>
    <row r="132" spans="1:10" ht="88.5" customHeight="1">
      <c r="A132" s="61" t="str">
        <f t="shared" si="12"/>
        <v>[User_login-122]</v>
      </c>
      <c r="B132" s="173" t="s">
        <v>438</v>
      </c>
      <c r="C132" s="165" t="s">
        <v>440</v>
      </c>
      <c r="D132" s="117" t="s">
        <v>439</v>
      </c>
      <c r="E132" s="162"/>
      <c r="F132" s="117" t="s">
        <v>22</v>
      </c>
      <c r="G132" s="117" t="s">
        <v>22</v>
      </c>
      <c r="H132" s="112">
        <v>42412</v>
      </c>
      <c r="I132" s="163"/>
      <c r="J132" s="105"/>
    </row>
    <row r="133" spans="1:10" ht="88.5" customHeight="1">
      <c r="A133" s="61" t="str">
        <f t="shared" si="12"/>
        <v>[User_login-123]</v>
      </c>
      <c r="B133" s="117" t="s">
        <v>449</v>
      </c>
      <c r="C133" s="117" t="s">
        <v>443</v>
      </c>
      <c r="D133" s="117" t="s">
        <v>444</v>
      </c>
      <c r="E133" s="162"/>
      <c r="F133" s="117" t="s">
        <v>22</v>
      </c>
      <c r="G133" s="117" t="s">
        <v>22</v>
      </c>
      <c r="H133" s="112">
        <v>42412</v>
      </c>
      <c r="I133" s="163"/>
      <c r="J133" s="105"/>
    </row>
    <row r="134" spans="1:10" ht="88.5" customHeight="1">
      <c r="A134" s="61" t="str">
        <f t="shared" si="12"/>
        <v>[User_login-124]</v>
      </c>
      <c r="B134" s="117" t="s">
        <v>441</v>
      </c>
      <c r="C134" s="117" t="s">
        <v>443</v>
      </c>
      <c r="D134" s="117" t="s">
        <v>447</v>
      </c>
      <c r="E134" s="162"/>
      <c r="F134" s="117" t="s">
        <v>22</v>
      </c>
      <c r="G134" s="117" t="s">
        <v>22</v>
      </c>
      <c r="H134" s="112">
        <v>42412</v>
      </c>
      <c r="I134" s="163"/>
      <c r="J134" s="105"/>
    </row>
    <row r="135" spans="1:10" ht="88.5" customHeight="1">
      <c r="A135" s="61" t="str">
        <f t="shared" si="12"/>
        <v>[User_login-125]</v>
      </c>
      <c r="B135" s="117" t="s">
        <v>448</v>
      </c>
      <c r="C135" s="117" t="s">
        <v>443</v>
      </c>
      <c r="D135" s="117" t="s">
        <v>444</v>
      </c>
      <c r="E135" s="162"/>
      <c r="F135" s="117" t="s">
        <v>22</v>
      </c>
      <c r="G135" s="117" t="s">
        <v>22</v>
      </c>
      <c r="H135" s="112">
        <v>42412</v>
      </c>
      <c r="I135" s="163"/>
      <c r="J135" s="105"/>
    </row>
    <row r="136" spans="1:10" ht="88.5" customHeight="1">
      <c r="A136" s="61" t="str">
        <f t="shared" si="12"/>
        <v>[User_login-126]</v>
      </c>
      <c r="B136" s="117" t="s">
        <v>450</v>
      </c>
      <c r="C136" s="117" t="s">
        <v>443</v>
      </c>
      <c r="D136" s="117" t="s">
        <v>444</v>
      </c>
      <c r="E136" s="162"/>
      <c r="F136" s="117" t="s">
        <v>22</v>
      </c>
      <c r="G136" s="117" t="s">
        <v>22</v>
      </c>
      <c r="H136" s="112">
        <v>42412</v>
      </c>
      <c r="I136" s="163"/>
      <c r="J136" s="105"/>
    </row>
    <row r="137" spans="1:10" ht="59.25" customHeight="1">
      <c r="A137" s="61" t="str">
        <f t="shared" si="12"/>
        <v>[User_login-127]</v>
      </c>
      <c r="B137" s="117" t="s">
        <v>451</v>
      </c>
      <c r="C137" s="117" t="s">
        <v>443</v>
      </c>
      <c r="D137" s="117" t="s">
        <v>444</v>
      </c>
      <c r="E137" s="162"/>
      <c r="F137" s="117" t="s">
        <v>22</v>
      </c>
      <c r="G137" s="117" t="s">
        <v>22</v>
      </c>
      <c r="H137" s="112">
        <v>42412</v>
      </c>
      <c r="I137" s="163"/>
      <c r="J137" s="105"/>
    </row>
    <row r="138" spans="1:10" ht="78" customHeight="1">
      <c r="A138" s="61" t="str">
        <f t="shared" si="12"/>
        <v>[User_login-128]</v>
      </c>
      <c r="B138" s="117" t="s">
        <v>442</v>
      </c>
      <c r="C138" s="117" t="s">
        <v>446</v>
      </c>
      <c r="D138" s="117" t="s">
        <v>444</v>
      </c>
      <c r="E138" s="162"/>
      <c r="F138" s="117" t="s">
        <v>22</v>
      </c>
      <c r="G138" s="117" t="s">
        <v>22</v>
      </c>
      <c r="H138" s="112">
        <v>42412</v>
      </c>
      <c r="I138" s="163"/>
      <c r="J138" s="105"/>
    </row>
    <row r="139" spans="1:10" ht="79.5" customHeight="1">
      <c r="A139" s="61" t="str">
        <f t="shared" si="12"/>
        <v>[User_login-129]</v>
      </c>
      <c r="B139" s="117" t="s">
        <v>445</v>
      </c>
      <c r="C139" s="117" t="s">
        <v>446</v>
      </c>
      <c r="D139" s="117" t="s">
        <v>444</v>
      </c>
      <c r="E139" s="162"/>
      <c r="F139" s="117" t="s">
        <v>22</v>
      </c>
      <c r="G139" s="117" t="s">
        <v>22</v>
      </c>
      <c r="H139" s="112">
        <v>42412</v>
      </c>
      <c r="I139" s="163"/>
      <c r="J139" s="105"/>
    </row>
    <row r="140" spans="1:10" ht="79.5" customHeight="1">
      <c r="A140" s="61" t="str">
        <f t="shared" si="12"/>
        <v>[User_login-130]</v>
      </c>
      <c r="B140" s="117" t="s">
        <v>453</v>
      </c>
      <c r="C140" s="117" t="s">
        <v>454</v>
      </c>
      <c r="D140" s="117" t="s">
        <v>455</v>
      </c>
      <c r="E140" s="162"/>
      <c r="F140" s="117" t="s">
        <v>22</v>
      </c>
      <c r="G140" s="117" t="s">
        <v>22</v>
      </c>
      <c r="H140" s="112">
        <v>42412</v>
      </c>
      <c r="I140" s="163"/>
      <c r="J140" s="105"/>
    </row>
    <row r="141" spans="1:10" ht="74.25" customHeight="1">
      <c r="A141" s="61" t="str">
        <f t="shared" si="12"/>
        <v>[User_login-131]</v>
      </c>
      <c r="B141" s="117" t="s">
        <v>457</v>
      </c>
      <c r="C141" s="117" t="s">
        <v>452</v>
      </c>
      <c r="D141" s="117" t="s">
        <v>456</v>
      </c>
      <c r="E141" s="162"/>
      <c r="F141" s="117" t="s">
        <v>22</v>
      </c>
      <c r="G141" s="117" t="s">
        <v>22</v>
      </c>
      <c r="H141" s="112">
        <v>42412</v>
      </c>
      <c r="I141" s="163"/>
      <c r="J141" s="105"/>
    </row>
    <row r="142" spans="1:10" ht="75" customHeight="1">
      <c r="A142" s="61" t="str">
        <f t="shared" si="12"/>
        <v>[User_login-132]</v>
      </c>
      <c r="B142" s="117" t="s">
        <v>460</v>
      </c>
      <c r="C142" s="117" t="s">
        <v>458</v>
      </c>
      <c r="D142" s="117" t="s">
        <v>459</v>
      </c>
      <c r="E142" s="175"/>
      <c r="F142" s="117" t="s">
        <v>22</v>
      </c>
      <c r="G142" s="174" t="s">
        <v>22</v>
      </c>
      <c r="H142" s="112">
        <v>42412</v>
      </c>
      <c r="I142" s="172"/>
      <c r="J142" s="105"/>
    </row>
    <row r="143" spans="1:10" ht="14.25" customHeight="1">
      <c r="A143" s="61"/>
      <c r="B143" s="216" t="s">
        <v>461</v>
      </c>
      <c r="C143" s="224"/>
      <c r="D143" s="224"/>
      <c r="E143" s="224"/>
      <c r="F143" s="224"/>
      <c r="G143" s="224"/>
      <c r="H143" s="112"/>
      <c r="I143" s="224"/>
      <c r="J143" s="105"/>
    </row>
    <row r="144" spans="1:10" ht="79.5" customHeight="1">
      <c r="A144" s="61" t="str">
        <f t="shared" si="12"/>
        <v>[User_login-134]</v>
      </c>
      <c r="B144" s="173" t="s">
        <v>462</v>
      </c>
      <c r="C144" s="117" t="s">
        <v>463</v>
      </c>
      <c r="D144" s="117" t="s">
        <v>464</v>
      </c>
      <c r="E144" s="162"/>
      <c r="F144" s="117" t="s">
        <v>22</v>
      </c>
      <c r="G144" s="117" t="s">
        <v>22</v>
      </c>
      <c r="H144" s="112">
        <v>42412</v>
      </c>
      <c r="I144" s="163"/>
      <c r="J144" s="105"/>
    </row>
    <row r="145" spans="1:16" ht="83.25" customHeight="1">
      <c r="A145" s="61" t="str">
        <f t="shared" si="12"/>
        <v>[User_login-135]</v>
      </c>
      <c r="B145" s="173" t="s">
        <v>465</v>
      </c>
      <c r="C145" s="117" t="s">
        <v>463</v>
      </c>
      <c r="D145" s="117" t="s">
        <v>466</v>
      </c>
      <c r="E145" s="162"/>
      <c r="F145" s="117" t="s">
        <v>22</v>
      </c>
      <c r="G145" s="117" t="s">
        <v>22</v>
      </c>
      <c r="H145" s="112">
        <v>42412</v>
      </c>
      <c r="I145" s="163"/>
      <c r="J145" s="105"/>
    </row>
    <row r="146" spans="1:16" ht="91.5" customHeight="1">
      <c r="A146" s="61" t="str">
        <f t="shared" si="12"/>
        <v>[User_login-136]</v>
      </c>
      <c r="B146" s="173" t="s">
        <v>467</v>
      </c>
      <c r="C146" s="117" t="s">
        <v>463</v>
      </c>
      <c r="D146" s="117" t="s">
        <v>468</v>
      </c>
      <c r="E146" s="162"/>
      <c r="F146" s="117" t="s">
        <v>22</v>
      </c>
      <c r="G146" s="117" t="s">
        <v>22</v>
      </c>
      <c r="H146" s="112">
        <v>42412</v>
      </c>
      <c r="I146" s="163"/>
      <c r="J146" s="105"/>
    </row>
    <row r="147" spans="1:16" ht="101.25" customHeight="1">
      <c r="A147" s="61" t="str">
        <f t="shared" ref="A147:A152" si="13">IF(OR(B147&lt;&gt;"",D147&lt;&gt;""),"["&amp;TEXT($B$2,"##")&amp;"-"&amp;TEXT(ROW()-10,"##")&amp;"]","")</f>
        <v>[User_login-137]</v>
      </c>
      <c r="B147" s="173" t="s">
        <v>469</v>
      </c>
      <c r="C147" s="117" t="s">
        <v>470</v>
      </c>
      <c r="D147" s="117" t="s">
        <v>474</v>
      </c>
      <c r="E147" s="162"/>
      <c r="F147" s="117" t="s">
        <v>22</v>
      </c>
      <c r="G147" s="117" t="s">
        <v>22</v>
      </c>
      <c r="H147" s="112">
        <v>42412</v>
      </c>
      <c r="I147" s="163"/>
      <c r="J147" s="105"/>
    </row>
    <row r="148" spans="1:16" ht="102" customHeight="1">
      <c r="A148" s="61" t="str">
        <f t="shared" si="13"/>
        <v>[User_login-138]</v>
      </c>
      <c r="B148" s="173" t="s">
        <v>471</v>
      </c>
      <c r="C148" s="117" t="s">
        <v>472</v>
      </c>
      <c r="D148" s="117" t="s">
        <v>473</v>
      </c>
      <c r="E148" s="162"/>
      <c r="F148" s="117" t="s">
        <v>22</v>
      </c>
      <c r="G148" s="117" t="s">
        <v>22</v>
      </c>
      <c r="H148" s="112">
        <v>42412</v>
      </c>
      <c r="I148" s="163"/>
      <c r="J148" s="105"/>
    </row>
    <row r="149" spans="1:16" ht="14.25" customHeight="1">
      <c r="A149" s="61"/>
      <c r="B149" s="216" t="s">
        <v>475</v>
      </c>
      <c r="C149" s="224"/>
      <c r="D149" s="224"/>
      <c r="E149" s="224"/>
      <c r="F149" s="224"/>
      <c r="G149" s="224"/>
      <c r="H149" s="112"/>
      <c r="I149" s="224"/>
      <c r="J149" s="105"/>
    </row>
    <row r="150" spans="1:16" ht="38.25">
      <c r="A150" s="61" t="str">
        <f t="shared" si="13"/>
        <v>[User_login-140]</v>
      </c>
      <c r="B150" s="173" t="s">
        <v>476</v>
      </c>
      <c r="C150" s="117" t="s">
        <v>477</v>
      </c>
      <c r="D150" s="117" t="s">
        <v>478</v>
      </c>
      <c r="E150" s="118"/>
      <c r="F150" s="117" t="s">
        <v>22</v>
      </c>
      <c r="G150" s="117" t="s">
        <v>22</v>
      </c>
      <c r="H150" s="112">
        <v>42412</v>
      </c>
      <c r="I150" s="120"/>
      <c r="J150" s="105"/>
    </row>
    <row r="151" spans="1:16" ht="72" customHeight="1">
      <c r="A151" s="61" t="str">
        <f t="shared" si="13"/>
        <v>[User_login-141]</v>
      </c>
      <c r="B151" s="173" t="s">
        <v>479</v>
      </c>
      <c r="C151" s="117" t="s">
        <v>687</v>
      </c>
      <c r="D151" s="117" t="s">
        <v>685</v>
      </c>
      <c r="E151" s="118"/>
      <c r="F151" s="117" t="s">
        <v>22</v>
      </c>
      <c r="G151" s="117" t="s">
        <v>22</v>
      </c>
      <c r="H151" s="112">
        <v>42412</v>
      </c>
      <c r="I151" s="120"/>
      <c r="J151" s="105"/>
    </row>
    <row r="152" spans="1:16" ht="44.25" customHeight="1">
      <c r="A152" s="61" t="str">
        <f t="shared" si="13"/>
        <v>[User_login-142]</v>
      </c>
      <c r="B152" s="173" t="s">
        <v>480</v>
      </c>
      <c r="C152" s="117" t="s">
        <v>688</v>
      </c>
      <c r="D152" s="117" t="s">
        <v>685</v>
      </c>
      <c r="E152" s="118"/>
      <c r="F152" s="117" t="s">
        <v>22</v>
      </c>
      <c r="G152" s="117" t="s">
        <v>22</v>
      </c>
      <c r="H152" s="112">
        <v>42412</v>
      </c>
      <c r="I152" s="120"/>
      <c r="J152" s="105"/>
    </row>
    <row r="153" spans="1:16" ht="45.75" customHeight="1">
      <c r="A153" s="61" t="str">
        <f t="shared" ref="A153" si="14">IF(OR(B153&lt;&gt;"",D153&lt;&gt;""),"["&amp;TEXT($B$2,"##")&amp;"-"&amp;TEXT(ROW()-10,"##")&amp;"]","")</f>
        <v>[User_login-143]</v>
      </c>
      <c r="B153" s="173" t="s">
        <v>481</v>
      </c>
      <c r="C153" s="117" t="s">
        <v>686</v>
      </c>
      <c r="D153" s="117" t="s">
        <v>685</v>
      </c>
      <c r="E153" s="118"/>
      <c r="F153" s="117" t="s">
        <v>22</v>
      </c>
      <c r="G153" s="117" t="s">
        <v>22</v>
      </c>
      <c r="H153" s="112">
        <v>42412</v>
      </c>
      <c r="I153" s="120"/>
      <c r="J153" s="105"/>
    </row>
    <row r="154" spans="1:16" ht="48" customHeight="1">
      <c r="A154" s="61" t="str">
        <f t="shared" ref="A154:A155" si="15">IF(OR(B154&lt;&gt;"",D154&lt;&gt;""),"["&amp;TEXT($B$2,"##")&amp;"-"&amp;TEXT(ROW()-10,"##")&amp;"]","")</f>
        <v>[User_login-144]</v>
      </c>
      <c r="B154" s="173" t="s">
        <v>482</v>
      </c>
      <c r="C154" s="117" t="s">
        <v>689</v>
      </c>
      <c r="D154" s="117" t="s">
        <v>690</v>
      </c>
      <c r="E154" s="118"/>
      <c r="F154" s="117" t="s">
        <v>22</v>
      </c>
      <c r="G154" s="117" t="s">
        <v>22</v>
      </c>
      <c r="H154" s="112">
        <v>42412</v>
      </c>
      <c r="I154" s="120"/>
      <c r="J154" s="105"/>
    </row>
    <row r="155" spans="1:16" ht="56.25" customHeight="1">
      <c r="A155" s="61" t="str">
        <f t="shared" si="15"/>
        <v>[User_login-145]</v>
      </c>
      <c r="B155" s="236" t="s">
        <v>483</v>
      </c>
      <c r="C155" s="117" t="s">
        <v>689</v>
      </c>
      <c r="D155" s="117" t="s">
        <v>691</v>
      </c>
      <c r="E155" s="118"/>
      <c r="F155" s="117" t="s">
        <v>22</v>
      </c>
      <c r="G155" s="117" t="s">
        <v>22</v>
      </c>
      <c r="H155" s="112">
        <v>42412</v>
      </c>
      <c r="I155" s="120"/>
      <c r="J155" s="105"/>
    </row>
    <row r="156" spans="1:16" ht="14.25" customHeight="1">
      <c r="A156" s="199"/>
      <c r="B156" s="200"/>
      <c r="C156" s="200"/>
      <c r="D156" s="200"/>
      <c r="E156" s="199"/>
      <c r="F156" s="200"/>
      <c r="G156" s="200"/>
      <c r="H156" s="112"/>
      <c r="I156" s="201"/>
      <c r="J156" s="105"/>
      <c r="K156" s="171"/>
      <c r="L156" s="171"/>
      <c r="M156" s="171"/>
      <c r="N156" s="171"/>
      <c r="O156" s="171"/>
      <c r="P156" s="171"/>
    </row>
    <row r="157" spans="1:16" s="171" customFormat="1" ht="14.25" customHeight="1">
      <c r="B157" s="171" t="s">
        <v>133</v>
      </c>
      <c r="H157" s="112"/>
      <c r="K157" s="197"/>
      <c r="L157" s="197"/>
      <c r="M157" s="197"/>
      <c r="N157" s="197"/>
      <c r="O157" s="197"/>
      <c r="P157" s="197"/>
    </row>
    <row r="158" spans="1:16" s="191" customFormat="1" ht="14.25" customHeight="1">
      <c r="A158" s="192"/>
      <c r="B158" s="193" t="s">
        <v>134</v>
      </c>
      <c r="C158" s="194"/>
      <c r="D158" s="194"/>
      <c r="E158" s="194"/>
      <c r="F158" s="194"/>
      <c r="G158" s="194"/>
      <c r="H158" s="112"/>
      <c r="I158" s="194"/>
      <c r="K158" s="197"/>
      <c r="L158" s="197"/>
      <c r="M158" s="197"/>
      <c r="N158" s="197"/>
      <c r="O158" s="197"/>
      <c r="P158" s="197"/>
    </row>
    <row r="159" spans="1:16" s="196" customFormat="1" ht="15" customHeight="1">
      <c r="A159" s="117" t="str">
        <f>"ID-" &amp; (COUNTA(A$9:A158)+1)</f>
        <v>ID-137</v>
      </c>
      <c r="B159" s="117" t="s">
        <v>275</v>
      </c>
      <c r="C159" s="117" t="s">
        <v>278</v>
      </c>
      <c r="D159" s="117" t="s">
        <v>135</v>
      </c>
      <c r="E159" s="117"/>
      <c r="F159" s="117" t="s">
        <v>22</v>
      </c>
      <c r="G159" s="117" t="s">
        <v>22</v>
      </c>
      <c r="H159" s="112">
        <v>42412</v>
      </c>
      <c r="I159" s="195"/>
    </row>
    <row r="160" spans="1:16" s="196" customFormat="1" ht="12" customHeight="1">
      <c r="A160" s="117" t="str">
        <f>"ID-" &amp; (COUNTA(A$9:A159)+1)</f>
        <v>ID-138</v>
      </c>
      <c r="B160" s="117" t="s">
        <v>169</v>
      </c>
      <c r="C160" s="117" t="s">
        <v>277</v>
      </c>
      <c r="D160" s="117" t="s">
        <v>135</v>
      </c>
      <c r="E160" s="117"/>
      <c r="F160" s="117" t="s">
        <v>22</v>
      </c>
      <c r="G160" s="117" t="s">
        <v>22</v>
      </c>
      <c r="H160" s="112">
        <v>42412</v>
      </c>
      <c r="I160" s="195"/>
      <c r="K160" s="191"/>
      <c r="L160" s="191"/>
      <c r="M160" s="191"/>
      <c r="N160" s="191"/>
      <c r="O160" s="191"/>
      <c r="P160" s="191"/>
    </row>
    <row r="161" spans="1:16" s="196" customFormat="1" ht="14.25" customHeight="1">
      <c r="A161" s="117" t="str">
        <f>"ID-" &amp; (COUNTA(A$9:A160)+1)</f>
        <v>ID-139</v>
      </c>
      <c r="B161" s="117" t="s">
        <v>170</v>
      </c>
      <c r="C161" s="117" t="s">
        <v>276</v>
      </c>
      <c r="D161" s="117" t="s">
        <v>135</v>
      </c>
      <c r="E161" s="117"/>
      <c r="F161" s="117" t="s">
        <v>22</v>
      </c>
      <c r="G161" s="117" t="s">
        <v>22</v>
      </c>
      <c r="H161" s="112">
        <v>42412</v>
      </c>
      <c r="I161" s="195"/>
      <c r="K161" s="191"/>
      <c r="L161" s="191"/>
      <c r="M161" s="191"/>
      <c r="N161" s="191"/>
      <c r="O161" s="191"/>
      <c r="P161" s="191"/>
    </row>
    <row r="162" spans="1:16" s="196" customFormat="1" ht="14.25" customHeight="1">
      <c r="A162" s="117" t="str">
        <f>"ID-" &amp; (COUNTA(A$9:A161)+1)</f>
        <v>ID-140</v>
      </c>
      <c r="B162" s="117" t="s">
        <v>279</v>
      </c>
      <c r="C162" s="117" t="s">
        <v>280</v>
      </c>
      <c r="D162" s="117" t="s">
        <v>135</v>
      </c>
      <c r="E162" s="117"/>
      <c r="F162" s="117" t="s">
        <v>22</v>
      </c>
      <c r="G162" s="117" t="s">
        <v>22</v>
      </c>
      <c r="H162" s="112">
        <v>42412</v>
      </c>
      <c r="I162" s="117"/>
      <c r="K162" s="191"/>
      <c r="L162" s="191"/>
      <c r="M162" s="191"/>
      <c r="N162" s="191"/>
      <c r="O162" s="191"/>
      <c r="P162" s="191"/>
    </row>
    <row r="163" spans="1:16" s="171" customFormat="1" ht="14.25" customHeight="1">
      <c r="B163" s="171" t="s">
        <v>136</v>
      </c>
      <c r="F163" s="117" t="s">
        <v>22</v>
      </c>
      <c r="G163" s="117" t="s">
        <v>22</v>
      </c>
      <c r="H163" s="112"/>
      <c r="K163" s="191"/>
      <c r="L163" s="191"/>
      <c r="M163" s="191"/>
      <c r="N163" s="191"/>
      <c r="O163" s="191"/>
      <c r="P163" s="191"/>
    </row>
    <row r="164" spans="1:16" s="197" customFormat="1" ht="14.25" customHeight="1">
      <c r="A164" s="117" t="str">
        <f>"ID-" &amp; (COUNTA(A$9:A163)+1)</f>
        <v>ID-141</v>
      </c>
      <c r="B164" s="117" t="s">
        <v>137</v>
      </c>
      <c r="C164" s="117" t="s">
        <v>171</v>
      </c>
      <c r="D164" s="117" t="s">
        <v>172</v>
      </c>
      <c r="E164" s="117"/>
      <c r="F164" s="117" t="s">
        <v>22</v>
      </c>
      <c r="G164" s="117" t="s">
        <v>22</v>
      </c>
      <c r="H164" s="112">
        <v>42412</v>
      </c>
      <c r="I164" s="117"/>
      <c r="K164" s="191"/>
      <c r="L164" s="191"/>
      <c r="M164" s="191"/>
      <c r="N164" s="191"/>
      <c r="O164" s="191"/>
      <c r="P164" s="191"/>
    </row>
    <row r="165" spans="1:16" s="197" customFormat="1" ht="25.5">
      <c r="A165" s="117" t="str">
        <f>"ID-" &amp; (COUNTA(A$9:A164)+1)</f>
        <v>ID-142</v>
      </c>
      <c r="B165" s="117" t="s">
        <v>138</v>
      </c>
      <c r="C165" s="117" t="s">
        <v>139</v>
      </c>
      <c r="D165" s="117" t="s">
        <v>140</v>
      </c>
      <c r="E165" s="117"/>
      <c r="F165" s="117" t="s">
        <v>22</v>
      </c>
      <c r="G165" s="117" t="s">
        <v>22</v>
      </c>
      <c r="H165" s="112">
        <v>42412</v>
      </c>
      <c r="I165" s="117"/>
      <c r="K165" s="191"/>
      <c r="L165" s="191"/>
      <c r="M165" s="191"/>
      <c r="N165" s="191"/>
      <c r="O165" s="191"/>
      <c r="P165" s="191"/>
    </row>
    <row r="166" spans="1:16" s="197" customFormat="1" ht="38.25">
      <c r="A166" s="117" t="str">
        <f>"ID-" &amp; (COUNTA(A$9:A165)+1)</f>
        <v>ID-143</v>
      </c>
      <c r="B166" s="117" t="s">
        <v>141</v>
      </c>
      <c r="C166" s="117" t="s">
        <v>139</v>
      </c>
      <c r="D166" s="117" t="s">
        <v>142</v>
      </c>
      <c r="E166" s="117"/>
      <c r="F166" s="117" t="s">
        <v>22</v>
      </c>
      <c r="G166" s="117" t="s">
        <v>22</v>
      </c>
      <c r="H166" s="112">
        <v>42412</v>
      </c>
      <c r="I166" s="117"/>
      <c r="K166" s="191"/>
      <c r="L166" s="191"/>
      <c r="M166" s="191"/>
      <c r="N166" s="191"/>
      <c r="O166" s="191"/>
      <c r="P166" s="191"/>
    </row>
    <row r="167" spans="1:16" s="196" customFormat="1" ht="25.5">
      <c r="A167" s="117" t="str">
        <f>"ID-" &amp; (COUNTA(A$9:A166)+1)</f>
        <v>ID-144</v>
      </c>
      <c r="B167" s="117" t="s">
        <v>143</v>
      </c>
      <c r="C167" s="117" t="s">
        <v>144</v>
      </c>
      <c r="D167" s="117" t="s">
        <v>173</v>
      </c>
      <c r="E167" s="117"/>
      <c r="F167" s="117" t="s">
        <v>22</v>
      </c>
      <c r="G167" s="117" t="s">
        <v>22</v>
      </c>
      <c r="H167" s="112">
        <v>42412</v>
      </c>
      <c r="I167" s="117"/>
      <c r="K167" s="191"/>
      <c r="L167" s="191"/>
      <c r="M167" s="191"/>
      <c r="N167" s="191"/>
      <c r="O167" s="191"/>
      <c r="P167" s="191"/>
    </row>
    <row r="168" spans="1:16" s="191" customFormat="1" ht="33.75" customHeight="1">
      <c r="A168" s="117" t="str">
        <f>"ID-" &amp; (COUNTA(A$9:A167)+1)</f>
        <v>ID-145</v>
      </c>
      <c r="B168" s="117" t="s">
        <v>145</v>
      </c>
      <c r="C168" s="117" t="s">
        <v>146</v>
      </c>
      <c r="D168" s="117" t="s">
        <v>147</v>
      </c>
      <c r="E168" s="117"/>
      <c r="F168" s="117" t="s">
        <v>22</v>
      </c>
      <c r="G168" s="117" t="s">
        <v>22</v>
      </c>
      <c r="H168" s="112">
        <v>42412</v>
      </c>
      <c r="I168" s="117"/>
      <c r="K168" s="105"/>
      <c r="L168" s="105"/>
      <c r="M168" s="105"/>
      <c r="N168" s="105"/>
      <c r="O168" s="105"/>
      <c r="P168" s="105"/>
    </row>
    <row r="169" spans="1:16" s="191" customFormat="1" ht="36.75" customHeight="1">
      <c r="A169" s="117" t="str">
        <f>"ID-" &amp; (COUNTA(A$9:A168)+1)</f>
        <v>ID-146</v>
      </c>
      <c r="B169" s="117" t="s">
        <v>148</v>
      </c>
      <c r="C169" s="117" t="s">
        <v>149</v>
      </c>
      <c r="D169" s="117" t="s">
        <v>150</v>
      </c>
      <c r="E169" s="117"/>
      <c r="F169" s="117" t="s">
        <v>22</v>
      </c>
      <c r="G169" s="117" t="s">
        <v>22</v>
      </c>
      <c r="H169" s="112">
        <v>42412</v>
      </c>
      <c r="I169" s="117"/>
      <c r="K169" s="105"/>
      <c r="L169" s="105"/>
      <c r="M169" s="105"/>
      <c r="N169" s="105"/>
      <c r="O169" s="105"/>
      <c r="P169" s="105"/>
    </row>
    <row r="170" spans="1:16" s="191" customFormat="1" ht="38.25" customHeight="1">
      <c r="A170" s="117" t="str">
        <f>"ID-" &amp; (COUNTA(A$9:A169)+1)</f>
        <v>ID-147</v>
      </c>
      <c r="B170" s="117" t="s">
        <v>642</v>
      </c>
      <c r="C170" s="117" t="s">
        <v>643</v>
      </c>
      <c r="D170" s="117" t="s">
        <v>644</v>
      </c>
      <c r="E170" s="117"/>
      <c r="F170" s="117" t="s">
        <v>22</v>
      </c>
      <c r="G170" s="117" t="s">
        <v>22</v>
      </c>
      <c r="H170" s="112">
        <v>42412</v>
      </c>
      <c r="I170" s="117"/>
      <c r="K170" s="105"/>
      <c r="L170" s="105"/>
      <c r="M170" s="105"/>
      <c r="N170" s="105"/>
      <c r="O170" s="105"/>
      <c r="P170" s="105"/>
    </row>
    <row r="171" spans="1:16" s="191" customFormat="1" ht="14.25" customHeight="1">
      <c r="A171" s="117" t="str">
        <f>"ID-" &amp; (COUNTA(A$9:A170)+1)</f>
        <v>ID-148</v>
      </c>
      <c r="B171" s="117" t="s">
        <v>151</v>
      </c>
      <c r="C171" s="117" t="s">
        <v>152</v>
      </c>
      <c r="D171" s="117" t="s">
        <v>153</v>
      </c>
      <c r="E171" s="117"/>
      <c r="F171" s="117" t="s">
        <v>22</v>
      </c>
      <c r="G171" s="117" t="s">
        <v>22</v>
      </c>
      <c r="H171" s="112">
        <v>42412</v>
      </c>
      <c r="I171" s="117"/>
      <c r="K171" s="105"/>
      <c r="L171" s="105"/>
      <c r="M171" s="105"/>
      <c r="N171" s="105"/>
      <c r="O171" s="105"/>
      <c r="P171" s="105"/>
    </row>
    <row r="172" spans="1:16" s="191" customFormat="1" ht="14.25" customHeight="1">
      <c r="A172" s="117" t="str">
        <f>"ID-" &amp; (COUNTA(A$9:A171)+1)</f>
        <v>ID-149</v>
      </c>
      <c r="B172" s="117" t="s">
        <v>154</v>
      </c>
      <c r="C172" s="117" t="s">
        <v>155</v>
      </c>
      <c r="D172" s="117" t="s">
        <v>156</v>
      </c>
      <c r="E172" s="117"/>
      <c r="F172" s="117" t="s">
        <v>22</v>
      </c>
      <c r="G172" s="117" t="s">
        <v>22</v>
      </c>
      <c r="H172" s="112">
        <v>42412</v>
      </c>
      <c r="I172" s="117"/>
      <c r="K172" s="105"/>
      <c r="L172" s="105"/>
      <c r="M172" s="105"/>
      <c r="N172" s="105"/>
      <c r="O172" s="105"/>
      <c r="P172" s="105"/>
    </row>
    <row r="173" spans="1:16" s="191" customFormat="1" ht="28.5" customHeight="1">
      <c r="A173" s="117" t="str">
        <f>"ID-" &amp; (COUNTA(A$9:A172)+1)</f>
        <v>ID-150</v>
      </c>
      <c r="B173" s="117" t="s">
        <v>157</v>
      </c>
      <c r="C173" s="117" t="s">
        <v>158</v>
      </c>
      <c r="D173" s="117" t="s">
        <v>159</v>
      </c>
      <c r="E173" s="117"/>
      <c r="F173" s="117" t="s">
        <v>22</v>
      </c>
      <c r="G173" s="117" t="s">
        <v>22</v>
      </c>
      <c r="H173" s="112">
        <v>42412</v>
      </c>
      <c r="I173" s="117"/>
      <c r="K173" s="105"/>
      <c r="L173" s="105"/>
      <c r="M173" s="105"/>
      <c r="N173" s="105"/>
      <c r="O173" s="105"/>
      <c r="P173" s="105"/>
    </row>
    <row r="174" spans="1:16" s="191" customFormat="1" ht="14.25" customHeight="1">
      <c r="A174" s="117" t="str">
        <f>"ID-" &amp; (COUNTA(A$9:A173)+1)</f>
        <v>ID-151</v>
      </c>
      <c r="B174" s="117" t="s">
        <v>160</v>
      </c>
      <c r="C174" s="117" t="s">
        <v>161</v>
      </c>
      <c r="D174" s="117" t="s">
        <v>162</v>
      </c>
      <c r="E174" s="117"/>
      <c r="F174" s="117" t="s">
        <v>22</v>
      </c>
      <c r="G174" s="117" t="s">
        <v>22</v>
      </c>
      <c r="H174" s="112">
        <v>42412</v>
      </c>
      <c r="I174" s="117"/>
      <c r="K174" s="105"/>
      <c r="L174" s="105"/>
      <c r="M174" s="105"/>
      <c r="N174" s="105"/>
      <c r="O174" s="105"/>
      <c r="P174" s="105"/>
    </row>
    <row r="175" spans="1:16" s="191" customFormat="1" ht="14.25" customHeight="1">
      <c r="A175" s="117" t="str">
        <f>"ID-" &amp; (COUNTA(A$9:A174)+1)</f>
        <v>ID-152</v>
      </c>
      <c r="B175" s="117" t="s">
        <v>163</v>
      </c>
      <c r="C175" s="117" t="s">
        <v>164</v>
      </c>
      <c r="D175" s="117" t="s">
        <v>165</v>
      </c>
      <c r="E175" s="117"/>
      <c r="F175" s="117" t="s">
        <v>22</v>
      </c>
      <c r="G175" s="117" t="s">
        <v>22</v>
      </c>
      <c r="H175" s="112">
        <v>42412</v>
      </c>
      <c r="I175" s="117"/>
      <c r="K175" s="105"/>
      <c r="L175" s="105"/>
      <c r="M175" s="105"/>
      <c r="N175" s="105"/>
      <c r="O175" s="105"/>
      <c r="P175" s="105"/>
    </row>
    <row r="176" spans="1:16" s="191" customFormat="1" ht="14.25" customHeight="1">
      <c r="A176" s="117" t="str">
        <f>"ID-" &amp; (COUNTA(A$9:A175)+1)</f>
        <v>ID-153</v>
      </c>
      <c r="B176" s="117" t="s">
        <v>166</v>
      </c>
      <c r="C176" s="117" t="s">
        <v>167</v>
      </c>
      <c r="D176" s="117" t="s">
        <v>168</v>
      </c>
      <c r="E176" s="117"/>
      <c r="F176" s="117" t="s">
        <v>22</v>
      </c>
      <c r="G176" s="117" t="s">
        <v>22</v>
      </c>
      <c r="H176" s="112">
        <v>42412</v>
      </c>
      <c r="I176" s="117"/>
      <c r="K176" s="105"/>
      <c r="L176" s="105"/>
      <c r="M176" s="105"/>
      <c r="N176" s="105"/>
      <c r="O176" s="105"/>
      <c r="P176" s="105"/>
    </row>
  </sheetData>
  <dataConsolidate>
    <dataRefs count="1">
      <dataRef ref="K2:K6" sheet="User_Function"/>
    </dataRefs>
  </dataConsolidate>
  <mergeCells count="5">
    <mergeCell ref="B2:G2"/>
    <mergeCell ref="B3:G3"/>
    <mergeCell ref="B4:G4"/>
    <mergeCell ref="E5:G5"/>
    <mergeCell ref="E6:G6"/>
  </mergeCells>
  <dataValidations count="5">
    <dataValidation type="list" allowBlank="1" showInputMessage="1" showErrorMessage="1" sqref="G1:G9 F109:F117 F63:G65 F80:F85 F150:F155 G11:G51 F67:F76 F12:F20 F53:G61 F144:F148 G159:G65407 F119:F129 F87:F94 G68:G76 F78:G78 F96:F107 F159:F176 F22:F51 F131:F142">
      <formula1>$H$2:$H$5</formula1>
    </dataValidation>
    <dataValidation type="list" allowBlank="1" showErrorMessage="1" sqref="G109:G117 G96:G107 G67 G80:G85 G144:G148 G119:G129 G87:G94 G131:G142">
      <formula1>$J$2:$J$6</formula1>
      <formula2>0</formula2>
    </dataValidation>
    <dataValidation type="list" allowBlank="1" showErrorMessage="1" sqref="G150:G155 F156:G156">
      <formula1>$J$2:$J$6</formula1>
    </dataValidation>
    <dataValidation type="list" allowBlank="1" showInputMessage="1" showErrorMessage="1" sqref="WLE164:WLL176 WBI164:WBP176 VRM164:VRT176 VHQ164:VHX176 UXU164:UYB176 UNY164:UOF176 UEC164:UEJ176 TUG164:TUN176 TKK164:TKR176 TAO164:TAV176 SQS164:SQZ176 SGW164:SHD176 RXA164:RXH176 RNE164:RNL176 RDI164:RDP176 QTM164:QTT176 QJQ164:QJX176 PZU164:QAB176 PPY164:PQF176 PGC164:PGJ176 OWG164:OWN176 OMK164:OMR176 OCO164:OCV176 NSS164:NSZ176 NIW164:NJD176 MZA164:MZH176 MPE164:MPL176 MFI164:MFP176 LVM164:LVT176 LLQ164:LLX176 LBU164:LCB176 KRY164:KSF176 KIC164:KIJ176 JYG164:JYN176 JOK164:JOR176 JEO164:JEV176 IUS164:IUZ176 IKW164:ILD176 IBA164:IBH176 HRE164:HRL176 HHI164:HHP176 GXM164:GXT176 GNQ164:GNX176 GDU164:GEB176 FTY164:FUF176 FKC164:FKJ176 FAG164:FAN176 EQK164:EQR176 EGO164:EGV176 DWS164:DWZ176 DMW164:DND176 DDA164:DDH176 CTE164:CTL176 CJI164:CJP176 BZM164:BZT176 BPQ164:BPX176 BFU164:BGB176 AVY164:AWF176 AMC164:AMJ176 ACG164:ACN176 SK164:SR176 IO164:IV176 WVA164:WVH176 E159:E162 I164:I176 I159:I162 IO159:IV162 SK159:SR162 ACG159:ACN162 AMC159:AMJ162 AVY159:AWF162 BFU159:BGB162 BPQ159:BPX162 BZM159:BZT162 CJI159:CJP162 CTE159:CTL162 DDA159:DDH162 DMW159:DND162 DWS159:DWZ162 EGO159:EGV162 EQK159:EQR162 FAG159:FAN162 FKC159:FKJ162 FTY159:FUF162 GDU159:GEB162 GNQ159:GNX162 GXM159:GXT162 HHI159:HHP162 HRE159:HRL162 IBA159:IBH162 IKW159:ILD162 IUS159:IUZ162 JEO159:JEV162 JOK159:JOR162 JYG159:JYN162 KIC159:KIJ162 KRY159:KSF162 LBU159:LCB162 LLQ159:LLX162 LVM159:LVT162 MFI159:MFP162 MPE159:MPL162 MZA159:MZH162 NIW159:NJD162 NSS159:NSZ162 OCO159:OCV162 OMK159:OMR162 OWG159:OWN162 PGC159:PGJ162 PPY159:PQF162 PZU159:QAB162 QJQ159:QJX162 QTM159:QTT162 RDI159:RDP162 RNE159:RNL162 RXA159:RXH162 SGW159:SHD162 SQS159:SQZ162 TAO159:TAV162 TKK159:TKR162 TUG159:TUN162 UEC159:UEJ162 UNY159:UOF162 UXU159:UYB162 VHQ159:VHX162 VRM159:VRT162 WBI159:WBP162 WLE159:WLL162 WVA159:WVH162 IY157:IY176 SU157:SU176 ACQ157:ACQ176 AMM157:AMM176 AWI157:AWI176 BGE157:BGE176 BQA157:BQA176 BZW157:BZW176 CJS157:CJS176 CTO157:CTO176 DDK157:DDK176 DNG157:DNG176 DXC157:DXC176 EGY157:EGY176 EQU157:EQU176 FAQ157:FAQ176 FKM157:FKM176 FUI157:FUI176 GEE157:GEE176 GOA157:GOA176 GXW157:GXW176 HHS157:HHS176 HRO157:HRO176 IBK157:IBK176 ILG157:ILG176 IVC157:IVC176 JEY157:JEY176 JOU157:JOU176 JYQ157:JYQ176 KIM157:KIM176 KSI157:KSI176 LCE157:LCE176 LMA157:LMA176 LVW157:LVW176 MFS157:MFS176 MPO157:MPO176 MZK157:MZK176 NJG157:NJG176 NTC157:NTC176 OCY157:OCY176 OMU157:OMU176 OWQ157:OWQ176 PGM157:PGM176 PQI157:PQI176 QAE157:QAE176 QKA157:QKA176 QTW157:QTW176 RDS157:RDS176 RNO157:RNO176 RXK157:RXK176 SHG157:SHG176 SRC157:SRC176 TAY157:TAY176 TKU157:TKU176 TUQ157:TUQ176 UEM157:UEM176 UOI157:UOI176 UYE157:UYE176 VIA157:VIA176 VRW157:VRW176 WBS157:WBS176 WLO157:WLO176 WVK157:WVK176 E164:E176">
      <formula1>"OK,NG,N/A"</formula1>
    </dataValidation>
    <dataValidation type="list" allowBlank="1" showInputMessage="1" showErrorMessage="1" sqref="J63:J65 J68:J76">
      <formula1>#REF!</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0"/>
  <sheetViews>
    <sheetView topLeftCell="A72" zoomScale="85" zoomScaleNormal="85" workbookViewId="0">
      <selection activeCell="A12" sqref="A12:H80"/>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123</v>
      </c>
      <c r="B1" s="139"/>
      <c r="C1" s="139"/>
      <c r="D1" s="139"/>
      <c r="E1" s="139"/>
      <c r="F1" s="139"/>
      <c r="G1" s="140"/>
    </row>
    <row r="2" spans="1:10" s="137" customFormat="1" ht="14.25">
      <c r="A2" s="141" t="s">
        <v>21</v>
      </c>
      <c r="B2" s="256" t="s">
        <v>47</v>
      </c>
      <c r="C2" s="256"/>
      <c r="D2" s="256"/>
      <c r="E2" s="256"/>
      <c r="F2" s="256"/>
      <c r="G2" s="256"/>
      <c r="J2" s="95" t="s">
        <v>22</v>
      </c>
    </row>
    <row r="3" spans="1:10" s="137" customFormat="1" ht="15" customHeight="1">
      <c r="A3" s="142" t="s">
        <v>124</v>
      </c>
      <c r="B3" s="256" t="s">
        <v>125</v>
      </c>
      <c r="C3" s="256"/>
      <c r="D3" s="256"/>
      <c r="E3" s="256"/>
      <c r="F3" s="256"/>
      <c r="G3" s="256"/>
      <c r="J3" s="95" t="s">
        <v>24</v>
      </c>
    </row>
    <row r="4" spans="1:10" s="137" customFormat="1" ht="14.25">
      <c r="A4" s="141" t="s">
        <v>126</v>
      </c>
      <c r="B4" s="257" t="s">
        <v>175</v>
      </c>
      <c r="C4" s="257"/>
      <c r="D4" s="257"/>
      <c r="E4" s="257"/>
      <c r="F4" s="257"/>
      <c r="G4" s="257"/>
      <c r="J4" s="96"/>
    </row>
    <row r="5" spans="1:10" s="137" customFormat="1" ht="14.25">
      <c r="A5" s="143" t="s">
        <v>22</v>
      </c>
      <c r="B5" s="144" t="s">
        <v>24</v>
      </c>
      <c r="C5" s="144" t="s">
        <v>127</v>
      </c>
      <c r="D5" s="145" t="s">
        <v>27</v>
      </c>
      <c r="E5" s="261" t="s">
        <v>128</v>
      </c>
      <c r="F5" s="261"/>
      <c r="G5" s="261"/>
      <c r="J5" s="95" t="s">
        <v>29</v>
      </c>
    </row>
    <row r="6" spans="1:10" s="137" customFormat="1" ht="15" thickBot="1">
      <c r="A6" s="130">
        <f>COUNTIF(F11:G314,"Pass")</f>
        <v>128</v>
      </c>
      <c r="B6" s="101">
        <f>COUNTIF(F11:G761,"Fail")</f>
        <v>0</v>
      </c>
      <c r="C6" s="101">
        <f>E6-D6-B6-A6</f>
        <v>0</v>
      </c>
      <c r="D6" s="102">
        <f>COUNTIF(F11:G761,"N/A")</f>
        <v>0</v>
      </c>
      <c r="E6" s="259">
        <f>COUNTA(A11:A318)*2</f>
        <v>128</v>
      </c>
      <c r="F6" s="259"/>
      <c r="G6" s="259"/>
      <c r="J6" s="95" t="s">
        <v>27</v>
      </c>
    </row>
    <row r="7" spans="1:10" s="137" customFormat="1" ht="14.25">
      <c r="A7" s="188"/>
      <c r="B7" s="189"/>
      <c r="C7" s="189"/>
      <c r="D7" s="189"/>
      <c r="E7" s="190"/>
      <c r="F7" s="190"/>
      <c r="G7" s="190"/>
      <c r="J7" s="95"/>
    </row>
    <row r="8" spans="1:10" s="137" customFormat="1" ht="14.25">
      <c r="A8" s="188"/>
      <c r="B8" s="189"/>
      <c r="C8" s="189"/>
      <c r="D8" s="189"/>
      <c r="E8" s="190"/>
      <c r="F8" s="190"/>
      <c r="G8" s="190"/>
      <c r="J8" s="95"/>
    </row>
    <row r="9" spans="1:10" s="137" customFormat="1"/>
    <row r="10" spans="1:10" s="137" customFormat="1" ht="51.75" customHeight="1">
      <c r="A10" s="56" t="s">
        <v>30</v>
      </c>
      <c r="B10" s="56" t="s">
        <v>129</v>
      </c>
      <c r="C10" s="56" t="s">
        <v>130</v>
      </c>
      <c r="D10" s="56" t="s">
        <v>33</v>
      </c>
      <c r="E10" s="57" t="s">
        <v>131</v>
      </c>
      <c r="F10" s="57" t="s">
        <v>76</v>
      </c>
      <c r="G10" s="57" t="s">
        <v>77</v>
      </c>
      <c r="H10" s="57" t="s">
        <v>132</v>
      </c>
      <c r="I10" s="56" t="s">
        <v>36</v>
      </c>
    </row>
    <row r="11" spans="1:10" s="137" customFormat="1" ht="14.25" customHeight="1">
      <c r="A11" s="176"/>
      <c r="B11" s="260" t="s">
        <v>122</v>
      </c>
      <c r="C11" s="260"/>
      <c r="D11" s="260"/>
      <c r="E11" s="260"/>
      <c r="F11" s="260"/>
      <c r="G11" s="260"/>
      <c r="H11" s="260"/>
      <c r="I11" s="260"/>
    </row>
    <row r="12" spans="1:10" s="111" customFormat="1" ht="48.75" customHeight="1">
      <c r="A12" s="134" t="str">
        <f>IF(OR(B12&lt;&gt;"",D12&lt;&gt;""),"["&amp;TEXT($B$2,"##")&amp;"-"&amp;TEXT(ROW()-10,"##")&amp;"]","")</f>
        <v>[Admin_login-2]</v>
      </c>
      <c r="B12" s="117" t="s">
        <v>60</v>
      </c>
      <c r="C12" s="117" t="s">
        <v>274</v>
      </c>
      <c r="D12" s="117" t="s">
        <v>273</v>
      </c>
      <c r="E12" s="177"/>
      <c r="F12" s="117" t="s">
        <v>22</v>
      </c>
      <c r="G12" s="117" t="s">
        <v>22</v>
      </c>
      <c r="H12" s="238">
        <v>42412</v>
      </c>
      <c r="I12" s="178"/>
    </row>
    <row r="13" spans="1:10" s="111" customFormat="1" ht="110.25" customHeight="1">
      <c r="A13" s="134" t="str">
        <f t="shared" ref="A13:A20" si="0">IF(OR(B13&lt;&gt;"",D13&lt;&gt;""),"["&amp;TEXT($B$2,"##")&amp;"-"&amp;TEXT(ROW()-10,"##")&amp;"]","")</f>
        <v>[Admin_login-3]</v>
      </c>
      <c r="B13" s="117" t="s">
        <v>304</v>
      </c>
      <c r="C13" s="117" t="s">
        <v>294</v>
      </c>
      <c r="D13" s="117" t="s">
        <v>300</v>
      </c>
      <c r="E13" s="179"/>
      <c r="F13" s="117" t="s">
        <v>22</v>
      </c>
      <c r="G13" s="117" t="s">
        <v>22</v>
      </c>
      <c r="H13" s="238">
        <v>42412</v>
      </c>
      <c r="I13" s="180"/>
    </row>
    <row r="14" spans="1:10" s="111" customFormat="1" ht="54" customHeight="1">
      <c r="A14" s="134" t="str">
        <f t="shared" si="0"/>
        <v>[Admin_login-4]</v>
      </c>
      <c r="B14" s="117" t="s">
        <v>305</v>
      </c>
      <c r="C14" s="117" t="s">
        <v>296</v>
      </c>
      <c r="D14" s="117" t="s">
        <v>295</v>
      </c>
      <c r="E14" s="179"/>
      <c r="F14" s="117" t="s">
        <v>22</v>
      </c>
      <c r="G14" s="117" t="s">
        <v>22</v>
      </c>
      <c r="H14" s="238">
        <v>42412</v>
      </c>
      <c r="I14" s="180"/>
    </row>
    <row r="15" spans="1:10" s="111" customFormat="1" ht="64.5" customHeight="1">
      <c r="A15" s="134" t="str">
        <f t="shared" si="0"/>
        <v>[Admin_login-5]</v>
      </c>
      <c r="B15" s="117" t="s">
        <v>306</v>
      </c>
      <c r="C15" s="117" t="s">
        <v>297</v>
      </c>
      <c r="D15" s="117" t="s">
        <v>295</v>
      </c>
      <c r="E15" s="179"/>
      <c r="F15" s="117" t="s">
        <v>22</v>
      </c>
      <c r="G15" s="117" t="s">
        <v>22</v>
      </c>
      <c r="H15" s="238">
        <v>42412</v>
      </c>
      <c r="I15" s="180"/>
    </row>
    <row r="16" spans="1:10" s="111" customFormat="1" ht="55.5" customHeight="1">
      <c r="A16" s="202" t="str">
        <f t="shared" si="0"/>
        <v>[Admin_login-6]</v>
      </c>
      <c r="B16" s="121" t="s">
        <v>307</v>
      </c>
      <c r="C16" s="121" t="s">
        <v>299</v>
      </c>
      <c r="D16" s="117" t="s">
        <v>295</v>
      </c>
      <c r="E16" s="179"/>
      <c r="F16" s="117" t="s">
        <v>22</v>
      </c>
      <c r="G16" s="117" t="s">
        <v>22</v>
      </c>
      <c r="H16" s="238">
        <v>42412</v>
      </c>
      <c r="I16" s="180"/>
    </row>
    <row r="17" spans="1:10" s="111" customFormat="1" ht="82.5" customHeight="1">
      <c r="A17" s="134" t="str">
        <f t="shared" si="0"/>
        <v>[Admin_login-7]</v>
      </c>
      <c r="B17" s="123" t="s">
        <v>308</v>
      </c>
      <c r="C17" s="123" t="s">
        <v>298</v>
      </c>
      <c r="D17" s="117" t="s">
        <v>295</v>
      </c>
      <c r="E17" s="179"/>
      <c r="F17" s="117" t="s">
        <v>22</v>
      </c>
      <c r="G17" s="117" t="s">
        <v>22</v>
      </c>
      <c r="H17" s="238">
        <v>42412</v>
      </c>
      <c r="I17" s="180"/>
    </row>
    <row r="18" spans="1:10" s="111" customFormat="1" ht="82.5" customHeight="1">
      <c r="A18" s="209" t="str">
        <f t="shared" ref="A18" si="1">IF(OR(B18&lt;&gt;"",D18&lt;&gt;""),"["&amp;TEXT($B$2,"##")&amp;"-"&amp;TEXT(ROW()-10,"##")&amp;"]","")</f>
        <v>[Admin_login-8]</v>
      </c>
      <c r="B18" s="210" t="s">
        <v>309</v>
      </c>
      <c r="C18" s="210" t="s">
        <v>301</v>
      </c>
      <c r="D18" s="117" t="s">
        <v>295</v>
      </c>
      <c r="E18" s="179"/>
      <c r="F18" s="117" t="s">
        <v>22</v>
      </c>
      <c r="G18" s="117" t="s">
        <v>22</v>
      </c>
      <c r="H18" s="238">
        <v>42412</v>
      </c>
      <c r="I18" s="180"/>
    </row>
    <row r="19" spans="1:10" s="111" customFormat="1" ht="86.25" customHeight="1">
      <c r="A19" s="209" t="str">
        <f t="shared" si="0"/>
        <v>[Admin_login-9]</v>
      </c>
      <c r="B19" s="210" t="s">
        <v>309</v>
      </c>
      <c r="C19" s="210" t="s">
        <v>302</v>
      </c>
      <c r="D19" s="117" t="s">
        <v>295</v>
      </c>
      <c r="E19" s="179"/>
      <c r="F19" s="117" t="s">
        <v>22</v>
      </c>
      <c r="G19" s="117" t="s">
        <v>22</v>
      </c>
      <c r="H19" s="238">
        <v>42412</v>
      </c>
      <c r="I19" s="180"/>
    </row>
    <row r="20" spans="1:10" ht="75" customHeight="1">
      <c r="A20" s="209" t="str">
        <f t="shared" si="0"/>
        <v>[Admin_login-10]</v>
      </c>
      <c r="B20" s="210" t="s">
        <v>310</v>
      </c>
      <c r="C20" s="210" t="s">
        <v>303</v>
      </c>
      <c r="D20" s="117" t="s">
        <v>295</v>
      </c>
      <c r="E20" s="179"/>
      <c r="F20" s="117" t="s">
        <v>22</v>
      </c>
      <c r="G20" s="117" t="s">
        <v>22</v>
      </c>
      <c r="H20" s="238">
        <v>42412</v>
      </c>
      <c r="I20" s="181"/>
      <c r="J20" s="105"/>
    </row>
    <row r="21" spans="1:10" ht="14.25" customHeight="1">
      <c r="A21" s="182"/>
      <c r="B21" s="183" t="s">
        <v>484</v>
      </c>
      <c r="C21" s="182"/>
      <c r="D21" s="182"/>
      <c r="E21" s="182"/>
      <c r="F21" s="182"/>
      <c r="G21" s="182"/>
      <c r="H21" s="238">
        <v>42412</v>
      </c>
      <c r="I21" s="184"/>
      <c r="J21" s="105"/>
    </row>
    <row r="22" spans="1:10" ht="63.75" customHeight="1">
      <c r="A22" s="164" t="str">
        <f t="shared" ref="A22:A24" si="2">IF(OR(B22&lt;&gt;"",D22&lt;&gt;""),"["&amp;TEXT($B$2,"##")&amp;"-"&amp;TEXT(ROW()-10,"##")&amp;"]","")</f>
        <v>[Admin_login-12]</v>
      </c>
      <c r="B22" s="117" t="s">
        <v>311</v>
      </c>
      <c r="C22" s="117" t="s">
        <v>317</v>
      </c>
      <c r="D22" s="117" t="s">
        <v>692</v>
      </c>
      <c r="E22" s="185" t="s">
        <v>316</v>
      </c>
      <c r="F22" s="117" t="s">
        <v>22</v>
      </c>
      <c r="G22" s="117" t="s">
        <v>22</v>
      </c>
      <c r="H22" s="238">
        <v>42412</v>
      </c>
      <c r="I22" s="181"/>
      <c r="J22" s="105"/>
    </row>
    <row r="23" spans="1:10" ht="41.25" customHeight="1">
      <c r="A23" s="164" t="str">
        <f t="shared" si="2"/>
        <v>[Admin_login-13]</v>
      </c>
      <c r="B23" s="117" t="s">
        <v>312</v>
      </c>
      <c r="C23" s="117" t="s">
        <v>318</v>
      </c>
      <c r="D23" s="186" t="s">
        <v>313</v>
      </c>
      <c r="E23" s="185" t="s">
        <v>316</v>
      </c>
      <c r="F23" s="117" t="s">
        <v>22</v>
      </c>
      <c r="G23" s="117" t="s">
        <v>22</v>
      </c>
      <c r="H23" s="238">
        <v>42412</v>
      </c>
      <c r="I23" s="181"/>
      <c r="J23" s="105"/>
    </row>
    <row r="24" spans="1:10" ht="69.75" customHeight="1">
      <c r="A24" s="164" t="str">
        <f t="shared" si="2"/>
        <v>[Admin_login-14]</v>
      </c>
      <c r="B24" s="117" t="s">
        <v>314</v>
      </c>
      <c r="C24" s="117" t="s">
        <v>319</v>
      </c>
      <c r="D24" s="186" t="s">
        <v>315</v>
      </c>
      <c r="E24" s="185" t="s">
        <v>316</v>
      </c>
      <c r="F24" s="117" t="s">
        <v>22</v>
      </c>
      <c r="G24" s="117" t="s">
        <v>22</v>
      </c>
      <c r="H24" s="238">
        <v>42412</v>
      </c>
      <c r="I24" s="181"/>
      <c r="J24" s="105"/>
    </row>
    <row r="25" spans="1:10" ht="14.25" customHeight="1">
      <c r="A25" s="182"/>
      <c r="B25" s="183" t="s">
        <v>485</v>
      </c>
      <c r="C25" s="182"/>
      <c r="D25" s="182"/>
      <c r="E25" s="182"/>
      <c r="F25" s="182"/>
      <c r="G25" s="182"/>
      <c r="H25" s="238"/>
      <c r="I25" s="184"/>
      <c r="J25" s="105"/>
    </row>
    <row r="26" spans="1:10" ht="85.5" customHeight="1">
      <c r="A26" s="164" t="str">
        <f t="shared" ref="A26:A30" si="3">IF(OR(B26&lt;&gt;"",D26&lt;&gt;""),"["&amp;TEXT($B$2,"##")&amp;"-"&amp;TEXT(ROW()-10,"##")&amp;"]","")</f>
        <v>[Admin_login-16]</v>
      </c>
      <c r="B26" s="117" t="s">
        <v>320</v>
      </c>
      <c r="C26" s="117" t="s">
        <v>694</v>
      </c>
      <c r="D26" s="186" t="s">
        <v>695</v>
      </c>
      <c r="E26" s="185"/>
      <c r="F26" s="117" t="s">
        <v>22</v>
      </c>
      <c r="G26" s="117" t="s">
        <v>22</v>
      </c>
      <c r="H26" s="238">
        <v>42412</v>
      </c>
      <c r="I26" s="117"/>
      <c r="J26" s="105"/>
    </row>
    <row r="27" spans="1:10" ht="77.25" customHeight="1">
      <c r="A27" s="164" t="str">
        <f t="shared" si="3"/>
        <v>[Admin_login-17]</v>
      </c>
      <c r="B27" s="117" t="s">
        <v>321</v>
      </c>
      <c r="C27" s="117" t="s">
        <v>696</v>
      </c>
      <c r="D27" s="186" t="s">
        <v>697</v>
      </c>
      <c r="E27" s="185"/>
      <c r="F27" s="117" t="s">
        <v>22</v>
      </c>
      <c r="G27" s="117" t="s">
        <v>22</v>
      </c>
      <c r="H27" s="238">
        <v>42412</v>
      </c>
      <c r="I27" s="117"/>
      <c r="J27" s="105"/>
    </row>
    <row r="28" spans="1:10" ht="58.5" customHeight="1">
      <c r="A28" s="164" t="str">
        <f t="shared" si="3"/>
        <v>[Admin_login-18]</v>
      </c>
      <c r="B28" s="117" t="s">
        <v>322</v>
      </c>
      <c r="C28" s="117" t="s">
        <v>698</v>
      </c>
      <c r="D28" s="186" t="s">
        <v>323</v>
      </c>
      <c r="E28" s="185"/>
      <c r="F28" s="117" t="s">
        <v>22</v>
      </c>
      <c r="G28" s="117" t="s">
        <v>22</v>
      </c>
      <c r="H28" s="238">
        <v>42412</v>
      </c>
      <c r="I28" s="181"/>
      <c r="J28" s="105"/>
    </row>
    <row r="29" spans="1:10" ht="58.5" customHeight="1">
      <c r="A29" s="164" t="str">
        <f t="shared" ref="A29" si="4">IF(OR(B29&lt;&gt;"",D29&lt;&gt;""),"["&amp;TEXT($B$2,"##")&amp;"-"&amp;TEXT(ROW()-10,"##")&amp;"]","")</f>
        <v>[Admin_login-19]</v>
      </c>
      <c r="B29" s="117" t="s">
        <v>520</v>
      </c>
      <c r="C29" s="117" t="s">
        <v>522</v>
      </c>
      <c r="D29" s="186" t="s">
        <v>524</v>
      </c>
      <c r="E29" s="185"/>
      <c r="F29" s="117" t="s">
        <v>22</v>
      </c>
      <c r="G29" s="117" t="s">
        <v>22</v>
      </c>
      <c r="H29" s="238">
        <v>42412</v>
      </c>
      <c r="I29" s="181"/>
      <c r="J29" s="105"/>
    </row>
    <row r="30" spans="1:10" ht="52.5" customHeight="1">
      <c r="A30" s="164" t="str">
        <f t="shared" si="3"/>
        <v>[Admin_login-20]</v>
      </c>
      <c r="B30" s="117" t="s">
        <v>521</v>
      </c>
      <c r="C30" s="117" t="s">
        <v>523</v>
      </c>
      <c r="D30" s="186" t="s">
        <v>525</v>
      </c>
      <c r="E30" s="185"/>
      <c r="F30" s="117" t="s">
        <v>22</v>
      </c>
      <c r="G30" s="117" t="s">
        <v>22</v>
      </c>
      <c r="H30" s="238">
        <v>42412</v>
      </c>
      <c r="I30" s="181"/>
      <c r="J30" s="105"/>
    </row>
    <row r="31" spans="1:10" ht="14.25" customHeight="1">
      <c r="A31" s="164"/>
      <c r="B31" s="183" t="s">
        <v>486</v>
      </c>
      <c r="C31" s="182"/>
      <c r="D31" s="182"/>
      <c r="E31" s="182"/>
      <c r="F31" s="182"/>
      <c r="G31" s="182"/>
      <c r="H31" s="238"/>
      <c r="I31" s="184"/>
      <c r="J31" s="105"/>
    </row>
    <row r="32" spans="1:10" ht="63" customHeight="1">
      <c r="A32" s="164" t="str">
        <f t="shared" ref="A32:A40" si="5">IF(OR(B32&lt;&gt;"",D32&lt;&gt;""),"["&amp;TEXT($B$2,"##")&amp;"-"&amp;TEXT(ROW()-10,"##")&amp;"]","")</f>
        <v>[Admin_login-22]</v>
      </c>
      <c r="B32" s="117" t="s">
        <v>491</v>
      </c>
      <c r="C32" s="117" t="s">
        <v>497</v>
      </c>
      <c r="D32" s="186" t="s">
        <v>504</v>
      </c>
      <c r="E32" s="185"/>
      <c r="F32" s="117" t="s">
        <v>22</v>
      </c>
      <c r="G32" s="117" t="s">
        <v>22</v>
      </c>
      <c r="H32" s="238">
        <v>42412</v>
      </c>
      <c r="I32" s="187"/>
      <c r="J32" s="105"/>
    </row>
    <row r="33" spans="1:10" ht="89.25">
      <c r="A33" s="164" t="str">
        <f t="shared" si="5"/>
        <v>[Admin_login-23]</v>
      </c>
      <c r="B33" s="117" t="s">
        <v>487</v>
      </c>
      <c r="C33" s="117" t="s">
        <v>488</v>
      </c>
      <c r="D33" s="186" t="s">
        <v>505</v>
      </c>
      <c r="E33" s="185"/>
      <c r="F33" s="117" t="s">
        <v>22</v>
      </c>
      <c r="G33" s="117" t="s">
        <v>22</v>
      </c>
      <c r="H33" s="238">
        <v>42412</v>
      </c>
      <c r="I33" s="187"/>
      <c r="J33" s="105"/>
    </row>
    <row r="34" spans="1:10" ht="89.25">
      <c r="A34" s="164" t="str">
        <f t="shared" si="5"/>
        <v>[Admin_login-24]</v>
      </c>
      <c r="B34" s="117" t="s">
        <v>492</v>
      </c>
      <c r="C34" s="117" t="s">
        <v>488</v>
      </c>
      <c r="D34" s="186" t="s">
        <v>506</v>
      </c>
      <c r="E34" s="185"/>
      <c r="F34" s="117" t="s">
        <v>22</v>
      </c>
      <c r="G34" s="117" t="s">
        <v>22</v>
      </c>
      <c r="H34" s="238">
        <v>42412</v>
      </c>
      <c r="I34" s="187"/>
      <c r="J34" s="105"/>
    </row>
    <row r="35" spans="1:10" ht="80.25" customHeight="1">
      <c r="A35" s="164" t="str">
        <f t="shared" si="5"/>
        <v>[Admin_login-25]</v>
      </c>
      <c r="B35" s="117" t="s">
        <v>493</v>
      </c>
      <c r="C35" s="117" t="s">
        <v>488</v>
      </c>
      <c r="D35" s="186" t="s">
        <v>507</v>
      </c>
      <c r="E35" s="185"/>
      <c r="F35" s="117" t="s">
        <v>22</v>
      </c>
      <c r="G35" s="117" t="s">
        <v>22</v>
      </c>
      <c r="H35" s="238">
        <v>42412</v>
      </c>
      <c r="I35" s="187"/>
      <c r="J35" s="105"/>
    </row>
    <row r="36" spans="1:10" ht="89.25">
      <c r="A36" s="164" t="str">
        <f t="shared" si="5"/>
        <v>[Admin_login-26]</v>
      </c>
      <c r="B36" s="117" t="s">
        <v>508</v>
      </c>
      <c r="C36" s="117" t="s">
        <v>488</v>
      </c>
      <c r="D36" s="186" t="s">
        <v>509</v>
      </c>
      <c r="E36" s="185"/>
      <c r="F36" s="117" t="s">
        <v>22</v>
      </c>
      <c r="G36" s="117" t="s">
        <v>22</v>
      </c>
      <c r="H36" s="238">
        <v>42412</v>
      </c>
      <c r="I36" s="187"/>
      <c r="J36" s="105"/>
    </row>
    <row r="37" spans="1:10" ht="63.75">
      <c r="A37" s="164" t="str">
        <f t="shared" ref="A37:A39" si="6">IF(OR(B37&lt;&gt;"",D37&lt;&gt;""),"["&amp;TEXT($B$2,"##")&amp;"-"&amp;TEXT(ROW()-10,"##")&amp;"]","")</f>
        <v>[Admin_login-27]</v>
      </c>
      <c r="B37" s="117" t="s">
        <v>498</v>
      </c>
      <c r="C37" s="117" t="s">
        <v>499</v>
      </c>
      <c r="D37" s="186" t="s">
        <v>500</v>
      </c>
      <c r="E37" s="185"/>
      <c r="F37" s="117" t="s">
        <v>22</v>
      </c>
      <c r="G37" s="117" t="s">
        <v>22</v>
      </c>
      <c r="H37" s="238">
        <v>42412</v>
      </c>
      <c r="I37" s="187"/>
      <c r="J37" s="105"/>
    </row>
    <row r="38" spans="1:10" ht="61.5" customHeight="1">
      <c r="A38" s="164" t="str">
        <f t="shared" si="6"/>
        <v>[Admin_login-28]</v>
      </c>
      <c r="B38" s="117" t="s">
        <v>526</v>
      </c>
      <c r="C38" s="117" t="s">
        <v>532</v>
      </c>
      <c r="D38" s="186" t="s">
        <v>533</v>
      </c>
      <c r="E38" s="185"/>
      <c r="F38" s="117" t="s">
        <v>22</v>
      </c>
      <c r="G38" s="117" t="s">
        <v>22</v>
      </c>
      <c r="H38" s="238">
        <v>42412</v>
      </c>
      <c r="I38" s="187"/>
      <c r="J38" s="105"/>
    </row>
    <row r="39" spans="1:10" ht="71.25" customHeight="1">
      <c r="A39" s="164" t="str">
        <f t="shared" si="6"/>
        <v>[Admin_login-29]</v>
      </c>
      <c r="B39" s="117" t="s">
        <v>527</v>
      </c>
      <c r="C39" s="117" t="s">
        <v>528</v>
      </c>
      <c r="D39" s="186" t="s">
        <v>529</v>
      </c>
      <c r="E39" s="185"/>
      <c r="F39" s="117" t="s">
        <v>22</v>
      </c>
      <c r="G39" s="117" t="s">
        <v>22</v>
      </c>
      <c r="H39" s="238">
        <v>42412</v>
      </c>
      <c r="I39" s="187"/>
      <c r="J39" s="105"/>
    </row>
    <row r="40" spans="1:10" ht="63.75">
      <c r="A40" s="164" t="str">
        <f t="shared" si="5"/>
        <v>[Admin_login-30]</v>
      </c>
      <c r="B40" s="117" t="s">
        <v>489</v>
      </c>
      <c r="C40" s="117" t="s">
        <v>490</v>
      </c>
      <c r="D40" s="186" t="s">
        <v>494</v>
      </c>
      <c r="E40" s="185"/>
      <c r="F40" s="117" t="s">
        <v>22</v>
      </c>
      <c r="G40" s="117" t="s">
        <v>22</v>
      </c>
      <c r="H40" s="238">
        <v>42412</v>
      </c>
      <c r="I40" s="187"/>
      <c r="J40" s="105"/>
    </row>
    <row r="41" spans="1:10" ht="14.25" customHeight="1">
      <c r="A41" s="164"/>
      <c r="B41" s="183" t="s">
        <v>495</v>
      </c>
      <c r="C41" s="182"/>
      <c r="D41" s="182"/>
      <c r="E41" s="182"/>
      <c r="F41" s="182"/>
      <c r="G41" s="182"/>
      <c r="H41" s="238"/>
      <c r="I41" s="184"/>
      <c r="J41" s="105"/>
    </row>
    <row r="42" spans="1:10" ht="51">
      <c r="A42" s="164" t="str">
        <f t="shared" ref="A42:A52" si="7">IF(OR(B42&lt;&gt;"",D42&lt;&gt;""),"["&amp;TEXT($B$2,"##")&amp;"-"&amp;TEXT(ROW()-10,"##")&amp;"]","")</f>
        <v>[Admin_login-32]</v>
      </c>
      <c r="B42" s="117" t="s">
        <v>496</v>
      </c>
      <c r="C42" s="117" t="s">
        <v>503</v>
      </c>
      <c r="D42" s="186" t="s">
        <v>544</v>
      </c>
      <c r="E42" s="185"/>
      <c r="F42" s="117" t="s">
        <v>22</v>
      </c>
      <c r="G42" s="117" t="s">
        <v>22</v>
      </c>
      <c r="H42" s="238">
        <v>42412</v>
      </c>
      <c r="I42" s="125"/>
      <c r="J42" s="105"/>
    </row>
    <row r="43" spans="1:10" ht="63.75">
      <c r="A43" s="164" t="str">
        <f t="shared" ref="A43" si="8">IF(OR(B43&lt;&gt;"",D43&lt;&gt;""),"["&amp;TEXT($B$2,"##")&amp;"-"&amp;TEXT(ROW()-10,"##")&amp;"]","")</f>
        <v>[Admin_login-33]</v>
      </c>
      <c r="B43" s="117" t="s">
        <v>502</v>
      </c>
      <c r="C43" s="117" t="s">
        <v>512</v>
      </c>
      <c r="D43" s="186" t="s">
        <v>513</v>
      </c>
      <c r="E43" s="185"/>
      <c r="F43" s="117" t="s">
        <v>22</v>
      </c>
      <c r="G43" s="117" t="s">
        <v>22</v>
      </c>
      <c r="H43" s="238">
        <v>42412</v>
      </c>
      <c r="I43" s="125"/>
      <c r="J43" s="105"/>
    </row>
    <row r="44" spans="1:10" ht="63.75">
      <c r="A44" s="164" t="str">
        <f t="shared" ref="A44" si="9">IF(OR(B44&lt;&gt;"",D44&lt;&gt;""),"["&amp;TEXT($B$2,"##")&amp;"-"&amp;TEXT(ROW()-10,"##")&amp;"]","")</f>
        <v>[Admin_login-34]</v>
      </c>
      <c r="B44" s="117" t="s">
        <v>514</v>
      </c>
      <c r="C44" s="117" t="s">
        <v>512</v>
      </c>
      <c r="D44" s="186" t="s">
        <v>517</v>
      </c>
      <c r="E44" s="185"/>
      <c r="F44" s="117" t="s">
        <v>22</v>
      </c>
      <c r="G44" s="117" t="s">
        <v>22</v>
      </c>
      <c r="H44" s="238">
        <v>42412</v>
      </c>
      <c r="I44" s="125"/>
      <c r="J44" s="105"/>
    </row>
    <row r="45" spans="1:10" ht="63.75">
      <c r="A45" s="164" t="str">
        <f t="shared" ref="A45" si="10">IF(OR(B45&lt;&gt;"",D45&lt;&gt;""),"["&amp;TEXT($B$2,"##")&amp;"-"&amp;TEXT(ROW()-10,"##")&amp;"]","")</f>
        <v>[Admin_login-35]</v>
      </c>
      <c r="B45" s="117" t="s">
        <v>515</v>
      </c>
      <c r="C45" s="117" t="s">
        <v>512</v>
      </c>
      <c r="D45" s="186" t="s">
        <v>518</v>
      </c>
      <c r="E45" s="185"/>
      <c r="F45" s="117" t="s">
        <v>22</v>
      </c>
      <c r="G45" s="117" t="s">
        <v>22</v>
      </c>
      <c r="H45" s="238">
        <v>42412</v>
      </c>
      <c r="I45" s="125"/>
      <c r="J45" s="105"/>
    </row>
    <row r="46" spans="1:10" ht="76.5">
      <c r="A46" s="164" t="str">
        <f t="shared" ref="A46" si="11">IF(OR(B46&lt;&gt;"",D46&lt;&gt;""),"["&amp;TEXT($B$2,"##")&amp;"-"&amp;TEXT(ROW()-10,"##")&amp;"]","")</f>
        <v>[Admin_login-36]</v>
      </c>
      <c r="B46" s="117" t="s">
        <v>516</v>
      </c>
      <c r="C46" s="117" t="s">
        <v>512</v>
      </c>
      <c r="D46" s="186" t="s">
        <v>519</v>
      </c>
      <c r="E46" s="185"/>
      <c r="F46" s="117" t="s">
        <v>22</v>
      </c>
      <c r="G46" s="117" t="s">
        <v>22</v>
      </c>
      <c r="H46" s="238">
        <v>42412</v>
      </c>
      <c r="I46" s="125"/>
      <c r="J46" s="105"/>
    </row>
    <row r="47" spans="1:10" ht="76.5">
      <c r="A47" s="164" t="str">
        <f t="shared" si="7"/>
        <v>[Admin_login-37]</v>
      </c>
      <c r="B47" s="117" t="s">
        <v>501</v>
      </c>
      <c r="C47" s="117" t="s">
        <v>510</v>
      </c>
      <c r="D47" s="186" t="s">
        <v>511</v>
      </c>
      <c r="E47" s="185"/>
      <c r="F47" s="117" t="s">
        <v>22</v>
      </c>
      <c r="G47" s="117" t="s">
        <v>22</v>
      </c>
      <c r="H47" s="238">
        <v>42412</v>
      </c>
      <c r="I47" s="125"/>
      <c r="J47" s="105"/>
    </row>
    <row r="48" spans="1:10" ht="76.5">
      <c r="A48" s="164" t="str">
        <f t="shared" si="7"/>
        <v>[Admin_login-38]</v>
      </c>
      <c r="B48" s="117" t="s">
        <v>538</v>
      </c>
      <c r="C48" s="117" t="s">
        <v>510</v>
      </c>
      <c r="D48" s="186" t="s">
        <v>542</v>
      </c>
      <c r="E48" s="185"/>
      <c r="F48" s="117" t="s">
        <v>22</v>
      </c>
      <c r="G48" s="117" t="s">
        <v>22</v>
      </c>
      <c r="H48" s="238">
        <v>42412</v>
      </c>
      <c r="I48" s="125"/>
      <c r="J48" s="105"/>
    </row>
    <row r="49" spans="1:10" ht="76.5">
      <c r="A49" s="164" t="str">
        <f t="shared" si="7"/>
        <v>[Admin_login-39]</v>
      </c>
      <c r="B49" s="117" t="s">
        <v>539</v>
      </c>
      <c r="C49" s="117" t="s">
        <v>510</v>
      </c>
      <c r="D49" s="186" t="s">
        <v>540</v>
      </c>
      <c r="E49" s="185"/>
      <c r="F49" s="117" t="s">
        <v>22</v>
      </c>
      <c r="G49" s="117" t="s">
        <v>22</v>
      </c>
      <c r="H49" s="238">
        <v>42412</v>
      </c>
      <c r="I49" s="185"/>
      <c r="J49" s="105"/>
    </row>
    <row r="50" spans="1:10" ht="76.5">
      <c r="A50" s="164" t="str">
        <f t="shared" si="7"/>
        <v>[Admin_login-40]</v>
      </c>
      <c r="B50" s="117" t="s">
        <v>537</v>
      </c>
      <c r="C50" s="117" t="s">
        <v>510</v>
      </c>
      <c r="D50" s="186" t="s">
        <v>541</v>
      </c>
      <c r="E50" s="185"/>
      <c r="F50" s="117" t="s">
        <v>22</v>
      </c>
      <c r="G50" s="117" t="s">
        <v>22</v>
      </c>
      <c r="H50" s="238">
        <v>42412</v>
      </c>
      <c r="I50" s="125"/>
      <c r="J50" s="105"/>
    </row>
    <row r="51" spans="1:10" ht="38.25">
      <c r="A51" s="164" t="str">
        <f t="shared" si="7"/>
        <v>[Admin_login-41]</v>
      </c>
      <c r="B51" s="117" t="s">
        <v>530</v>
      </c>
      <c r="C51" s="117" t="s">
        <v>560</v>
      </c>
      <c r="D51" s="186" t="s">
        <v>536</v>
      </c>
      <c r="E51" s="185"/>
      <c r="F51" s="117" t="s">
        <v>22</v>
      </c>
      <c r="G51" s="117" t="s">
        <v>22</v>
      </c>
      <c r="H51" s="238">
        <v>42412</v>
      </c>
      <c r="I51" s="125"/>
      <c r="J51" s="105"/>
    </row>
    <row r="52" spans="1:10" ht="51">
      <c r="A52" s="164" t="str">
        <f t="shared" si="7"/>
        <v>[Admin_login-42]</v>
      </c>
      <c r="B52" s="117" t="s">
        <v>531</v>
      </c>
      <c r="C52" s="117" t="s">
        <v>534</v>
      </c>
      <c r="D52" s="186" t="s">
        <v>535</v>
      </c>
      <c r="E52" s="185"/>
      <c r="F52" s="117" t="s">
        <v>22</v>
      </c>
      <c r="G52" s="117" t="s">
        <v>22</v>
      </c>
      <c r="H52" s="238">
        <v>42412</v>
      </c>
      <c r="I52" s="125"/>
      <c r="J52" s="105"/>
    </row>
    <row r="53" spans="1:10" ht="14.25" customHeight="1">
      <c r="A53" s="164"/>
      <c r="B53" s="183" t="s">
        <v>543</v>
      </c>
      <c r="C53" s="182"/>
      <c r="D53" s="182"/>
      <c r="E53" s="182"/>
      <c r="F53" s="182"/>
      <c r="G53" s="182"/>
      <c r="H53" s="238"/>
      <c r="I53" s="184"/>
      <c r="J53" s="105"/>
    </row>
    <row r="54" spans="1:10" ht="81" customHeight="1">
      <c r="A54" s="164" t="str">
        <f t="shared" ref="A54:A67" si="12">IF(OR(B54&lt;&gt;"",D54&lt;&gt;""),"["&amp;TEXT($B$2,"##")&amp;"-"&amp;TEXT(ROW()-10,"##")&amp;"]","")</f>
        <v>[Admin_login-44]</v>
      </c>
      <c r="B54" s="117" t="s">
        <v>567</v>
      </c>
      <c r="C54" s="117" t="s">
        <v>503</v>
      </c>
      <c r="D54" s="186" t="s">
        <v>545</v>
      </c>
      <c r="E54" s="185"/>
      <c r="F54" s="117" t="s">
        <v>22</v>
      </c>
      <c r="G54" s="117" t="s">
        <v>22</v>
      </c>
      <c r="H54" s="238">
        <v>42412</v>
      </c>
      <c r="I54" s="125"/>
      <c r="J54" s="105"/>
    </row>
    <row r="55" spans="1:10" ht="78" customHeight="1">
      <c r="A55" s="164" t="str">
        <f t="shared" si="12"/>
        <v>[Admin_login-45]</v>
      </c>
      <c r="B55" s="117" t="s">
        <v>502</v>
      </c>
      <c r="C55" s="117" t="s">
        <v>558</v>
      </c>
      <c r="D55" s="186" t="s">
        <v>548</v>
      </c>
      <c r="E55" s="185"/>
      <c r="F55" s="117" t="s">
        <v>22</v>
      </c>
      <c r="G55" s="117" t="s">
        <v>22</v>
      </c>
      <c r="H55" s="238">
        <v>42412</v>
      </c>
      <c r="I55" s="125"/>
      <c r="J55" s="105"/>
    </row>
    <row r="56" spans="1:10" ht="79.5" customHeight="1">
      <c r="A56" s="164" t="str">
        <f t="shared" si="12"/>
        <v>[Admin_login-46]</v>
      </c>
      <c r="B56" s="117" t="s">
        <v>546</v>
      </c>
      <c r="C56" s="117" t="s">
        <v>558</v>
      </c>
      <c r="D56" s="186" t="s">
        <v>557</v>
      </c>
      <c r="E56" s="185"/>
      <c r="F56" s="117" t="s">
        <v>22</v>
      </c>
      <c r="G56" s="117" t="s">
        <v>22</v>
      </c>
      <c r="H56" s="238">
        <v>42412</v>
      </c>
      <c r="I56" s="125"/>
      <c r="J56" s="105"/>
    </row>
    <row r="57" spans="1:10" ht="80.25" customHeight="1">
      <c r="A57" s="164" t="str">
        <f t="shared" ref="A57" si="13">IF(OR(B57&lt;&gt;"",D57&lt;&gt;""),"["&amp;TEXT($B$2,"##")&amp;"-"&amp;TEXT(ROW()-10,"##")&amp;"]","")</f>
        <v>[Admin_login-47]</v>
      </c>
      <c r="B57" s="117" t="s">
        <v>547</v>
      </c>
      <c r="C57" s="117" t="s">
        <v>558</v>
      </c>
      <c r="D57" s="186" t="s">
        <v>568</v>
      </c>
      <c r="E57" s="185"/>
      <c r="F57" s="117" t="s">
        <v>22</v>
      </c>
      <c r="G57" s="117" t="s">
        <v>22</v>
      </c>
      <c r="H57" s="238">
        <v>42412</v>
      </c>
      <c r="I57" s="125"/>
      <c r="J57" s="105"/>
    </row>
    <row r="58" spans="1:10" ht="89.25">
      <c r="A58" s="164" t="str">
        <f t="shared" si="12"/>
        <v>[Admin_login-48]</v>
      </c>
      <c r="B58" s="117" t="s">
        <v>547</v>
      </c>
      <c r="C58" s="117" t="s">
        <v>558</v>
      </c>
      <c r="D58" s="186" t="s">
        <v>556</v>
      </c>
      <c r="E58" s="185"/>
      <c r="F58" s="117" t="s">
        <v>22</v>
      </c>
      <c r="G58" s="117" t="s">
        <v>22</v>
      </c>
      <c r="H58" s="238">
        <v>42412</v>
      </c>
      <c r="I58" s="125"/>
      <c r="J58" s="105"/>
    </row>
    <row r="59" spans="1:10" ht="76.5">
      <c r="A59" s="164" t="str">
        <f t="shared" si="12"/>
        <v>[Admin_login-49]</v>
      </c>
      <c r="B59" s="117" t="s">
        <v>551</v>
      </c>
      <c r="C59" s="117" t="s">
        <v>549</v>
      </c>
      <c r="D59" s="186" t="s">
        <v>555</v>
      </c>
      <c r="E59" s="185"/>
      <c r="F59" s="117" t="s">
        <v>22</v>
      </c>
      <c r="G59" s="117" t="s">
        <v>22</v>
      </c>
      <c r="H59" s="238">
        <v>42412</v>
      </c>
      <c r="I59" s="125"/>
      <c r="J59" s="105"/>
    </row>
    <row r="60" spans="1:10" ht="89.25">
      <c r="A60" s="164" t="str">
        <f t="shared" si="12"/>
        <v>[Admin_login-50]</v>
      </c>
      <c r="B60" s="117" t="s">
        <v>550</v>
      </c>
      <c r="C60" s="117" t="s">
        <v>559</v>
      </c>
      <c r="D60" s="186" t="s">
        <v>554</v>
      </c>
      <c r="E60" s="185"/>
      <c r="F60" s="117" t="s">
        <v>22</v>
      </c>
      <c r="G60" s="117" t="s">
        <v>22</v>
      </c>
      <c r="H60" s="238">
        <v>42412</v>
      </c>
      <c r="I60" s="125"/>
      <c r="J60" s="105"/>
    </row>
    <row r="61" spans="1:10" ht="76.5">
      <c r="A61" s="164" t="str">
        <f t="shared" si="12"/>
        <v>[Admin_login-51]</v>
      </c>
      <c r="B61" s="117" t="s">
        <v>552</v>
      </c>
      <c r="C61" s="117" t="s">
        <v>559</v>
      </c>
      <c r="D61" s="186" t="s">
        <v>553</v>
      </c>
      <c r="E61" s="185"/>
      <c r="F61" s="117" t="s">
        <v>22</v>
      </c>
      <c r="G61" s="117" t="s">
        <v>22</v>
      </c>
      <c r="H61" s="238">
        <v>42412</v>
      </c>
      <c r="I61" s="125"/>
      <c r="J61" s="105"/>
    </row>
    <row r="62" spans="1:10" ht="65.25" customHeight="1">
      <c r="A62" s="164" t="str">
        <f t="shared" si="12"/>
        <v>[Admin_login-52]</v>
      </c>
      <c r="B62" s="117" t="s">
        <v>561</v>
      </c>
      <c r="C62" s="117" t="s">
        <v>563</v>
      </c>
      <c r="D62" s="186" t="s">
        <v>564</v>
      </c>
      <c r="E62" s="185"/>
      <c r="F62" s="117" t="s">
        <v>22</v>
      </c>
      <c r="G62" s="117" t="s">
        <v>22</v>
      </c>
      <c r="H62" s="238">
        <v>42412</v>
      </c>
      <c r="I62" s="125"/>
      <c r="J62" s="105"/>
    </row>
    <row r="63" spans="1:10" ht="73.5" customHeight="1">
      <c r="A63" s="164" t="str">
        <f t="shared" si="12"/>
        <v>[Admin_login-53]</v>
      </c>
      <c r="B63" s="117" t="s">
        <v>562</v>
      </c>
      <c r="C63" s="117" t="s">
        <v>566</v>
      </c>
      <c r="D63" s="186" t="s">
        <v>565</v>
      </c>
      <c r="E63" s="185"/>
      <c r="F63" s="117" t="s">
        <v>22</v>
      </c>
      <c r="G63" s="117" t="s">
        <v>22</v>
      </c>
      <c r="H63" s="238">
        <v>42412</v>
      </c>
      <c r="I63" s="125"/>
      <c r="J63" s="105"/>
    </row>
    <row r="64" spans="1:10" ht="89.25">
      <c r="A64" s="164" t="str">
        <f t="shared" si="12"/>
        <v>[Admin_login-54]</v>
      </c>
      <c r="B64" s="117" t="s">
        <v>569</v>
      </c>
      <c r="C64" s="117" t="s">
        <v>570</v>
      </c>
      <c r="D64" s="186" t="s">
        <v>571</v>
      </c>
      <c r="E64" s="185"/>
      <c r="F64" s="117" t="s">
        <v>22</v>
      </c>
      <c r="G64" s="117" t="s">
        <v>22</v>
      </c>
      <c r="H64" s="238">
        <v>42412</v>
      </c>
      <c r="I64" s="125"/>
      <c r="J64" s="105"/>
    </row>
    <row r="65" spans="1:10" ht="38.25">
      <c r="A65" s="164" t="str">
        <f t="shared" si="12"/>
        <v>[Admin_login-55]</v>
      </c>
      <c r="B65" s="117" t="s">
        <v>576</v>
      </c>
      <c r="C65" s="117" t="s">
        <v>572</v>
      </c>
      <c r="D65" s="186" t="s">
        <v>573</v>
      </c>
      <c r="E65" s="167"/>
      <c r="F65" s="117" t="s">
        <v>22</v>
      </c>
      <c r="G65" s="117" t="s">
        <v>22</v>
      </c>
      <c r="H65" s="238">
        <v>42412</v>
      </c>
      <c r="I65" s="167"/>
      <c r="J65" s="105"/>
    </row>
    <row r="66" spans="1:10" ht="38.25">
      <c r="A66" s="164" t="str">
        <f t="shared" si="12"/>
        <v>[Admin_login-56]</v>
      </c>
      <c r="B66" s="117" t="s">
        <v>575</v>
      </c>
      <c r="C66" s="117" t="s">
        <v>572</v>
      </c>
      <c r="D66" s="186" t="s">
        <v>574</v>
      </c>
      <c r="E66" s="167"/>
      <c r="F66" s="117" t="s">
        <v>22</v>
      </c>
      <c r="G66" s="117" t="s">
        <v>22</v>
      </c>
      <c r="H66" s="238">
        <v>42412</v>
      </c>
      <c r="I66" s="167"/>
      <c r="J66" s="105"/>
    </row>
    <row r="67" spans="1:10" ht="51">
      <c r="A67" s="164" t="str">
        <f t="shared" si="12"/>
        <v>[Admin_login-57]</v>
      </c>
      <c r="B67" s="117" t="s">
        <v>699</v>
      </c>
      <c r="C67" s="117" t="s">
        <v>700</v>
      </c>
      <c r="D67" s="186" t="s">
        <v>577</v>
      </c>
      <c r="E67" s="167"/>
      <c r="F67" s="117" t="s">
        <v>22</v>
      </c>
      <c r="G67" s="117" t="s">
        <v>22</v>
      </c>
      <c r="H67" s="238">
        <v>42412</v>
      </c>
      <c r="I67" s="167"/>
      <c r="J67" s="105"/>
    </row>
    <row r="68" spans="1:10" ht="51">
      <c r="A68" s="164" t="str">
        <f t="shared" ref="A68:A80" si="14">IF(OR(B68&lt;&gt;"",D68&lt;&gt;""),"["&amp;TEXT($B$2,"##")&amp;"-"&amp;TEXT(ROW()-10,"##")&amp;"]","")</f>
        <v>[Admin_login-58]</v>
      </c>
      <c r="B68" s="117" t="s">
        <v>578</v>
      </c>
      <c r="C68" s="117" t="s">
        <v>579</v>
      </c>
      <c r="D68" s="186" t="s">
        <v>577</v>
      </c>
      <c r="E68" s="167"/>
      <c r="F68" s="117" t="s">
        <v>22</v>
      </c>
      <c r="G68" s="117" t="s">
        <v>22</v>
      </c>
      <c r="H68" s="238">
        <v>42412</v>
      </c>
      <c r="I68" s="167"/>
      <c r="J68" s="105"/>
    </row>
    <row r="69" spans="1:10" ht="38.25">
      <c r="A69" s="164" t="str">
        <f t="shared" si="14"/>
        <v>[Admin_login-59]</v>
      </c>
      <c r="B69" s="117" t="s">
        <v>580</v>
      </c>
      <c r="C69" s="117" t="s">
        <v>584</v>
      </c>
      <c r="D69" s="186" t="s">
        <v>588</v>
      </c>
      <c r="E69" s="167"/>
      <c r="F69" s="117" t="s">
        <v>22</v>
      </c>
      <c r="G69" s="117" t="s">
        <v>22</v>
      </c>
      <c r="H69" s="238">
        <v>42412</v>
      </c>
      <c r="I69" s="167"/>
      <c r="J69" s="105"/>
    </row>
    <row r="70" spans="1:10" ht="38.25">
      <c r="A70" s="164" t="str">
        <f t="shared" si="14"/>
        <v>[Admin_login-60]</v>
      </c>
      <c r="B70" s="117" t="s">
        <v>581</v>
      </c>
      <c r="C70" s="117" t="s">
        <v>584</v>
      </c>
      <c r="D70" s="186" t="s">
        <v>587</v>
      </c>
      <c r="E70" s="167"/>
      <c r="F70" s="117" t="s">
        <v>22</v>
      </c>
      <c r="G70" s="117" t="s">
        <v>22</v>
      </c>
      <c r="H70" s="238">
        <v>42412</v>
      </c>
      <c r="I70" s="167"/>
      <c r="J70" s="105"/>
    </row>
    <row r="71" spans="1:10" ht="51">
      <c r="A71" s="164" t="str">
        <f t="shared" si="14"/>
        <v>[Admin_login-61]</v>
      </c>
      <c r="B71" s="117" t="s">
        <v>582</v>
      </c>
      <c r="C71" s="117" t="s">
        <v>585</v>
      </c>
      <c r="D71" s="186" t="s">
        <v>599</v>
      </c>
      <c r="E71" s="167"/>
      <c r="F71" s="117" t="s">
        <v>22</v>
      </c>
      <c r="G71" s="117" t="s">
        <v>22</v>
      </c>
      <c r="H71" s="238">
        <v>42412</v>
      </c>
      <c r="I71" s="167"/>
      <c r="J71" s="105"/>
    </row>
    <row r="72" spans="1:10" ht="51">
      <c r="A72" s="164" t="str">
        <f t="shared" si="14"/>
        <v>[Admin_login-62]</v>
      </c>
      <c r="B72" s="117" t="s">
        <v>583</v>
      </c>
      <c r="C72" s="117" t="s">
        <v>586</v>
      </c>
      <c r="D72" s="186" t="s">
        <v>599</v>
      </c>
      <c r="E72" s="167"/>
      <c r="F72" s="117" t="s">
        <v>22</v>
      </c>
      <c r="G72" s="117" t="s">
        <v>22</v>
      </c>
      <c r="H72" s="238">
        <v>42412</v>
      </c>
      <c r="I72" s="167"/>
      <c r="J72" s="105"/>
    </row>
    <row r="73" spans="1:10" ht="38.25">
      <c r="A73" s="164" t="str">
        <f t="shared" si="14"/>
        <v>[Admin_login-63]</v>
      </c>
      <c r="B73" s="117" t="s">
        <v>589</v>
      </c>
      <c r="C73" s="117" t="s">
        <v>593</v>
      </c>
      <c r="D73" s="186" t="s">
        <v>597</v>
      </c>
      <c r="E73" s="167"/>
      <c r="F73" s="117" t="s">
        <v>22</v>
      </c>
      <c r="G73" s="117" t="s">
        <v>22</v>
      </c>
      <c r="H73" s="238">
        <v>42412</v>
      </c>
      <c r="I73" s="167"/>
      <c r="J73" s="105"/>
    </row>
    <row r="74" spans="1:10" ht="38.25">
      <c r="A74" s="164" t="str">
        <f t="shared" si="14"/>
        <v>[Admin_login-64]</v>
      </c>
      <c r="B74" s="117" t="s">
        <v>590</v>
      </c>
      <c r="C74" s="117" t="s">
        <v>593</v>
      </c>
      <c r="D74" s="186" t="s">
        <v>596</v>
      </c>
      <c r="E74" s="167"/>
      <c r="F74" s="117" t="s">
        <v>22</v>
      </c>
      <c r="G74" s="117" t="s">
        <v>22</v>
      </c>
      <c r="H74" s="238">
        <v>42412</v>
      </c>
      <c r="I74" s="167"/>
      <c r="J74" s="105"/>
    </row>
    <row r="75" spans="1:10" ht="51">
      <c r="A75" s="164" t="str">
        <f t="shared" si="14"/>
        <v>[Admin_login-65]</v>
      </c>
      <c r="B75" s="117" t="s">
        <v>591</v>
      </c>
      <c r="C75" s="117" t="s">
        <v>594</v>
      </c>
      <c r="D75" s="186" t="s">
        <v>598</v>
      </c>
      <c r="E75" s="167"/>
      <c r="F75" s="117" t="s">
        <v>22</v>
      </c>
      <c r="G75" s="117" t="s">
        <v>22</v>
      </c>
      <c r="H75" s="238">
        <v>42412</v>
      </c>
      <c r="I75" s="167"/>
      <c r="J75" s="105"/>
    </row>
    <row r="76" spans="1:10" ht="51">
      <c r="A76" s="164" t="str">
        <f t="shared" si="14"/>
        <v>[Admin_login-66]</v>
      </c>
      <c r="B76" s="117" t="s">
        <v>592</v>
      </c>
      <c r="C76" s="117" t="s">
        <v>595</v>
      </c>
      <c r="D76" s="186" t="s">
        <v>598</v>
      </c>
      <c r="E76" s="167"/>
      <c r="F76" s="117" t="s">
        <v>22</v>
      </c>
      <c r="G76" s="117" t="s">
        <v>22</v>
      </c>
      <c r="H76" s="238">
        <v>42412</v>
      </c>
      <c r="I76" s="167"/>
      <c r="J76" s="105"/>
    </row>
    <row r="77" spans="1:10" ht="38.25">
      <c r="A77" s="164" t="str">
        <f t="shared" si="14"/>
        <v>[Admin_login-67]</v>
      </c>
      <c r="B77" s="117" t="s">
        <v>600</v>
      </c>
      <c r="C77" s="117" t="s">
        <v>604</v>
      </c>
      <c r="D77" s="186" t="s">
        <v>609</v>
      </c>
      <c r="E77" s="167"/>
      <c r="F77" s="117" t="s">
        <v>22</v>
      </c>
      <c r="G77" s="117" t="s">
        <v>22</v>
      </c>
      <c r="H77" s="238">
        <v>42412</v>
      </c>
      <c r="I77" s="167"/>
      <c r="J77" s="105"/>
    </row>
    <row r="78" spans="1:10" ht="38.25">
      <c r="A78" s="164" t="str">
        <f t="shared" si="14"/>
        <v>[Admin_login-68]</v>
      </c>
      <c r="B78" s="117" t="s">
        <v>601</v>
      </c>
      <c r="C78" s="117" t="s">
        <v>604</v>
      </c>
      <c r="D78" s="186" t="s">
        <v>608</v>
      </c>
      <c r="E78" s="167"/>
      <c r="F78" s="117" t="s">
        <v>22</v>
      </c>
      <c r="G78" s="117" t="s">
        <v>22</v>
      </c>
      <c r="H78" s="238">
        <v>42412</v>
      </c>
      <c r="I78" s="167"/>
      <c r="J78" s="105"/>
    </row>
    <row r="79" spans="1:10" ht="51">
      <c r="A79" s="164" t="str">
        <f t="shared" si="14"/>
        <v>[Admin_login-69]</v>
      </c>
      <c r="B79" s="117" t="s">
        <v>602</v>
      </c>
      <c r="C79" s="117" t="s">
        <v>605</v>
      </c>
      <c r="D79" s="186" t="s">
        <v>607</v>
      </c>
      <c r="E79" s="167"/>
      <c r="F79" s="117" t="s">
        <v>22</v>
      </c>
      <c r="G79" s="117" t="s">
        <v>22</v>
      </c>
      <c r="H79" s="238">
        <v>42412</v>
      </c>
      <c r="I79" s="167"/>
      <c r="J79" s="105"/>
    </row>
    <row r="80" spans="1:10" ht="51">
      <c r="A80" s="164" t="str">
        <f t="shared" si="14"/>
        <v>[Admin_login-70]</v>
      </c>
      <c r="B80" s="117" t="s">
        <v>603</v>
      </c>
      <c r="C80" s="117" t="s">
        <v>606</v>
      </c>
      <c r="D80" s="186" t="s">
        <v>607</v>
      </c>
      <c r="E80" s="167"/>
      <c r="F80" s="117" t="s">
        <v>22</v>
      </c>
      <c r="G80" s="117" t="s">
        <v>22</v>
      </c>
      <c r="H80" s="238">
        <v>42412</v>
      </c>
      <c r="I80" s="167"/>
      <c r="J80" s="105"/>
    </row>
  </sheetData>
  <mergeCells count="6">
    <mergeCell ref="B11:I11"/>
    <mergeCell ref="B2:G2"/>
    <mergeCell ref="B3:G3"/>
    <mergeCell ref="B4:G4"/>
    <mergeCell ref="E5:G5"/>
    <mergeCell ref="E6:G6"/>
  </mergeCells>
  <dataValidations count="3">
    <dataValidation type="list" allowBlank="1" showInputMessage="1" showErrorMessage="1" sqref="G6:G8">
      <formula1>$H$2:$H$5</formula1>
    </dataValidation>
    <dataValidation type="list" allowBlank="1" showErrorMessage="1" sqref="G1:G3 F32:G40 F13:F20 F26:G30 F22:G24 F42:G52 G12:G20 F54:G80">
      <formula1>$J$2:$J$6</formula1>
    </dataValidation>
    <dataValidation type="list" allowBlank="1" showErrorMessage="1" sqref="F12">
      <formula1>TestList</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C14" sqref="C14"/>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I8" sqref="I8"/>
    </sheetView>
  </sheetViews>
  <sheetFormatPr defaultRowHeight="13.5"/>
  <sheetData>
    <row r="2" spans="1:1">
      <c r="A2" t="s">
        <v>22</v>
      </c>
    </row>
    <row r="3" spans="1:1">
      <c r="A3" t="s">
        <v>24</v>
      </c>
    </row>
    <row r="5" spans="1:1">
      <c r="A5" t="s">
        <v>663</v>
      </c>
    </row>
    <row r="6" spans="1:1">
      <c r="A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Test case List</vt:lpstr>
      <vt:lpstr>Test Report</vt:lpstr>
      <vt:lpstr>Message Rules</vt:lpstr>
      <vt:lpstr>User_Function</vt:lpstr>
      <vt:lpstr>Admin_Function</vt:lpstr>
      <vt:lpstr>Sheet2</vt:lpstr>
      <vt:lpstr>Sheet1</vt:lpstr>
      <vt:lpstr>ResultList</vt:lpstr>
      <vt:lpstr>TestList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AnhTuanFC</cp:lastModifiedBy>
  <dcterms:created xsi:type="dcterms:W3CDTF">2014-07-15T10:13:31Z</dcterms:created>
  <dcterms:modified xsi:type="dcterms:W3CDTF">2016-12-23T05:55:51Z</dcterms:modified>
  <cp:category>BM</cp:category>
</cp:coreProperties>
</file>