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WingS\201609JS01\WIP\Documents\Report 5\Test Result\"/>
    </mc:Choice>
  </mc:AlternateContent>
  <bookViews>
    <workbookView xWindow="0" yWindow="0" windowWidth="19110" windowHeight="7260" tabRatio="821" activeTab="3"/>
  </bookViews>
  <sheets>
    <sheet name="Test case List" sheetId="2" r:id="rId1"/>
    <sheet name="Cover" sheetId="1" r:id="rId2"/>
    <sheet name="Test Report" sheetId="5" r:id="rId3"/>
    <sheet name="Common" sheetId="14" r:id="rId4"/>
    <sheet name="Security" sheetId="13" r:id="rId5"/>
    <sheet name="UI" sheetId="9" r:id="rId6"/>
  </sheets>
  <externalReferences>
    <externalReference r:id="rId7"/>
  </externalReferences>
  <definedNames>
    <definedName name="ACTION" localSheetId="3">#REF!</definedName>
    <definedName name="ACTION" localSheetId="4">#REF!</definedName>
    <definedName name="ACTION">#REF!</definedName>
    <definedName name="d">'[1]Search grammar'!$C$45</definedName>
    <definedName name="Defect" comment="fsfsdfs" localSheetId="3">#REF!</definedName>
    <definedName name="Defect" comment="fsfsdfs" localSheetId="4">#REF!</definedName>
    <definedName name="Defect" comment="fsfsdfs">#REF!</definedName>
    <definedName name="dfsf" localSheetId="3">#REF!</definedName>
    <definedName name="dfsf" localSheetId="4">#REF!</definedName>
    <definedName name="dfsf">#REF!</definedName>
    <definedName name="Discover" localSheetId="3">#REF!</definedName>
    <definedName name="Discover" localSheetId="4">#REF!</definedName>
    <definedName name="Discover">#REF!</definedName>
    <definedName name="Lỗi" localSheetId="3">#REF!</definedName>
    <definedName name="Lỗi" localSheetId="4">#REF!</definedName>
    <definedName name="Lỗi">#REF!</definedName>
    <definedName name="Pass" localSheetId="3">#REF!</definedName>
    <definedName name="Pass" localSheetId="4">#REF!</definedName>
    <definedName name="Pass">#REF!</definedName>
    <definedName name="Statistic" comment="fsfsdfs" localSheetId="3">#REF!</definedName>
    <definedName name="Statistic" comment="fsfsdfs" localSheetId="4">#REF!</definedName>
    <definedName name="Statistic" comment="fsfsdfs">#REF!</definedName>
  </definedNames>
  <calcPr calcId="152511" iterate="1" iterateCount="10000" iterateDelta="1.0000000000000001E-5"/>
</workbook>
</file>

<file path=xl/calcChain.xml><?xml version="1.0" encoding="utf-8"?>
<calcChain xmlns="http://schemas.openxmlformats.org/spreadsheetml/2006/main">
  <c r="E6" i="13" l="1"/>
  <c r="D6" i="13"/>
  <c r="A24" i="13"/>
  <c r="A27" i="14"/>
  <c r="A14" i="14"/>
  <c r="A15" i="14"/>
  <c r="A16" i="14"/>
  <c r="A17" i="14"/>
  <c r="A12" i="14"/>
  <c r="A29" i="14"/>
  <c r="A28" i="14"/>
  <c r="A26" i="14"/>
  <c r="A25" i="14"/>
  <c r="A24" i="14"/>
  <c r="A23" i="14"/>
  <c r="A22" i="14"/>
  <c r="A21" i="14"/>
  <c r="A20" i="14"/>
  <c r="A18" i="14"/>
  <c r="A16" i="9" l="1"/>
  <c r="A15" i="9" l="1"/>
  <c r="A14" i="9"/>
  <c r="A13" i="9"/>
  <c r="A19" i="14"/>
  <c r="A13" i="14" l="1"/>
  <c r="C6" i="1"/>
  <c r="D6" i="14" l="1"/>
  <c r="G11" i="5" s="1"/>
  <c r="B6" i="14"/>
  <c r="E11" i="5" s="1"/>
  <c r="A6" i="14"/>
  <c r="D11" i="5" s="1"/>
  <c r="G12" i="5"/>
  <c r="B6" i="13"/>
  <c r="E12" i="5" s="1"/>
  <c r="A6" i="13"/>
  <c r="D12" i="5" s="1"/>
  <c r="E6" i="14" l="1"/>
  <c r="A12" i="13"/>
  <c r="A13" i="13" l="1"/>
  <c r="A14" i="13" l="1"/>
  <c r="A16" i="13" l="1"/>
  <c r="A6" i="9"/>
  <c r="D13" i="5" s="1"/>
  <c r="D14" i="5" s="1"/>
  <c r="B6" i="9"/>
  <c r="E13" i="5" s="1"/>
  <c r="E14" i="5" s="1"/>
  <c r="D6" i="9"/>
  <c r="G13" i="5" s="1"/>
  <c r="G14" i="5" s="1"/>
  <c r="A19" i="13" l="1"/>
  <c r="A20" i="13" l="1"/>
  <c r="A21" i="13" s="1"/>
  <c r="A23" i="13" l="1"/>
  <c r="A25" i="13" s="1"/>
  <c r="C6" i="14"/>
  <c r="F11" i="5" s="1"/>
  <c r="H11" i="5"/>
  <c r="C3" i="5"/>
  <c r="C4" i="5"/>
  <c r="C5" i="5" s="1"/>
  <c r="D3" i="2"/>
  <c r="D4" i="2"/>
  <c r="A26" i="13" l="1"/>
  <c r="A12" i="9" l="1"/>
  <c r="H12" i="5" l="1"/>
  <c r="C6" i="13"/>
  <c r="F12" i="5" s="1"/>
  <c r="F14" i="5" s="1"/>
  <c r="A17" i="9"/>
  <c r="A18" i="9" s="1"/>
  <c r="A19" i="9" s="1"/>
  <c r="A20" i="9" s="1"/>
  <c r="A21" i="9" s="1"/>
  <c r="A22" i="9" s="1"/>
  <c r="A23" i="9" s="1"/>
  <c r="A24" i="9" s="1"/>
  <c r="A25" i="9" s="1"/>
  <c r="A26" i="9" l="1"/>
  <c r="A27" i="9" s="1"/>
  <c r="E6" i="9" l="1"/>
  <c r="H13" i="5" s="1"/>
  <c r="H14" i="5" s="1"/>
  <c r="E16" i="5" s="1"/>
  <c r="E17" i="5" l="1"/>
  <c r="C6" i="9"/>
  <c r="F13" i="5" s="1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Chinh Vu Cong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3.xml><?xml version="1.0" encoding="utf-8"?>
<comments xmlns="http://schemas.openxmlformats.org/spreadsheetml/2006/main">
  <authors>
    <author>Chinh Vu Cong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4.xml><?xml version="1.0" encoding="utf-8"?>
<comments xmlns="http://schemas.openxmlformats.org/spreadsheetml/2006/main">
  <authors>
    <author>Chinh Vu Cong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sharedStrings.xml><?xml version="1.0" encoding="utf-8"?>
<sst xmlns="http://schemas.openxmlformats.org/spreadsheetml/2006/main" count="400" uniqueCount="190">
  <si>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</si>
  <si>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</si>
  <si>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</si>
  <si>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</si>
  <si>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</si>
  <si>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</si>
  <si>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</si>
  <si>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</si>
  <si>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</si>
  <si>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</si>
  <si>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</si>
  <si>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</si>
  <si>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</si>
  <si>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</si>
  <si>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</si>
  <si>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</si>
  <si>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</si>
  <si>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</si>
  <si>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</si>
  <si>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</si>
  <si>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</si>
  <si>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</si>
  <si>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</si>
  <si>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</si>
  <si>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</si>
  <si>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</si>
  <si>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</si>
  <si>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</si>
  <si>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</si>
  <si>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</si>
  <si>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</si>
  <si>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</si>
  <si>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</si>
  <si>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</si>
  <si>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</si>
  <si>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Test date</t>
  </si>
  <si>
    <t>Note</t>
  </si>
  <si>
    <t>TEST REPORT</t>
  </si>
  <si>
    <t>Notes</t>
  </si>
  <si>
    <t>Module code</t>
  </si>
  <si>
    <t>Number of  test cases</t>
  </si>
  <si>
    <t>Sub total</t>
  </si>
  <si>
    <t>Test coverage</t>
  </si>
  <si>
    <t>%</t>
  </si>
  <si>
    <t>Test successful coverage</t>
  </si>
  <si>
    <t>1.0</t>
  </si>
  <si>
    <t>A</t>
  </si>
  <si>
    <t>Back to Test Report</t>
  </si>
  <si>
    <t>This test cases were created to test integration between login with all functions and all functions together</t>
  </si>
  <si>
    <t>Add new</t>
  </si>
  <si>
    <t>Common</t>
  </si>
  <si>
    <t>Check order of pointer when enter Tab</t>
  </si>
  <si>
    <t>1. Go to Homepage</t>
  </si>
  <si>
    <t>Security</t>
  </si>
  <si>
    <t>Check copy &amp; paste link to other browser</t>
  </si>
  <si>
    <t>Login screen is displayed.</t>
  </si>
  <si>
    <t>UI</t>
  </si>
  <si>
    <t>Check width of page</t>
  </si>
  <si>
    <t>Check header of screen</t>
  </si>
  <si>
    <t>Confirm header of screen</t>
  </si>
  <si>
    <t xml:space="preserve">Display header that has font, layout &amp; spelling is the same as design    </t>
  </si>
  <si>
    <t>Check footer of screen</t>
  </si>
  <si>
    <t>Confirm footer of screen</t>
  </si>
  <si>
    <t>Check title of screen</t>
  </si>
  <si>
    <t>Confirm title of screen</t>
  </si>
  <si>
    <t>Display title that has font, layout &amp; spelling is the same as design</t>
  </si>
  <si>
    <t>Check GUI of link</t>
  </si>
  <si>
    <t>Check UI of link</t>
  </si>
  <si>
    <t>Display link that has font, layout &amp; spelling is the same as design</t>
  </si>
  <si>
    <t>Check GUI of menu on screen</t>
  </si>
  <si>
    <t>Confirm label on menu</t>
  </si>
  <si>
    <t>Display label that has font, layout &amp; spelling is the same design</t>
  </si>
  <si>
    <t>Check tab order</t>
  </si>
  <si>
    <t>Press tab continuously</t>
  </si>
  <si>
    <t xml:space="preserve">Tab order follow:  left to right, top to down </t>
  </si>
  <si>
    <t xml:space="preserve">Check mouse hover </t>
  </si>
  <si>
    <t>Mouse hover over link</t>
  </si>
  <si>
    <t>Check tab selection color</t>
  </si>
  <si>
    <t>Confirm tab selection color</t>
  </si>
  <si>
    <t>Color of selected tab is changed</t>
  </si>
  <si>
    <t xml:space="preserve">Check consistent color of tab selection on all pages </t>
  </si>
  <si>
    <t xml:space="preserve">Confirm  consistent color of tab selection on all pages </t>
  </si>
  <si>
    <t>Color of all tabs selection is the same</t>
  </si>
  <si>
    <t>1. Login on one browser
2. Click Tin nhắn
3. Copy link
4. Change to other browser
5. Paste link and press Enter</t>
  </si>
  <si>
    <t>Language of system is Vietnamese</t>
  </si>
  <si>
    <t xml:space="preserve">Display Homepage with name and avatar of user </t>
  </si>
  <si>
    <t>1. This page is displayed
2. Pointer is move to next textfield with order from left to right and up to down</t>
  </si>
  <si>
    <t>Edit ID on link</t>
  </si>
  <si>
    <t>Return to Error page</t>
  </si>
  <si>
    <t>1. Open web page
2. Open all pages and check language</t>
  </si>
  <si>
    <t>Check displaying language of the system when open website</t>
  </si>
  <si>
    <t>Display footer that has font, layout &amp; spelling is the same as design</t>
  </si>
  <si>
    <t>DuyTN</t>
  </si>
  <si>
    <t>NghiaDT</t>
  </si>
  <si>
    <t>WingS</t>
  </si>
  <si>
    <t>WS</t>
  </si>
  <si>
    <t>WS_CommonTest Case_v1.0_EN</t>
  </si>
  <si>
    <t>Check click on 'Sự kiện'</t>
  </si>
  <si>
    <t>Check click on 'Trang chủ'</t>
  </si>
  <si>
    <t>Check click on 'Thảo luận'</t>
  </si>
  <si>
    <t>Check click on 'Về chúng tôi'</t>
  </si>
  <si>
    <t>click on 'Trang chủ'</t>
  </si>
  <si>
    <t>Click on 'Về chúng tôi'</t>
  </si>
  <si>
    <t>Click on 'Sự kiện'</t>
  </si>
  <si>
    <t>Click on 'Thảo luận'</t>
  </si>
  <si>
    <t>1.Go to Discussion page</t>
  </si>
  <si>
    <t>1. Go to About Us page</t>
  </si>
  <si>
    <t>1.Go to Event page</t>
  </si>
  <si>
    <t>DuyTn</t>
  </si>
  <si>
    <t>Event Detail</t>
  </si>
  <si>
    <t>Check scroll bar</t>
  </si>
  <si>
    <t>Scroll bar scroll up and down web page</t>
  </si>
  <si>
    <t xml:space="preserve">Check width of browser </t>
  </si>
  <si>
    <t>- Width of page is full
- Scrollbar of browser is displayed</t>
  </si>
  <si>
    <t>--/--/2016</t>
  </si>
  <si>
    <t>Check icon loading when go to wings.com</t>
  </si>
  <si>
    <t>Confirm icon loading</t>
  </si>
  <si>
    <t xml:space="preserve">1. Go to Wings.com
</t>
  </si>
  <si>
    <t>Check processbar when go to wings.com</t>
  </si>
  <si>
    <t>Confirm processbar on top of page</t>
  </si>
  <si>
    <t>Created Event
(When user doesn't login yet)</t>
  </si>
  <si>
    <t>1. Open new browser
2. Paste link: https://http://localhost:hostport/createEvent
 and press Enter</t>
  </si>
  <si>
    <t>Donate Event
(When user doesn't login yet)</t>
  </si>
  <si>
    <t xml:space="preserve">Edit Event
(When user doesn't login yet)
</t>
  </si>
  <si>
    <t>Created Post
(When user doesn't login yet)</t>
  </si>
  <si>
    <t>Message
(When user doesn't login yet)</t>
  </si>
  <si>
    <t>Enter Room Message
(When user doesn't login yet)</t>
  </si>
  <si>
    <t xml:space="preserve">1. Login on one browser
2. Click Event Detail
3. In pop-up room chat, click enter room chat
</t>
  </si>
  <si>
    <t>Edit Account Details
(When user doesn't login yet)</t>
  </si>
  <si>
    <t>1. Login on one browser
2. Click Tài khoản =&gt; Edit 
3. Copy link
4. Change to other browser
5. Paste link and press Enter</t>
  </si>
  <si>
    <t>Check logo when go to wings.com</t>
  </si>
  <si>
    <t>Display logo as design document</t>
  </si>
  <si>
    <t>Thread Detail</t>
  </si>
  <si>
    <t xml:space="preserve">Edit Thread
(When user doesn't login yet)
</t>
  </si>
  <si>
    <t>1. Login on one browser
2. Paste link: https://http://localhost:hostport/editEvent
 and press Enter</t>
  </si>
  <si>
    <t>1. Login on one browser
2. Paste link: https://http://localhost:hostport/createThread
 and press Enter</t>
  </si>
  <si>
    <t>1. Login on one browser
Paste link: https://http://localhost:hostport/donateEvent
 and press Enter</t>
  </si>
  <si>
    <t>Created Organization
(When user doesn't login yet)</t>
  </si>
  <si>
    <t>Edit Organization
(When user doesn't login yet)</t>
  </si>
  <si>
    <t>1. Login on one browser
2. Paste link: https://http://localhost:hostport/createOrganization
 and press Enter</t>
  </si>
  <si>
    <t>1. Login on one browser
2. Paste link: https://http://localhost:hostport/editOrganization
 and press Enter</t>
  </si>
  <si>
    <t>Result Chorme version 53</t>
  </si>
  <si>
    <t>Result Firefox version 50</t>
  </si>
  <si>
    <t xml:space="preserve">Test commom case as usual function </t>
  </si>
  <si>
    <t>Test commom case as security request function</t>
  </si>
  <si>
    <t>Test commom case as UI function</t>
  </si>
  <si>
    <t xml:space="preserve">List enviroment requires in this system
1. Server: IIS Express
2. Database server: SQL Server 2012
3. Browser: Google Chrome 53, Mozzila Firefox 50
4. Operation System: Window 8.1 Professional 64 bit </t>
  </si>
  <si>
    <t>1. Go to the page have field need to fill in (Logo, Homepage, Event, Thread, Organization ...)
2. From one text field, enter Tab</t>
  </si>
  <si>
    <t>Check click on 'Tìm kiếm'</t>
  </si>
  <si>
    <t>Click on 'Tìm kiếm''</t>
  </si>
  <si>
    <t>1. Go to Searching page</t>
  </si>
  <si>
    <t>Check click on 'Tổ chức'</t>
  </si>
  <si>
    <t>Click on 'Tổ chức'</t>
  </si>
  <si>
    <t>1.Go to Organization page</t>
  </si>
  <si>
    <t>Check click on Logo page</t>
  </si>
  <si>
    <t>click on Logo</t>
  </si>
  <si>
    <t>Check click on 'Facebook' on footer</t>
  </si>
  <si>
    <t>Click on  'Facebook' on footer</t>
  </si>
  <si>
    <t>1. Go to link Facebook of WS</t>
  </si>
  <si>
    <t>Check click on 'Google' on footer</t>
  </si>
  <si>
    <t>Check click on 'Twitter' on footer</t>
  </si>
  <si>
    <t>Check click on 'Trang chủ' on footer</t>
  </si>
  <si>
    <t>Check click on 'Sự kiện' on footer</t>
  </si>
  <si>
    <t>Check click on 'Tổ chức' on footer</t>
  </si>
  <si>
    <t>Check click on 'Thảo luận' on footer</t>
  </si>
  <si>
    <t>Check click on 'Về chúng tôi' on footer</t>
  </si>
  <si>
    <t>Check click on 'Liên hệ' on footer</t>
  </si>
  <si>
    <t>Check click on 'Đăng nhập' on footer</t>
  </si>
  <si>
    <t>Click on 'Đăng nhập' on footer</t>
  </si>
  <si>
    <t>Click on 'Liên hệ' on footer</t>
  </si>
  <si>
    <t>Click on  'Về chúng tôi' on footer</t>
  </si>
  <si>
    <t>Click on 'Thảo luận' on footer</t>
  </si>
  <si>
    <t>Click on  'Tổ chức' on footer</t>
  </si>
  <si>
    <t>Click on  'Sự kiện' on footer</t>
  </si>
  <si>
    <t>Click on  'Trang chủ' on footer</t>
  </si>
  <si>
    <t>Click on  'Twitter' on footer</t>
  </si>
  <si>
    <t>Click on 'Google' on footer</t>
  </si>
  <si>
    <t>1. Go to link Google link of WS</t>
  </si>
  <si>
    <t>1. Go to link Twitter of WS</t>
  </si>
  <si>
    <t>1.Go to Contact page</t>
  </si>
  <si>
    <t>1.Go to Login page</t>
  </si>
  <si>
    <t>Check display avatar when user login successfully</t>
  </si>
  <si>
    <t>1. Login successfully
2. Confirm display avatar</t>
  </si>
  <si>
    <t>Focus tab when move mouse to these tab</t>
  </si>
  <si>
    <t>User profile</t>
  </si>
  <si>
    <t>Organization Detail</t>
  </si>
  <si>
    <t>1. Login on one browser
2. Enter link in URL: …/Profile/Duytn345345</t>
  </si>
  <si>
    <t>1. Login on one browser
2. …/Organizationdetail/9999</t>
  </si>
  <si>
    <t>1. Login on one browser
2. Enter link in URL: …/Threaddetail/99999</t>
  </si>
  <si>
    <t>1. Login on one browser
2. Go URL: ../eventdetail/99999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</si>
</sst>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26">
    <font>
      <sz val="11"/>
      <name val="ＭＳ Ｐゴシック"/>
      <charset val="128"/>
    </font>
    <font>
      <sz val="11"/>
      <color theme="1"/>
      <name val="Calibri"/>
      <family val="2"/>
      <scheme val="minor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11"/>
      <name val="ＭＳ Ｐゴシック"/>
      <family val="3"/>
      <charset val="128"/>
    </font>
    <font>
      <b/>
      <u/>
      <sz val="9"/>
      <color indexed="12"/>
      <name val="Tahoma"/>
      <family val="2"/>
    </font>
    <font>
      <b/>
      <sz val="9"/>
      <color indexed="81"/>
      <name val="Tahoma"/>
      <family val="2"/>
    </font>
    <font>
      <sz val="10"/>
      <color theme="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  <fill>
      <patternFill patternType="solid">
        <fgColor theme="0"/>
        <bgColor indexed="26"/>
      </patternFill>
    </fill>
  </fills>
  <borders count="3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8">
    <xf numFmtId="0" fontId="0" fillId="0" borderId="0"/>
    <xf numFmtId="0" fontId="16" fillId="0" borderId="0" applyNumberFormat="0" applyFill="0" applyBorder="0" applyAlignment="0" applyProtection="0"/>
    <xf numFmtId="0" fontId="22" fillId="0" borderId="0"/>
    <xf numFmtId="0" fontId="21" fillId="0" borderId="0"/>
    <xf numFmtId="0" fontId="21" fillId="0" borderId="0"/>
    <xf numFmtId="0" fontId="2" fillId="0" borderId="0"/>
    <xf numFmtId="0" fontId="1" fillId="0" borderId="0"/>
    <xf numFmtId="0" fontId="1" fillId="0" borderId="0"/>
  </cellStyleXfs>
  <cellXfs count="15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indent="1"/>
    </xf>
    <xf numFmtId="0" fontId="4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2" borderId="0" xfId="0" applyFont="1" applyFill="1" applyAlignment="1">
      <alignment horizontal="left" indent="1"/>
    </xf>
    <xf numFmtId="0" fontId="8" fillId="0" borderId="0" xfId="0" applyFont="1" applyAlignment="1">
      <alignment horizontal="left" indent="1"/>
    </xf>
    <xf numFmtId="0" fontId="3" fillId="2" borderId="0" xfId="0" applyFont="1" applyFill="1"/>
    <xf numFmtId="0" fontId="7" fillId="2" borderId="2" xfId="0" applyFont="1" applyFill="1" applyBorder="1" applyAlignment="1">
      <alignment horizontal="left"/>
    </xf>
    <xf numFmtId="0" fontId="3" fillId="0" borderId="3" xfId="0" applyFont="1" applyBorder="1" applyAlignment="1"/>
    <xf numFmtId="0" fontId="7" fillId="2" borderId="2" xfId="0" applyFont="1" applyFill="1" applyBorder="1" applyAlignment="1">
      <alignment horizontal="left" vertical="center"/>
    </xf>
    <xf numFmtId="0" fontId="3" fillId="0" borderId="0" xfId="0" applyFont="1" applyBorder="1" applyAlignment="1"/>
    <xf numFmtId="0" fontId="8" fillId="0" borderId="0" xfId="0" applyFont="1" applyBorder="1" applyAlignment="1">
      <alignment horizontal="left" indent="1"/>
    </xf>
    <xf numFmtId="0" fontId="7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164" fontId="9" fillId="3" borderId="4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3" fillId="0" borderId="0" xfId="0" applyFont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8" fillId="0" borderId="8" xfId="0" applyFont="1" applyBorder="1" applyAlignment="1">
      <alignment vertical="top" wrapText="1"/>
    </xf>
    <xf numFmtId="164" fontId="3" fillId="0" borderId="9" xfId="0" applyNumberFormat="1" applyFont="1" applyBorder="1" applyAlignment="1">
      <alignment vertical="top"/>
    </xf>
    <xf numFmtId="0" fontId="3" fillId="0" borderId="8" xfId="0" applyFont="1" applyBorder="1" applyAlignment="1">
      <alignment vertical="top"/>
    </xf>
    <xf numFmtId="164" fontId="3" fillId="0" borderId="10" xfId="0" applyNumberFormat="1" applyFont="1" applyBorder="1" applyAlignment="1">
      <alignment vertical="top"/>
    </xf>
    <xf numFmtId="49" fontId="3" fillId="0" borderId="11" xfId="0" applyNumberFormat="1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1" fontId="3" fillId="2" borderId="0" xfId="0" applyNumberFormat="1" applyFont="1" applyFill="1"/>
    <xf numFmtId="0" fontId="3" fillId="2" borderId="0" xfId="0" applyFont="1" applyFill="1" applyAlignment="1">
      <alignment horizontal="left"/>
    </xf>
    <xf numFmtId="1" fontId="3" fillId="2" borderId="0" xfId="0" applyNumberFormat="1" applyFont="1" applyFill="1" applyProtection="1">
      <protection hidden="1"/>
    </xf>
    <xf numFmtId="0" fontId="6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3" fillId="2" borderId="0" xfId="0" applyFont="1" applyFill="1" applyAlignment="1">
      <alignment horizontal="left"/>
    </xf>
    <xf numFmtId="0" fontId="3" fillId="2" borderId="0" xfId="0" applyFont="1" applyFill="1" applyAlignment="1">
      <alignment wrapText="1"/>
    </xf>
    <xf numFmtId="1" fontId="7" fillId="2" borderId="0" xfId="0" applyNumberFormat="1" applyFont="1" applyFill="1" applyBorder="1" applyAlignment="1"/>
    <xf numFmtId="0" fontId="3" fillId="2" borderId="0" xfId="0" applyFont="1" applyFill="1" applyBorder="1" applyAlignment="1"/>
    <xf numFmtId="0" fontId="3" fillId="2" borderId="0" xfId="0" applyFont="1" applyFill="1" applyAlignment="1">
      <alignment vertical="center"/>
    </xf>
    <xf numFmtId="1" fontId="3" fillId="2" borderId="0" xfId="0" applyNumberFormat="1" applyFont="1" applyFill="1" applyAlignment="1" applyProtection="1">
      <alignment vertical="center"/>
      <protection hidden="1"/>
    </xf>
    <xf numFmtId="0" fontId="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center"/>
    </xf>
    <xf numFmtId="1" fontId="9" fillId="4" borderId="4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1" fontId="3" fillId="2" borderId="9" xfId="0" applyNumberFormat="1" applyFont="1" applyFill="1" applyBorder="1" applyAlignment="1">
      <alignment vertical="center"/>
    </xf>
    <xf numFmtId="49" fontId="3" fillId="2" borderId="7" xfId="0" applyNumberFormat="1" applyFont="1" applyFill="1" applyBorder="1" applyAlignment="1">
      <alignment horizontal="left" vertical="center"/>
    </xf>
    <xf numFmtId="0" fontId="15" fillId="2" borderId="7" xfId="1" applyNumberFormat="1" applyFont="1" applyFill="1" applyBorder="1" applyAlignment="1" applyProtection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1" fontId="3" fillId="2" borderId="10" xfId="0" applyNumberFormat="1" applyFont="1" applyFill="1" applyBorder="1" applyAlignment="1">
      <alignment vertical="center"/>
    </xf>
    <xf numFmtId="49" fontId="3" fillId="2" borderId="11" xfId="0" applyNumberFormat="1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18" fillId="2" borderId="0" xfId="0" applyFont="1" applyFill="1" applyBorder="1" applyAlignment="1">
      <alignment horizontal="center" wrapText="1"/>
    </xf>
    <xf numFmtId="0" fontId="9" fillId="3" borderId="2" xfId="4" applyFont="1" applyFill="1" applyBorder="1" applyAlignment="1">
      <alignment horizontal="center" vertical="center" wrapText="1"/>
    </xf>
    <xf numFmtId="0" fontId="9" fillId="3" borderId="14" xfId="4" applyFont="1" applyFill="1" applyBorder="1" applyAlignment="1">
      <alignment horizontal="center" vertical="center" wrapText="1"/>
    </xf>
    <xf numFmtId="0" fontId="14" fillId="2" borderId="0" xfId="3" applyFont="1" applyFill="1" applyBorder="1"/>
    <xf numFmtId="0" fontId="3" fillId="2" borderId="0" xfId="3" applyFont="1" applyFill="1" applyBorder="1"/>
    <xf numFmtId="164" fontId="3" fillId="2" borderId="0" xfId="3" applyNumberFormat="1" applyFont="1" applyFill="1" applyBorder="1"/>
    <xf numFmtId="0" fontId="3" fillId="2" borderId="3" xfId="0" applyFont="1" applyFill="1" applyBorder="1" applyAlignment="1">
      <alignment vertical="top"/>
    </xf>
    <xf numFmtId="0" fontId="7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top"/>
    </xf>
    <xf numFmtId="0" fontId="7" fillId="2" borderId="0" xfId="0" applyFont="1" applyFill="1"/>
    <xf numFmtId="0" fontId="8" fillId="2" borderId="0" xfId="3" applyFont="1" applyFill="1" applyBorder="1"/>
    <xf numFmtId="0" fontId="3" fillId="2" borderId="0" xfId="0" applyFont="1" applyFill="1" applyBorder="1"/>
    <xf numFmtId="0" fontId="3" fillId="2" borderId="15" xfId="0" applyFont="1" applyFill="1" applyBorder="1" applyAlignment="1"/>
    <xf numFmtId="0" fontId="9" fillId="3" borderId="5" xfId="0" applyNumberFormat="1" applyFont="1" applyFill="1" applyBorder="1" applyAlignment="1">
      <alignment horizontal="center"/>
    </xf>
    <xf numFmtId="0" fontId="9" fillId="3" borderId="5" xfId="0" applyNumberFormat="1" applyFont="1" applyFill="1" applyBorder="1" applyAlignment="1">
      <alignment horizontal="center" wrapText="1"/>
    </xf>
    <xf numFmtId="0" fontId="9" fillId="3" borderId="16" xfId="0" applyNumberFormat="1" applyFont="1" applyFill="1" applyBorder="1" applyAlignment="1">
      <alignment horizontal="center" wrapText="1"/>
    </xf>
    <xf numFmtId="0" fontId="3" fillId="2" borderId="15" xfId="0" applyFont="1" applyFill="1" applyBorder="1"/>
    <xf numFmtId="0" fontId="3" fillId="2" borderId="7" xfId="0" applyNumberFormat="1" applyFont="1" applyFill="1" applyBorder="1" applyAlignment="1">
      <alignment horizontal="center"/>
    </xf>
    <xf numFmtId="0" fontId="3" fillId="2" borderId="17" xfId="0" applyNumberFormat="1" applyFont="1" applyFill="1" applyBorder="1" applyAlignment="1">
      <alignment horizontal="center"/>
    </xf>
    <xf numFmtId="0" fontId="9" fillId="3" borderId="11" xfId="0" applyFont="1" applyFill="1" applyBorder="1"/>
    <xf numFmtId="0" fontId="19" fillId="3" borderId="1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0" fontId="3" fillId="2" borderId="0" xfId="0" applyNumberFormat="1" applyFont="1" applyFill="1" applyBorder="1" applyAlignment="1">
      <alignment horizontal="center"/>
    </xf>
    <xf numFmtId="9" fontId="3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2" fontId="20" fillId="2" borderId="0" xfId="0" applyNumberFormat="1" applyFont="1" applyFill="1" applyBorder="1" applyAlignment="1">
      <alignment horizontal="right" wrapText="1"/>
    </xf>
    <xf numFmtId="14" fontId="8" fillId="0" borderId="9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6" fillId="2" borderId="7" xfId="1" applyNumberFormat="1" applyFill="1" applyBorder="1" applyAlignment="1" applyProtection="1">
      <alignment horizontal="left" vertical="center"/>
    </xf>
    <xf numFmtId="0" fontId="18" fillId="2" borderId="18" xfId="2" applyFont="1" applyFill="1" applyBorder="1" applyAlignment="1">
      <alignment wrapText="1"/>
    </xf>
    <xf numFmtId="0" fontId="3" fillId="2" borderId="18" xfId="2" applyFont="1" applyFill="1" applyBorder="1" applyAlignment="1">
      <alignment wrapText="1"/>
    </xf>
    <xf numFmtId="0" fontId="14" fillId="2" borderId="0" xfId="2" applyFont="1" applyFill="1" applyAlignment="1" applyProtection="1">
      <alignment wrapText="1"/>
    </xf>
    <xf numFmtId="0" fontId="18" fillId="2" borderId="0" xfId="2" applyFont="1" applyFill="1" applyAlignment="1"/>
    <xf numFmtId="0" fontId="12" fillId="2" borderId="0" xfId="2" applyFont="1" applyFill="1" applyAlignment="1"/>
    <xf numFmtId="0" fontId="12" fillId="2" borderId="2" xfId="2" applyFont="1" applyFill="1" applyBorder="1" applyAlignment="1">
      <alignment horizontal="center" vertical="center" wrapText="1"/>
    </xf>
    <xf numFmtId="0" fontId="12" fillId="2" borderId="1" xfId="2" applyFont="1" applyFill="1" applyBorder="1" applyAlignment="1">
      <alignment horizontal="center" vertical="center" wrapText="1"/>
    </xf>
    <xf numFmtId="0" fontId="3" fillId="2" borderId="0" xfId="2" applyFont="1" applyFill="1" applyBorder="1" applyAlignment="1">
      <alignment horizontal="center" wrapText="1"/>
    </xf>
    <xf numFmtId="0" fontId="17" fillId="2" borderId="0" xfId="2" applyFont="1" applyFill="1" applyBorder="1" applyAlignment="1">
      <alignment horizontal="center" wrapText="1"/>
    </xf>
    <xf numFmtId="0" fontId="18" fillId="2" borderId="19" xfId="2" applyFont="1" applyFill="1" applyBorder="1" applyAlignment="1">
      <alignment horizontal="center" vertical="center"/>
    </xf>
    <xf numFmtId="0" fontId="18" fillId="2" borderId="20" xfId="2" applyFont="1" applyFill="1" applyBorder="1" applyAlignment="1">
      <alignment horizontal="center" vertical="center"/>
    </xf>
    <xf numFmtId="0" fontId="18" fillId="2" borderId="0" xfId="2" applyFont="1" applyFill="1" applyBorder="1" applyAlignment="1">
      <alignment horizontal="center" wrapText="1"/>
    </xf>
    <xf numFmtId="0" fontId="3" fillId="2" borderId="0" xfId="2" applyFont="1" applyFill="1"/>
    <xf numFmtId="0" fontId="17" fillId="6" borderId="0" xfId="2" applyFont="1" applyFill="1"/>
    <xf numFmtId="0" fontId="3" fillId="2" borderId="0" xfId="2" applyFont="1" applyFill="1" applyAlignment="1"/>
    <xf numFmtId="0" fontId="16" fillId="2" borderId="7" xfId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 wrapText="1"/>
    </xf>
    <xf numFmtId="0" fontId="3" fillId="2" borderId="7" xfId="1" applyNumberFormat="1" applyFont="1" applyFill="1" applyBorder="1" applyAlignment="1" applyProtection="1">
      <alignment horizontal="left" vertical="center" wrapText="1"/>
    </xf>
    <xf numFmtId="14" fontId="7" fillId="2" borderId="3" xfId="0" applyNumberFormat="1" applyFont="1" applyFill="1" applyBorder="1" applyAlignment="1">
      <alignment horizontal="left"/>
    </xf>
    <xf numFmtId="15" fontId="3" fillId="0" borderId="7" xfId="0" applyNumberFormat="1" applyFont="1" applyBorder="1" applyAlignment="1">
      <alignment vertical="center"/>
    </xf>
    <xf numFmtId="0" fontId="3" fillId="6" borderId="21" xfId="4" applyFont="1" applyFill="1" applyBorder="1" applyAlignment="1">
      <alignment vertical="top" wrapText="1"/>
    </xf>
    <xf numFmtId="0" fontId="18" fillId="6" borderId="21" xfId="2" applyFont="1" applyFill="1" applyBorder="1" applyAlignment="1">
      <alignment horizontal="left" vertical="top" wrapText="1"/>
    </xf>
    <xf numFmtId="14" fontId="3" fillId="6" borderId="21" xfId="4" applyNumberFormat="1" applyFont="1" applyFill="1" applyBorder="1" applyAlignment="1">
      <alignment vertical="top" wrapText="1"/>
    </xf>
    <xf numFmtId="0" fontId="3" fillId="6" borderId="21" xfId="2" applyFont="1" applyFill="1" applyBorder="1" applyAlignment="1">
      <alignment vertical="top" wrapText="1"/>
    </xf>
    <xf numFmtId="0" fontId="23" fillId="2" borderId="18" xfId="1" applyNumberFormat="1" applyFont="1" applyFill="1" applyBorder="1" applyAlignment="1"/>
    <xf numFmtId="0" fontId="14" fillId="2" borderId="22" xfId="4" applyNumberFormat="1" applyFont="1" applyFill="1" applyBorder="1" applyAlignment="1">
      <alignment horizontal="left" wrapText="1"/>
    </xf>
    <xf numFmtId="0" fontId="14" fillId="2" borderId="23" xfId="4" applyNumberFormat="1" applyFont="1" applyFill="1" applyBorder="1" applyAlignment="1">
      <alignment horizontal="left" wrapText="1"/>
    </xf>
    <xf numFmtId="0" fontId="12" fillId="2" borderId="23" xfId="2" applyNumberFormat="1" applyFont="1" applyFill="1" applyBorder="1" applyAlignment="1">
      <alignment horizontal="center" vertical="center"/>
    </xf>
    <xf numFmtId="0" fontId="18" fillId="2" borderId="24" xfId="2" applyNumberFormat="1" applyFont="1" applyFill="1" applyBorder="1" applyAlignment="1">
      <alignment horizontal="center" vertical="center"/>
    </xf>
    <xf numFmtId="0" fontId="18" fillId="2" borderId="0" xfId="2" applyNumberFormat="1" applyFont="1" applyFill="1" applyAlignment="1"/>
    <xf numFmtId="0" fontId="9" fillId="3" borderId="2" xfId="4" applyNumberFormat="1" applyFont="1" applyFill="1" applyBorder="1" applyAlignment="1">
      <alignment horizontal="center" vertical="center" wrapText="1"/>
    </xf>
    <xf numFmtId="0" fontId="3" fillId="2" borderId="0" xfId="2" applyNumberFormat="1" applyFont="1" applyFill="1"/>
    <xf numFmtId="0" fontId="25" fillId="6" borderId="0" xfId="2" applyFont="1" applyFill="1" applyAlignment="1" applyProtection="1">
      <alignment wrapText="1"/>
    </xf>
    <xf numFmtId="0" fontId="25" fillId="6" borderId="0" xfId="2" applyFont="1" applyFill="1" applyBorder="1" applyAlignment="1">
      <alignment horizontal="left" wrapText="1"/>
    </xf>
    <xf numFmtId="0" fontId="15" fillId="0" borderId="7" xfId="1" applyFont="1" applyBorder="1"/>
    <xf numFmtId="0" fontId="9" fillId="3" borderId="25" xfId="0" applyNumberFormat="1" applyFont="1" applyFill="1" applyBorder="1" applyAlignment="1">
      <alignment horizontal="center"/>
    </xf>
    <xf numFmtId="0" fontId="3" fillId="2" borderId="26" xfId="0" applyNumberFormat="1" applyFont="1" applyFill="1" applyBorder="1" applyAlignment="1">
      <alignment horizontal="center"/>
    </xf>
    <xf numFmtId="0" fontId="19" fillId="3" borderId="27" xfId="0" applyNumberFormat="1" applyFont="1" applyFill="1" applyBorder="1" applyAlignment="1">
      <alignment horizontal="center"/>
    </xf>
    <xf numFmtId="49" fontId="8" fillId="0" borderId="3" xfId="0" quotePrefix="1" applyNumberFormat="1" applyFont="1" applyBorder="1" applyAlignment="1">
      <alignment horizontal="left" indent="1"/>
    </xf>
    <xf numFmtId="0" fontId="3" fillId="2" borderId="21" xfId="4" applyFont="1" applyFill="1" applyBorder="1" applyAlignment="1">
      <alignment vertical="top" wrapText="1"/>
    </xf>
    <xf numFmtId="0" fontId="14" fillId="5" borderId="0" xfId="4" applyFont="1" applyFill="1" applyBorder="1" applyAlignment="1">
      <alignment horizontal="left" vertical="center"/>
    </xf>
    <xf numFmtId="0" fontId="14" fillId="5" borderId="31" xfId="4" applyFont="1" applyFill="1" applyBorder="1" applyAlignment="1">
      <alignment horizontal="left" vertical="center"/>
    </xf>
    <xf numFmtId="0" fontId="14" fillId="5" borderId="32" xfId="4" applyFont="1" applyFill="1" applyBorder="1" applyAlignment="1">
      <alignment horizontal="left" vertical="center"/>
    </xf>
    <xf numFmtId="0" fontId="18" fillId="2" borderId="0" xfId="2" applyNumberFormat="1" applyFont="1" applyFill="1" applyBorder="1" applyAlignment="1">
      <alignment horizontal="center" vertical="center"/>
    </xf>
    <xf numFmtId="0" fontId="18" fillId="2" borderId="0" xfId="2" applyFont="1" applyFill="1" applyBorder="1" applyAlignment="1">
      <alignment horizontal="center" vertical="center"/>
    </xf>
    <xf numFmtId="0" fontId="18" fillId="2" borderId="0" xfId="2" applyFont="1" applyFill="1" applyBorder="1" applyAlignment="1">
      <alignment horizontal="center" vertical="center" wrapText="1"/>
    </xf>
    <xf numFmtId="0" fontId="14" fillId="5" borderId="33" xfId="4" applyFont="1" applyFill="1" applyBorder="1" applyAlignment="1">
      <alignment horizontal="left" vertical="center"/>
    </xf>
    <xf numFmtId="0" fontId="14" fillId="5" borderId="34" xfId="4" applyFont="1" applyFill="1" applyBorder="1" applyAlignment="1">
      <alignment horizontal="left" vertical="center"/>
    </xf>
    <xf numFmtId="0" fontId="3" fillId="6" borderId="21" xfId="4" quotePrefix="1" applyFont="1" applyFill="1" applyBorder="1" applyAlignment="1">
      <alignment vertical="top" wrapText="1"/>
    </xf>
    <xf numFmtId="14" fontId="8" fillId="0" borderId="3" xfId="0" quotePrefix="1" applyNumberFormat="1" applyFont="1" applyBorder="1" applyAlignment="1">
      <alignment horizontal="left" indent="1"/>
    </xf>
    <xf numFmtId="0" fontId="18" fillId="2" borderId="0" xfId="2" applyFont="1" applyFill="1" applyAlignment="1">
      <alignment vertical="top" wrapText="1"/>
    </xf>
    <xf numFmtId="49" fontId="16" fillId="2" borderId="7" xfId="1" applyNumberFormat="1" applyFill="1" applyBorder="1" applyAlignment="1">
      <alignment horizontal="left" vertical="center"/>
    </xf>
    <xf numFmtId="0" fontId="3" fillId="6" borderId="0" xfId="4" applyFont="1" applyFill="1" applyBorder="1" applyAlignment="1">
      <alignment vertical="top" wrapText="1"/>
    </xf>
    <xf numFmtId="1" fontId="7" fillId="2" borderId="2" xfId="0" applyNumberFormat="1" applyFont="1" applyFill="1" applyBorder="1" applyAlignment="1">
      <alignment vertical="center" wrapText="1"/>
    </xf>
    <xf numFmtId="0" fontId="8" fillId="2" borderId="2" xfId="0" applyFont="1" applyFill="1" applyBorder="1" applyAlignment="1">
      <alignment vertical="top" wrapText="1"/>
    </xf>
    <xf numFmtId="1" fontId="7" fillId="2" borderId="1" xfId="0" applyNumberFormat="1" applyFont="1" applyFill="1" applyBorder="1" applyAlignment="1"/>
    <xf numFmtId="0" fontId="8" fillId="2" borderId="2" xfId="0" applyFont="1" applyFill="1" applyBorder="1" applyAlignment="1">
      <alignment horizontal="left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/>
    </xf>
    <xf numFmtId="0" fontId="7" fillId="2" borderId="2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7" fillId="2" borderId="2" xfId="0" applyFont="1" applyFill="1" applyBorder="1" applyAlignment="1">
      <alignment horizontal="left"/>
    </xf>
    <xf numFmtId="0" fontId="8" fillId="2" borderId="2" xfId="3" applyFont="1" applyFill="1" applyBorder="1" applyAlignment="1">
      <alignment vertical="top"/>
    </xf>
    <xf numFmtId="0" fontId="6" fillId="2" borderId="0" xfId="3" applyFont="1" applyFill="1" applyBorder="1" applyAlignment="1">
      <alignment horizontal="center"/>
    </xf>
    <xf numFmtId="0" fontId="8" fillId="6" borderId="28" xfId="4" applyFont="1" applyFill="1" applyBorder="1" applyAlignment="1">
      <alignment horizontal="left" wrapText="1"/>
    </xf>
    <xf numFmtId="0" fontId="8" fillId="6" borderId="29" xfId="4" applyFont="1" applyFill="1" applyBorder="1" applyAlignment="1">
      <alignment horizontal="left" wrapText="1"/>
    </xf>
    <xf numFmtId="0" fontId="12" fillId="2" borderId="28" xfId="2" applyFont="1" applyFill="1" applyBorder="1" applyAlignment="1">
      <alignment horizontal="center" vertical="center" wrapText="1"/>
    </xf>
    <xf numFmtId="0" fontId="18" fillId="2" borderId="30" xfId="2" applyFont="1" applyFill="1" applyBorder="1" applyAlignment="1">
      <alignment horizontal="center" vertical="center" wrapText="1"/>
    </xf>
  </cellXfs>
  <cellStyles count="8">
    <cellStyle name="Hyperlink" xfId="1" builtinId="8"/>
    <cellStyle name="Normal" xfId="0" builtinId="0"/>
    <cellStyle name="Normal 2" xfId="2"/>
    <cellStyle name="Normal 3" xfId="6"/>
    <cellStyle name="Normal 3 2" xfId="7"/>
    <cellStyle name="Normal_Functional Test Case v1.0" xfId="3"/>
    <cellStyle name="Normal_Sheet1" xfId="4"/>
    <cellStyle name="標準_結合試験(AllOvertheWorld)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</xdr:row>
      <xdr:rowOff>123825</xdr:rowOff>
    </xdr:from>
    <xdr:to>
      <xdr:col>1</xdr:col>
      <xdr:colOff>1323975</xdr:colOff>
      <xdr:row>1</xdr:row>
      <xdr:rowOff>847725</xdr:rowOff>
    </xdr:to>
    <xdr:pic>
      <xdr:nvPicPr>
        <xdr:cNvPr id="19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85750"/>
          <a:ext cx="12573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earch%20grammar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 gramma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"/>
  <sheetViews>
    <sheetView zoomScale="85" zoomScaleNormal="85" workbookViewId="0">
      <selection activeCell="D5" sqref="D5:F5"/>
    </sheetView>
  </sheetViews>
  <sheetFormatPr defaultRowHeight="12.75"/>
  <cols>
    <col min="1" max="1" width="1.375" style="8" customWidth="1"/>
    <col min="2" max="2" width="11.75" style="29" customWidth="1"/>
    <col min="3" max="3" width="26.5" style="30" customWidth="1"/>
    <col min="4" max="4" width="18.75" style="30" customWidth="1"/>
    <col min="5" max="5" width="28.125" style="30" customWidth="1"/>
    <col min="6" max="6" width="30.625" style="30" customWidth="1"/>
    <col min="7" max="16384" width="9" style="8"/>
  </cols>
  <sheetData>
    <row r="1" spans="2:6" ht="25.5">
      <c r="B1" s="31"/>
      <c r="D1" s="32" t="s">
        <v>14</v>
      </c>
      <c r="E1" s="33"/>
    </row>
    <row r="2" spans="2:6" ht="13.5" customHeight="1">
      <c r="B2" s="31"/>
      <c r="D2" s="34"/>
      <c r="E2" s="34"/>
    </row>
    <row r="3" spans="2:6">
      <c r="B3" s="140" t="s">
        <v>1</v>
      </c>
      <c r="C3" s="140"/>
      <c r="D3" s="141" t="str">
        <f>Cover!C4</f>
        <v>WingS</v>
      </c>
      <c r="E3" s="141"/>
      <c r="F3" s="141"/>
    </row>
    <row r="4" spans="2:6">
      <c r="B4" s="140" t="s">
        <v>3</v>
      </c>
      <c r="C4" s="140"/>
      <c r="D4" s="141" t="str">
        <f>Cover!C5</f>
        <v>WS</v>
      </c>
      <c r="E4" s="141"/>
      <c r="F4" s="141"/>
    </row>
    <row r="5" spans="2:6" s="35" customFormat="1" ht="72" customHeight="1">
      <c r="B5" s="138" t="s">
        <v>15</v>
      </c>
      <c r="C5" s="138"/>
      <c r="D5" s="139" t="s">
        <v>146</v>
      </c>
      <c r="E5" s="139"/>
      <c r="F5" s="139"/>
    </row>
    <row r="6" spans="2:6">
      <c r="B6" s="36"/>
      <c r="C6" s="37"/>
      <c r="D6" s="37"/>
      <c r="E6" s="37"/>
      <c r="F6" s="37"/>
    </row>
    <row r="7" spans="2:6" s="38" customFormat="1">
      <c r="B7" s="39"/>
      <c r="C7" s="40"/>
      <c r="D7" s="40"/>
      <c r="E7" s="40"/>
      <c r="F7" s="40"/>
    </row>
    <row r="8" spans="2:6" s="41" customFormat="1" ht="21" customHeight="1">
      <c r="B8" s="42" t="s">
        <v>16</v>
      </c>
      <c r="C8" s="43" t="s">
        <v>17</v>
      </c>
      <c r="D8" s="43" t="s">
        <v>18</v>
      </c>
      <c r="E8" s="44" t="s">
        <v>19</v>
      </c>
      <c r="F8" s="45" t="s">
        <v>20</v>
      </c>
    </row>
    <row r="9" spans="2:6" ht="13.5">
      <c r="B9" s="46">
        <v>1</v>
      </c>
      <c r="C9" s="47" t="s">
        <v>50</v>
      </c>
      <c r="D9" s="136" t="s">
        <v>50</v>
      </c>
      <c r="E9" s="102" t="s">
        <v>143</v>
      </c>
      <c r="F9" s="101"/>
    </row>
    <row r="10" spans="2:6" ht="25.5">
      <c r="B10" s="46">
        <v>2</v>
      </c>
      <c r="C10" s="47" t="s">
        <v>53</v>
      </c>
      <c r="D10" s="136" t="s">
        <v>53</v>
      </c>
      <c r="E10" s="102" t="s">
        <v>144</v>
      </c>
      <c r="F10" s="101"/>
    </row>
    <row r="11" spans="2:6" ht="13.5">
      <c r="B11" s="46">
        <v>3</v>
      </c>
      <c r="C11" s="47" t="s">
        <v>56</v>
      </c>
      <c r="D11" s="136" t="s">
        <v>56</v>
      </c>
      <c r="E11" s="102" t="s">
        <v>145</v>
      </c>
      <c r="F11" s="49"/>
    </row>
    <row r="12" spans="2:6" ht="13.5">
      <c r="B12" s="46"/>
      <c r="C12" s="47"/>
      <c r="D12" s="84"/>
      <c r="E12" s="48"/>
      <c r="F12" s="49"/>
    </row>
    <row r="13" spans="2:6" ht="13.5">
      <c r="B13" s="46"/>
      <c r="C13" s="47"/>
      <c r="D13" s="100"/>
      <c r="E13" s="50"/>
      <c r="F13" s="49"/>
    </row>
    <row r="14" spans="2:6">
      <c r="B14" s="46"/>
      <c r="C14" s="47"/>
      <c r="D14" s="50"/>
      <c r="E14" s="50"/>
      <c r="F14" s="49"/>
    </row>
    <row r="15" spans="2:6">
      <c r="B15" s="46"/>
      <c r="C15" s="47"/>
      <c r="D15" s="50"/>
      <c r="E15" s="50"/>
      <c r="F15" s="49"/>
    </row>
    <row r="16" spans="2:6">
      <c r="B16" s="46"/>
      <c r="C16" s="47"/>
      <c r="D16" s="50"/>
      <c r="E16" s="50"/>
      <c r="F16" s="49"/>
    </row>
    <row r="17" spans="2:6">
      <c r="B17" s="46"/>
      <c r="C17" s="47"/>
      <c r="D17" s="50"/>
      <c r="E17" s="50"/>
      <c r="F17" s="49"/>
    </row>
    <row r="18" spans="2:6">
      <c r="B18" s="46"/>
      <c r="C18" s="47"/>
      <c r="D18" s="50"/>
      <c r="E18" s="50"/>
      <c r="F18" s="49"/>
    </row>
    <row r="19" spans="2:6">
      <c r="B19" s="46"/>
      <c r="C19" s="47"/>
      <c r="D19" s="50"/>
      <c r="E19" s="50"/>
      <c r="F19" s="49"/>
    </row>
    <row r="20" spans="2:6">
      <c r="B20" s="51"/>
      <c r="C20" s="52"/>
      <c r="D20" s="53"/>
      <c r="E20" s="53"/>
      <c r="F20" s="54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Common!A1" display="Common"/>
    <hyperlink ref="D10" location="Security!A1" display="Security"/>
    <hyperlink ref="D11" location="UI!A1" display="UI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zoomScaleNormal="100" workbookViewId="0">
      <selection activeCell="B14" sqref="B14"/>
    </sheetView>
  </sheetViews>
  <sheetFormatPr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28.875" style="1" customWidth="1"/>
    <col min="7" max="7" width="31" style="1" customWidth="1"/>
    <col min="8" max="16384" width="9" style="1"/>
  </cols>
  <sheetData>
    <row r="2" spans="1:7" s="5" customFormat="1" ht="75.75" customHeight="1">
      <c r="A2" s="3"/>
      <c r="B2" s="4"/>
      <c r="C2" s="142" t="s">
        <v>0</v>
      </c>
      <c r="D2" s="142"/>
      <c r="E2" s="142"/>
      <c r="F2" s="142"/>
      <c r="G2" s="142"/>
    </row>
    <row r="3" spans="1:7">
      <c r="B3" s="6"/>
      <c r="C3" s="7"/>
      <c r="F3" s="8"/>
    </row>
    <row r="4" spans="1:7" ht="14.25" customHeight="1">
      <c r="B4" s="9" t="s">
        <v>1</v>
      </c>
      <c r="C4" s="143" t="s">
        <v>94</v>
      </c>
      <c r="D4" s="143"/>
      <c r="E4" s="143"/>
      <c r="F4" s="9" t="s">
        <v>2</v>
      </c>
      <c r="G4" s="10" t="s">
        <v>92</v>
      </c>
    </row>
    <row r="5" spans="1:7" ht="14.25" customHeight="1">
      <c r="B5" s="9" t="s">
        <v>3</v>
      </c>
      <c r="C5" s="143" t="s">
        <v>95</v>
      </c>
      <c r="D5" s="143"/>
      <c r="E5" s="143"/>
      <c r="F5" s="9" t="s">
        <v>4</v>
      </c>
      <c r="G5" s="10" t="s">
        <v>93</v>
      </c>
    </row>
    <row r="6" spans="1:7" ht="15.75" customHeight="1">
      <c r="B6" s="144" t="s">
        <v>5</v>
      </c>
      <c r="C6" s="145" t="str">
        <f>C5&amp;"_"&amp;"Common Test Case"&amp;"_"&amp;"v1.0"</f>
        <v>WS_Common Test Case_v1.0</v>
      </c>
      <c r="D6" s="145"/>
      <c r="E6" s="145"/>
      <c r="F6" s="9" t="s">
        <v>6</v>
      </c>
      <c r="G6" s="134" t="s">
        <v>114</v>
      </c>
    </row>
    <row r="7" spans="1:7" ht="13.5" customHeight="1">
      <c r="B7" s="144"/>
      <c r="C7" s="145"/>
      <c r="D7" s="145"/>
      <c r="E7" s="145"/>
      <c r="F7" s="9" t="s">
        <v>7</v>
      </c>
      <c r="G7" s="123" t="s">
        <v>45</v>
      </c>
    </row>
    <row r="8" spans="1:7">
      <c r="A8" s="12"/>
      <c r="B8" s="12"/>
      <c r="C8" s="12"/>
      <c r="D8" s="12"/>
      <c r="E8" s="12"/>
      <c r="F8" s="12"/>
      <c r="G8" s="13"/>
    </row>
    <row r="9" spans="1:7">
      <c r="B9" s="1"/>
    </row>
    <row r="10" spans="1:7">
      <c r="B10" s="14" t="s">
        <v>8</v>
      </c>
    </row>
    <row r="11" spans="1:7" s="15" customFormat="1">
      <c r="B11" s="16" t="s">
        <v>9</v>
      </c>
      <c r="C11" s="17" t="s">
        <v>7</v>
      </c>
      <c r="D11" s="17" t="s">
        <v>10</v>
      </c>
      <c r="E11" s="17" t="s">
        <v>11</v>
      </c>
      <c r="F11" s="17" t="s">
        <v>12</v>
      </c>
      <c r="G11" s="18" t="s">
        <v>13</v>
      </c>
    </row>
    <row r="12" spans="1:7" s="19" customFormat="1">
      <c r="B12" s="81">
        <v>42667</v>
      </c>
      <c r="C12" s="82" t="s">
        <v>45</v>
      </c>
      <c r="D12" s="83"/>
      <c r="E12" s="83" t="s">
        <v>46</v>
      </c>
      <c r="F12" s="104" t="s">
        <v>49</v>
      </c>
      <c r="G12" s="22" t="s">
        <v>96</v>
      </c>
    </row>
    <row r="13" spans="1:7" s="19" customFormat="1" ht="21.75" customHeight="1">
      <c r="B13" s="81"/>
      <c r="C13" s="82"/>
      <c r="D13" s="21"/>
      <c r="E13" s="83"/>
      <c r="F13" s="21"/>
      <c r="G13" s="24"/>
    </row>
    <row r="14" spans="1:7" s="19" customFormat="1" ht="19.5" customHeight="1">
      <c r="B14" s="81"/>
      <c r="C14" s="82"/>
      <c r="D14" s="21"/>
      <c r="E14" s="83"/>
      <c r="F14" s="21"/>
      <c r="G14" s="24"/>
    </row>
    <row r="15" spans="1:7" s="19" customFormat="1" ht="21.75" customHeight="1">
      <c r="B15" s="23"/>
      <c r="C15" s="20"/>
      <c r="D15" s="21"/>
      <c r="E15" s="21"/>
      <c r="F15" s="21"/>
      <c r="G15" s="24"/>
    </row>
    <row r="16" spans="1:7" s="19" customFormat="1" ht="19.5" customHeight="1">
      <c r="B16" s="23"/>
      <c r="C16" s="20"/>
      <c r="D16" s="21"/>
      <c r="E16" s="21"/>
      <c r="F16" s="21"/>
      <c r="G16" s="24"/>
    </row>
    <row r="17" spans="2:7" s="19" customFormat="1" ht="21.75" customHeight="1">
      <c r="B17" s="23"/>
      <c r="C17" s="20"/>
      <c r="D17" s="21"/>
      <c r="E17" s="21"/>
      <c r="F17" s="21"/>
      <c r="G17" s="24"/>
    </row>
    <row r="18" spans="2:7" s="19" customFormat="1" ht="19.5" customHeight="1">
      <c r="B18" s="25"/>
      <c r="C18" s="26"/>
      <c r="D18" s="27"/>
      <c r="E18" s="27"/>
      <c r="F18" s="27"/>
      <c r="G18" s="28"/>
    </row>
  </sheetData>
  <mergeCells count="5">
    <mergeCell ref="C2:G2"/>
    <mergeCell ref="C4:E4"/>
    <mergeCell ref="C5:E5"/>
    <mergeCell ref="B6:B7"/>
    <mergeCell ref="C6:E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85" zoomScaleNormal="85" workbookViewId="0">
      <selection activeCell="F14" sqref="F14"/>
    </sheetView>
  </sheetViews>
  <sheetFormatPr defaultRowHeight="12.75"/>
  <cols>
    <col min="1" max="1" width="9" style="8"/>
    <col min="2" max="2" width="13.5" style="8" customWidth="1"/>
    <col min="3" max="3" width="23.25" style="8" customWidth="1"/>
    <col min="4" max="7" width="9" style="8"/>
    <col min="8" max="9" width="33.125" style="8" customWidth="1"/>
    <col min="10" max="16384" width="9" style="8"/>
  </cols>
  <sheetData>
    <row r="1" spans="1:8" ht="25.5" customHeight="1">
      <c r="B1" s="148" t="s">
        <v>37</v>
      </c>
      <c r="C1" s="148"/>
      <c r="D1" s="148"/>
      <c r="E1" s="148"/>
      <c r="F1" s="148"/>
      <c r="G1" s="148"/>
      <c r="H1" s="148"/>
    </row>
    <row r="2" spans="1:8" ht="14.25" customHeight="1">
      <c r="A2" s="58"/>
      <c r="B2" s="58"/>
      <c r="C2" s="59"/>
      <c r="D2" s="59"/>
      <c r="E2" s="59"/>
      <c r="F2" s="59"/>
      <c r="G2" s="59"/>
      <c r="H2" s="60"/>
    </row>
    <row r="3" spans="1:8" ht="12" customHeight="1">
      <c r="B3" s="11" t="s">
        <v>1</v>
      </c>
      <c r="C3" s="141" t="str">
        <f>Cover!C4</f>
        <v>WingS</v>
      </c>
      <c r="D3" s="141"/>
      <c r="E3" s="146" t="s">
        <v>2</v>
      </c>
      <c r="F3" s="146"/>
      <c r="G3" s="10" t="s">
        <v>92</v>
      </c>
      <c r="H3" s="61"/>
    </row>
    <row r="4" spans="1:8" ht="12" customHeight="1">
      <c r="B4" s="11" t="s">
        <v>3</v>
      </c>
      <c r="C4" s="141" t="str">
        <f>Cover!C5</f>
        <v>WS</v>
      </c>
      <c r="D4" s="141"/>
      <c r="E4" s="146" t="s">
        <v>4</v>
      </c>
      <c r="F4" s="146"/>
      <c r="G4" s="10" t="s">
        <v>93</v>
      </c>
      <c r="H4" s="61"/>
    </row>
    <row r="5" spans="1:8" ht="12" customHeight="1">
      <c r="B5" s="62" t="s">
        <v>5</v>
      </c>
      <c r="C5" s="141" t="str">
        <f>C4&amp;"_"&amp;"Integration Test Report"&amp;"_"&amp;"v1.0"</f>
        <v>WS_Integration Test Report_v1.0</v>
      </c>
      <c r="D5" s="141"/>
      <c r="E5" s="146" t="s">
        <v>6</v>
      </c>
      <c r="F5" s="146"/>
      <c r="G5" s="103"/>
      <c r="H5" s="63"/>
    </row>
    <row r="6" spans="1:8" ht="21.75" customHeight="1">
      <c r="A6" s="58"/>
      <c r="B6" s="62" t="s">
        <v>38</v>
      </c>
      <c r="C6" s="147"/>
      <c r="D6" s="147"/>
      <c r="E6" s="147"/>
      <c r="F6" s="147"/>
      <c r="G6" s="147"/>
      <c r="H6" s="147"/>
    </row>
    <row r="7" spans="1:8" ht="14.25" customHeight="1">
      <c r="A7" s="58"/>
      <c r="B7" s="64"/>
      <c r="C7" s="65"/>
      <c r="D7" s="59"/>
      <c r="E7" s="59"/>
      <c r="F7" s="59"/>
      <c r="G7" s="59"/>
      <c r="H7" s="60"/>
    </row>
    <row r="8" spans="1:8">
      <c r="B8" s="64"/>
      <c r="C8" s="65"/>
      <c r="D8" s="59"/>
      <c r="E8" s="59"/>
      <c r="F8" s="59"/>
      <c r="G8" s="59"/>
      <c r="H8" s="60"/>
    </row>
    <row r="9" spans="1:8">
      <c r="A9" s="66"/>
      <c r="B9" s="66"/>
      <c r="C9" s="66"/>
      <c r="D9" s="66"/>
      <c r="E9" s="66"/>
      <c r="F9" s="66"/>
      <c r="G9" s="66"/>
      <c r="H9" s="66"/>
    </row>
    <row r="10" spans="1:8">
      <c r="A10" s="67"/>
      <c r="B10" s="120" t="s">
        <v>16</v>
      </c>
      <c r="C10" s="68" t="s">
        <v>39</v>
      </c>
      <c r="D10" s="69" t="s">
        <v>22</v>
      </c>
      <c r="E10" s="68" t="s">
        <v>24</v>
      </c>
      <c r="F10" s="68" t="s">
        <v>26</v>
      </c>
      <c r="G10" s="68" t="s">
        <v>27</v>
      </c>
      <c r="H10" s="70" t="s">
        <v>40</v>
      </c>
    </row>
    <row r="11" spans="1:8">
      <c r="A11" s="67"/>
      <c r="B11" s="121">
        <v>1</v>
      </c>
      <c r="C11" s="119" t="s">
        <v>50</v>
      </c>
      <c r="D11" s="72">
        <f>Common!A6</f>
        <v>34</v>
      </c>
      <c r="E11" s="72">
        <f>Common!B6</f>
        <v>2</v>
      </c>
      <c r="F11" s="72">
        <f>Common!C6</f>
        <v>0</v>
      </c>
      <c r="G11" s="72">
        <f>Common!D6</f>
        <v>0</v>
      </c>
      <c r="H11" s="73">
        <f>Common!E6</f>
        <v>36</v>
      </c>
    </row>
    <row r="12" spans="1:8">
      <c r="A12" s="67"/>
      <c r="B12" s="121">
        <v>2</v>
      </c>
      <c r="C12" s="119" t="s">
        <v>53</v>
      </c>
      <c r="D12" s="72">
        <f>Security!A6</f>
        <v>2</v>
      </c>
      <c r="E12" s="72">
        <f>Security!B6</f>
        <v>26</v>
      </c>
      <c r="F12" s="72">
        <f>Security!C6</f>
        <v>0</v>
      </c>
      <c r="G12" s="72">
        <f>Security!D6</f>
        <v>0</v>
      </c>
      <c r="H12" s="73">
        <f>Security!E6</f>
        <v>28</v>
      </c>
    </row>
    <row r="13" spans="1:8">
      <c r="A13" s="71"/>
      <c r="B13" s="121">
        <v>3</v>
      </c>
      <c r="C13" s="119" t="s">
        <v>56</v>
      </c>
      <c r="D13" s="72">
        <f>UI!A6</f>
        <v>32</v>
      </c>
      <c r="E13" s="72">
        <f>UI!B6</f>
        <v>0</v>
      </c>
      <c r="F13" s="72">
        <f>UI!C6</f>
        <v>0</v>
      </c>
      <c r="G13" s="72">
        <f>UI!D6</f>
        <v>0</v>
      </c>
      <c r="H13" s="73">
        <f>UI!E6</f>
        <v>32</v>
      </c>
    </row>
    <row r="14" spans="1:8">
      <c r="A14" s="71"/>
      <c r="B14" s="122"/>
      <c r="C14" s="74" t="s">
        <v>41</v>
      </c>
      <c r="D14" s="75">
        <f>SUM(D11:D13)</f>
        <v>68</v>
      </c>
      <c r="E14" s="75">
        <f t="shared" ref="E14:H14" si="0">SUM(E11:E13)</f>
        <v>28</v>
      </c>
      <c r="F14" s="75">
        <f>SUM(F11:F13)</f>
        <v>0</v>
      </c>
      <c r="G14" s="75">
        <f t="shared" si="0"/>
        <v>0</v>
      </c>
      <c r="H14" s="75">
        <f t="shared" si="0"/>
        <v>96</v>
      </c>
    </row>
    <row r="15" spans="1:8">
      <c r="A15" s="66"/>
      <c r="B15" s="76"/>
      <c r="C15" s="66"/>
      <c r="D15" s="77"/>
      <c r="E15" s="78"/>
      <c r="F15" s="78"/>
      <c r="G15" s="78"/>
      <c r="H15" s="78"/>
    </row>
    <row r="16" spans="1:8">
      <c r="A16" s="66"/>
      <c r="B16" s="66"/>
      <c r="C16" s="79" t="s">
        <v>42</v>
      </c>
      <c r="D16" s="66"/>
      <c r="E16" s="80">
        <f>(D14+E14)*100/(H14-G14)</f>
        <v>100</v>
      </c>
      <c r="F16" s="66" t="s">
        <v>43</v>
      </c>
      <c r="G16" s="66"/>
      <c r="H16" s="55"/>
    </row>
    <row r="17" spans="1:8">
      <c r="A17" s="66"/>
      <c r="B17" s="66"/>
      <c r="C17" s="79" t="s">
        <v>44</v>
      </c>
      <c r="D17" s="66"/>
      <c r="E17" s="80">
        <f>D14*100/(H14-G14)</f>
        <v>70.833333333333329</v>
      </c>
      <c r="F17" s="66" t="s">
        <v>43</v>
      </c>
      <c r="G17" s="66"/>
      <c r="H17" s="55"/>
    </row>
    <row r="18" spans="1:8">
      <c r="C18" s="66"/>
      <c r="D18" s="66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hyperlinks>
    <hyperlink ref="C13" location="UI!A1" display="UI"/>
    <hyperlink ref="C11" location="Common!A1" display="Common"/>
    <hyperlink ref="C12" location="Security!A1" display="Security"/>
  </hyperlinks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W29"/>
  <sheetViews>
    <sheetView tabSelected="1" zoomScale="85" zoomScaleNormal="85" workbookViewId="0">
      <selection activeCell="G16" sqref="G16"/>
    </sheetView>
  </sheetViews>
  <sheetFormatPr defaultColWidth="15.25" defaultRowHeight="13.5" customHeight="1"/>
  <cols>
    <col min="1" max="1" width="15.125" style="116" customWidth="1"/>
    <col min="2" max="2" width="42.125" style="97" customWidth="1"/>
    <col min="3" max="3" width="33" style="97" customWidth="1"/>
    <col min="4" max="4" width="30.625" style="97" customWidth="1"/>
    <col min="5" max="5" width="15.25" style="97" customWidth="1"/>
    <col min="6" max="6" width="13.375" style="97" customWidth="1"/>
    <col min="7" max="7" width="15.625" style="97" customWidth="1"/>
    <col min="8" max="8" width="15.25" style="99" customWidth="1"/>
    <col min="9" max="9" width="15.25" style="97" customWidth="1"/>
    <col min="10" max="10" width="13.875" style="98" hidden="1" customWidth="1"/>
    <col min="11" max="11" width="15.25" style="97" customWidth="1"/>
    <col min="12" max="16" width="15.25" style="97"/>
    <col min="17" max="17" width="0" style="97" hidden="1" customWidth="1"/>
    <col min="18" max="16384" width="15.25" style="97"/>
  </cols>
  <sheetData>
    <row r="1" spans="1:257" ht="13.5" customHeight="1" thickBot="1">
      <c r="A1" s="109" t="s">
        <v>47</v>
      </c>
      <c r="B1" s="85"/>
      <c r="C1" s="85"/>
      <c r="D1" s="85"/>
      <c r="E1" s="85"/>
      <c r="F1" s="85"/>
      <c r="G1" s="86"/>
      <c r="H1" s="87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88"/>
      <c r="BW1" s="88"/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CJ1" s="88"/>
      <c r="CK1" s="88"/>
      <c r="CL1" s="88"/>
      <c r="CM1" s="88"/>
      <c r="CN1" s="88"/>
      <c r="CO1" s="88"/>
      <c r="CP1" s="88"/>
      <c r="CQ1" s="88"/>
      <c r="CR1" s="88"/>
      <c r="CS1" s="88"/>
      <c r="CT1" s="88"/>
      <c r="CU1" s="88"/>
      <c r="CV1" s="88"/>
      <c r="CW1" s="88"/>
      <c r="CX1" s="88"/>
      <c r="CY1" s="88"/>
      <c r="CZ1" s="88"/>
      <c r="DA1" s="88"/>
      <c r="DB1" s="88"/>
      <c r="DC1" s="88"/>
      <c r="DD1" s="88"/>
      <c r="DE1" s="88"/>
      <c r="DF1" s="88"/>
      <c r="DG1" s="88"/>
      <c r="DH1" s="88"/>
      <c r="DI1" s="88"/>
      <c r="DJ1" s="88"/>
      <c r="DK1" s="88"/>
      <c r="DL1" s="88"/>
      <c r="DM1" s="88"/>
      <c r="DN1" s="88"/>
      <c r="DO1" s="88"/>
      <c r="DP1" s="88"/>
      <c r="DQ1" s="88"/>
      <c r="DR1" s="88"/>
      <c r="DS1" s="88"/>
      <c r="DT1" s="88"/>
      <c r="DU1" s="88"/>
      <c r="DV1" s="88"/>
      <c r="DW1" s="88"/>
      <c r="DX1" s="88"/>
      <c r="DY1" s="88"/>
      <c r="DZ1" s="88"/>
      <c r="EA1" s="88"/>
      <c r="EB1" s="88"/>
      <c r="EC1" s="88"/>
      <c r="ED1" s="88"/>
      <c r="EE1" s="88"/>
      <c r="EF1" s="88"/>
      <c r="EG1" s="88"/>
      <c r="EH1" s="88"/>
      <c r="EI1" s="88"/>
      <c r="EJ1" s="88"/>
      <c r="EK1" s="88"/>
      <c r="EL1" s="88"/>
      <c r="EM1" s="88"/>
      <c r="EN1" s="88"/>
      <c r="EO1" s="88"/>
      <c r="EP1" s="88"/>
      <c r="EQ1" s="88"/>
      <c r="ER1" s="88"/>
      <c r="ES1" s="88"/>
      <c r="ET1" s="88"/>
      <c r="EU1" s="88"/>
      <c r="EV1" s="88"/>
      <c r="EW1" s="88"/>
      <c r="EX1" s="88"/>
      <c r="EY1" s="88"/>
      <c r="EZ1" s="88"/>
      <c r="FA1" s="88"/>
      <c r="FB1" s="88"/>
      <c r="FC1" s="88"/>
      <c r="FD1" s="88"/>
      <c r="FE1" s="88"/>
      <c r="FF1" s="88"/>
      <c r="FG1" s="88"/>
      <c r="FH1" s="88"/>
      <c r="FI1" s="88"/>
      <c r="FJ1" s="88"/>
      <c r="FK1" s="88"/>
      <c r="FL1" s="88"/>
      <c r="FM1" s="88"/>
      <c r="FN1" s="88"/>
      <c r="FO1" s="88"/>
      <c r="FP1" s="88"/>
      <c r="FQ1" s="88"/>
      <c r="FR1" s="88"/>
      <c r="FS1" s="88"/>
      <c r="FT1" s="88"/>
      <c r="FU1" s="88"/>
      <c r="FV1" s="88"/>
      <c r="FW1" s="88"/>
      <c r="FX1" s="88"/>
      <c r="FY1" s="88"/>
      <c r="FZ1" s="88"/>
      <c r="GA1" s="88"/>
      <c r="GB1" s="88"/>
      <c r="GC1" s="88"/>
      <c r="GD1" s="88"/>
      <c r="GE1" s="88"/>
      <c r="GF1" s="88"/>
      <c r="GG1" s="88"/>
      <c r="GH1" s="88"/>
      <c r="GI1" s="88"/>
      <c r="GJ1" s="88"/>
      <c r="GK1" s="88"/>
      <c r="GL1" s="88"/>
      <c r="GM1" s="88"/>
      <c r="GN1" s="88"/>
      <c r="GO1" s="88"/>
      <c r="GP1" s="88"/>
      <c r="GQ1" s="88"/>
      <c r="GR1" s="88"/>
      <c r="GS1" s="88"/>
      <c r="GT1" s="88"/>
      <c r="GU1" s="88"/>
      <c r="GV1" s="88"/>
      <c r="GW1" s="88"/>
      <c r="GX1" s="88"/>
      <c r="GY1" s="88"/>
      <c r="GZ1" s="88"/>
      <c r="HA1" s="88"/>
      <c r="HB1" s="88"/>
      <c r="HC1" s="88"/>
      <c r="HD1" s="88"/>
      <c r="HE1" s="88"/>
      <c r="HF1" s="88"/>
      <c r="HG1" s="88"/>
      <c r="HH1" s="88"/>
      <c r="HI1" s="88"/>
      <c r="HJ1" s="88"/>
      <c r="HK1" s="88"/>
      <c r="HL1" s="88"/>
      <c r="HM1" s="88"/>
      <c r="HN1" s="88"/>
      <c r="HO1" s="88"/>
      <c r="HP1" s="88"/>
      <c r="HQ1" s="88"/>
      <c r="HR1" s="88"/>
      <c r="HS1" s="88"/>
      <c r="HT1" s="88"/>
      <c r="HU1" s="88"/>
      <c r="HV1" s="88"/>
      <c r="HW1" s="88"/>
      <c r="HX1" s="88"/>
      <c r="HY1" s="88"/>
      <c r="HZ1" s="88"/>
      <c r="IA1" s="88"/>
      <c r="IB1" s="88"/>
      <c r="IC1" s="88"/>
      <c r="ID1" s="88"/>
      <c r="IE1" s="88"/>
      <c r="IF1" s="88"/>
      <c r="IG1" s="88"/>
      <c r="IH1" s="88"/>
      <c r="II1" s="88"/>
      <c r="IJ1" s="88"/>
      <c r="IK1" s="88"/>
      <c r="IL1" s="88"/>
      <c r="IM1" s="88"/>
      <c r="IN1" s="88"/>
      <c r="IO1" s="88"/>
      <c r="IP1" s="88"/>
    </row>
    <row r="2" spans="1:257" ht="13.5" customHeight="1">
      <c r="A2" s="110" t="s">
        <v>21</v>
      </c>
      <c r="B2" s="149" t="s">
        <v>50</v>
      </c>
      <c r="C2" s="149"/>
      <c r="D2" s="149"/>
      <c r="E2" s="149"/>
      <c r="F2" s="149"/>
      <c r="G2" s="149"/>
      <c r="H2" s="117" t="s">
        <v>22</v>
      </c>
      <c r="I2" s="88"/>
      <c r="J2" s="88" t="s">
        <v>22</v>
      </c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  <c r="BL2" s="88"/>
      <c r="BM2" s="88"/>
      <c r="BN2" s="88"/>
      <c r="BO2" s="88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/>
      <c r="CI2" s="88"/>
      <c r="CJ2" s="88"/>
      <c r="CK2" s="88"/>
      <c r="CL2" s="88"/>
      <c r="CM2" s="88"/>
      <c r="CN2" s="88"/>
      <c r="CO2" s="88"/>
      <c r="CP2" s="88"/>
      <c r="CQ2" s="88"/>
      <c r="CR2" s="88"/>
      <c r="CS2" s="88"/>
      <c r="CT2" s="88"/>
      <c r="CU2" s="88"/>
      <c r="CV2" s="88"/>
      <c r="CW2" s="88"/>
      <c r="CX2" s="88"/>
      <c r="CY2" s="88"/>
      <c r="CZ2" s="88"/>
      <c r="DA2" s="88"/>
      <c r="DB2" s="88"/>
      <c r="DC2" s="88"/>
      <c r="DD2" s="88"/>
      <c r="DE2" s="88"/>
      <c r="DF2" s="88"/>
      <c r="DG2" s="88"/>
      <c r="DH2" s="88"/>
      <c r="DI2" s="88"/>
      <c r="DJ2" s="88"/>
      <c r="DK2" s="88"/>
      <c r="DL2" s="88"/>
      <c r="DM2" s="88"/>
      <c r="DN2" s="88"/>
      <c r="DO2" s="88"/>
      <c r="DP2" s="88"/>
      <c r="DQ2" s="88"/>
      <c r="DR2" s="88"/>
      <c r="DS2" s="88"/>
      <c r="DT2" s="88"/>
      <c r="DU2" s="88"/>
      <c r="DV2" s="88"/>
      <c r="DW2" s="88"/>
      <c r="DX2" s="88"/>
      <c r="DY2" s="88"/>
      <c r="DZ2" s="88"/>
      <c r="EA2" s="88"/>
      <c r="EB2" s="88"/>
      <c r="EC2" s="88"/>
      <c r="ED2" s="88"/>
      <c r="EE2" s="88"/>
      <c r="EF2" s="88"/>
      <c r="EG2" s="88"/>
      <c r="EH2" s="88"/>
      <c r="EI2" s="88"/>
      <c r="EJ2" s="88"/>
      <c r="EK2" s="88"/>
      <c r="EL2" s="88"/>
      <c r="EM2" s="88"/>
      <c r="EN2" s="88"/>
      <c r="EO2" s="88"/>
      <c r="EP2" s="88"/>
      <c r="EQ2" s="88"/>
      <c r="ER2" s="88"/>
      <c r="ES2" s="88"/>
      <c r="ET2" s="88"/>
      <c r="EU2" s="88"/>
      <c r="EV2" s="88"/>
      <c r="EW2" s="88"/>
      <c r="EX2" s="88"/>
      <c r="EY2" s="88"/>
      <c r="EZ2" s="88"/>
      <c r="FA2" s="88"/>
      <c r="FB2" s="88"/>
      <c r="FC2" s="88"/>
      <c r="FD2" s="88"/>
      <c r="FE2" s="88"/>
      <c r="FF2" s="88"/>
      <c r="FG2" s="88"/>
      <c r="FH2" s="88"/>
      <c r="FI2" s="88"/>
      <c r="FJ2" s="88"/>
      <c r="FK2" s="88"/>
      <c r="FL2" s="88"/>
      <c r="FM2" s="88"/>
      <c r="FN2" s="88"/>
      <c r="FO2" s="88"/>
      <c r="FP2" s="88"/>
      <c r="FQ2" s="88"/>
      <c r="FR2" s="88"/>
      <c r="FS2" s="88"/>
      <c r="FT2" s="88"/>
      <c r="FU2" s="88"/>
      <c r="FV2" s="88"/>
      <c r="FW2" s="88"/>
      <c r="FX2" s="88"/>
      <c r="FY2" s="88"/>
      <c r="FZ2" s="88"/>
      <c r="GA2" s="88"/>
      <c r="GB2" s="88"/>
      <c r="GC2" s="88"/>
      <c r="GD2" s="88"/>
      <c r="GE2" s="88"/>
      <c r="GF2" s="88"/>
      <c r="GG2" s="88"/>
      <c r="GH2" s="88"/>
      <c r="GI2" s="88"/>
      <c r="GJ2" s="88"/>
      <c r="GK2" s="88"/>
      <c r="GL2" s="88"/>
      <c r="GM2" s="88"/>
      <c r="GN2" s="88"/>
      <c r="GO2" s="88"/>
      <c r="GP2" s="88"/>
      <c r="GQ2" s="88"/>
      <c r="GR2" s="88"/>
      <c r="GS2" s="88"/>
      <c r="GT2" s="88"/>
      <c r="GU2" s="88"/>
      <c r="GV2" s="88"/>
      <c r="GW2" s="88"/>
      <c r="GX2" s="88"/>
      <c r="GY2" s="88"/>
      <c r="GZ2" s="88"/>
      <c r="HA2" s="88"/>
      <c r="HB2" s="88"/>
      <c r="HC2" s="88"/>
      <c r="HD2" s="88"/>
      <c r="HE2" s="88"/>
      <c r="HF2" s="88"/>
      <c r="HG2" s="88"/>
      <c r="HH2" s="88"/>
      <c r="HI2" s="88"/>
      <c r="HJ2" s="88"/>
      <c r="HK2" s="88"/>
      <c r="HL2" s="88"/>
      <c r="HM2" s="88"/>
      <c r="HN2" s="88"/>
      <c r="HO2" s="88"/>
      <c r="HP2" s="88"/>
      <c r="HQ2" s="88"/>
      <c r="HR2" s="88"/>
      <c r="HS2" s="88"/>
      <c r="HT2" s="88"/>
      <c r="HU2" s="88"/>
      <c r="HV2" s="88"/>
      <c r="HW2" s="88"/>
      <c r="HX2" s="88"/>
      <c r="HY2" s="88"/>
      <c r="HZ2" s="88"/>
      <c r="IA2" s="88"/>
      <c r="IB2" s="88"/>
      <c r="IC2" s="88"/>
      <c r="ID2" s="88"/>
      <c r="IE2" s="88"/>
      <c r="IF2" s="88"/>
      <c r="IG2" s="88"/>
      <c r="IH2" s="88"/>
      <c r="II2" s="88"/>
      <c r="IJ2" s="88"/>
      <c r="IK2" s="88"/>
      <c r="IL2" s="88"/>
      <c r="IM2" s="88"/>
      <c r="IN2" s="88"/>
      <c r="IO2" s="88"/>
      <c r="IP2" s="88"/>
    </row>
    <row r="3" spans="1:257" ht="13.5" customHeight="1">
      <c r="A3" s="111" t="s">
        <v>23</v>
      </c>
      <c r="B3" s="149" t="s">
        <v>48</v>
      </c>
      <c r="C3" s="149"/>
      <c r="D3" s="149"/>
      <c r="E3" s="149"/>
      <c r="F3" s="149"/>
      <c r="G3" s="149"/>
      <c r="H3" s="117" t="s">
        <v>24</v>
      </c>
      <c r="I3" s="88"/>
      <c r="J3" s="88" t="s">
        <v>24</v>
      </c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8"/>
      <c r="CC3" s="88"/>
      <c r="CD3" s="88"/>
      <c r="CE3" s="88"/>
      <c r="CF3" s="88"/>
      <c r="CG3" s="88"/>
      <c r="CH3" s="88"/>
      <c r="CI3" s="88"/>
      <c r="CJ3" s="88"/>
      <c r="CK3" s="88"/>
      <c r="CL3" s="88"/>
      <c r="CM3" s="88"/>
      <c r="CN3" s="88"/>
      <c r="CO3" s="88"/>
      <c r="CP3" s="88"/>
      <c r="CQ3" s="88"/>
      <c r="CR3" s="88"/>
      <c r="CS3" s="88"/>
      <c r="CT3" s="88"/>
      <c r="CU3" s="88"/>
      <c r="CV3" s="88"/>
      <c r="CW3" s="88"/>
      <c r="CX3" s="88"/>
      <c r="CY3" s="88"/>
      <c r="CZ3" s="88"/>
      <c r="DA3" s="88"/>
      <c r="DB3" s="88"/>
      <c r="DC3" s="88"/>
      <c r="DD3" s="88"/>
      <c r="DE3" s="88"/>
      <c r="DF3" s="88"/>
      <c r="DG3" s="88"/>
      <c r="DH3" s="88"/>
      <c r="DI3" s="88"/>
      <c r="DJ3" s="88"/>
      <c r="DK3" s="88"/>
      <c r="DL3" s="88"/>
      <c r="DM3" s="88"/>
      <c r="DN3" s="88"/>
      <c r="DO3" s="88"/>
      <c r="DP3" s="88"/>
      <c r="DQ3" s="88"/>
      <c r="DR3" s="88"/>
      <c r="DS3" s="88"/>
      <c r="DT3" s="88"/>
      <c r="DU3" s="88"/>
      <c r="DV3" s="88"/>
      <c r="DW3" s="88"/>
      <c r="DX3" s="88"/>
      <c r="DY3" s="88"/>
      <c r="DZ3" s="88"/>
      <c r="EA3" s="88"/>
      <c r="EB3" s="88"/>
      <c r="EC3" s="88"/>
      <c r="ED3" s="88"/>
      <c r="EE3" s="88"/>
      <c r="EF3" s="88"/>
      <c r="EG3" s="88"/>
      <c r="EH3" s="88"/>
      <c r="EI3" s="88"/>
      <c r="EJ3" s="88"/>
      <c r="EK3" s="88"/>
      <c r="EL3" s="88"/>
      <c r="EM3" s="88"/>
      <c r="EN3" s="88"/>
      <c r="EO3" s="88"/>
      <c r="EP3" s="88"/>
      <c r="EQ3" s="88"/>
      <c r="ER3" s="88"/>
      <c r="ES3" s="88"/>
      <c r="ET3" s="88"/>
      <c r="EU3" s="88"/>
      <c r="EV3" s="88"/>
      <c r="EW3" s="88"/>
      <c r="EX3" s="88"/>
      <c r="EY3" s="88"/>
      <c r="EZ3" s="88"/>
      <c r="FA3" s="88"/>
      <c r="FB3" s="88"/>
      <c r="FC3" s="88"/>
      <c r="FD3" s="88"/>
      <c r="FE3" s="88"/>
      <c r="FF3" s="88"/>
      <c r="FG3" s="88"/>
      <c r="FH3" s="88"/>
      <c r="FI3" s="88"/>
      <c r="FJ3" s="88"/>
      <c r="FK3" s="88"/>
      <c r="FL3" s="88"/>
      <c r="FM3" s="88"/>
      <c r="FN3" s="88"/>
      <c r="FO3" s="88"/>
      <c r="FP3" s="88"/>
      <c r="FQ3" s="88"/>
      <c r="FR3" s="88"/>
      <c r="FS3" s="88"/>
      <c r="FT3" s="88"/>
      <c r="FU3" s="88"/>
      <c r="FV3" s="88"/>
      <c r="FW3" s="88"/>
      <c r="FX3" s="88"/>
      <c r="FY3" s="88"/>
      <c r="FZ3" s="88"/>
      <c r="GA3" s="88"/>
      <c r="GB3" s="88"/>
      <c r="GC3" s="88"/>
      <c r="GD3" s="88"/>
      <c r="GE3" s="88"/>
      <c r="GF3" s="88"/>
      <c r="GG3" s="88"/>
      <c r="GH3" s="88"/>
      <c r="GI3" s="88"/>
      <c r="GJ3" s="88"/>
      <c r="GK3" s="88"/>
      <c r="GL3" s="88"/>
      <c r="GM3" s="88"/>
      <c r="GN3" s="88"/>
      <c r="GO3" s="88"/>
      <c r="GP3" s="88"/>
      <c r="GQ3" s="88"/>
      <c r="GR3" s="88"/>
      <c r="GS3" s="88"/>
      <c r="GT3" s="88"/>
      <c r="GU3" s="88"/>
      <c r="GV3" s="88"/>
      <c r="GW3" s="88"/>
      <c r="GX3" s="88"/>
      <c r="GY3" s="88"/>
      <c r="GZ3" s="88"/>
      <c r="HA3" s="88"/>
      <c r="HB3" s="88"/>
      <c r="HC3" s="88"/>
      <c r="HD3" s="88"/>
      <c r="HE3" s="88"/>
      <c r="HF3" s="88"/>
      <c r="HG3" s="88"/>
      <c r="HH3" s="88"/>
      <c r="HI3" s="88"/>
      <c r="HJ3" s="88"/>
      <c r="HK3" s="88"/>
      <c r="HL3" s="88"/>
      <c r="HM3" s="88"/>
      <c r="HN3" s="88"/>
      <c r="HO3" s="88"/>
      <c r="HP3" s="88"/>
      <c r="HQ3" s="88"/>
      <c r="HR3" s="88"/>
      <c r="HS3" s="88"/>
      <c r="HT3" s="88"/>
      <c r="HU3" s="88"/>
      <c r="HV3" s="88"/>
      <c r="HW3" s="88"/>
      <c r="HX3" s="88"/>
      <c r="HY3" s="88"/>
      <c r="HZ3" s="88"/>
      <c r="IA3" s="88"/>
      <c r="IB3" s="88"/>
      <c r="IC3" s="88"/>
      <c r="ID3" s="88"/>
      <c r="IE3" s="88"/>
      <c r="IF3" s="88"/>
      <c r="IG3" s="88"/>
      <c r="IH3" s="88"/>
      <c r="II3" s="88"/>
      <c r="IJ3" s="88"/>
      <c r="IK3" s="88"/>
      <c r="IL3" s="88"/>
      <c r="IM3" s="88"/>
      <c r="IN3" s="88"/>
      <c r="IO3" s="88"/>
      <c r="IP3" s="88"/>
    </row>
    <row r="4" spans="1:257" ht="13.5" customHeight="1">
      <c r="A4" s="110" t="s">
        <v>25</v>
      </c>
      <c r="B4" s="150" t="s">
        <v>108</v>
      </c>
      <c r="C4" s="150"/>
      <c r="D4" s="150"/>
      <c r="E4" s="150"/>
      <c r="F4" s="150"/>
      <c r="G4" s="150"/>
      <c r="H4" s="117" t="s">
        <v>27</v>
      </c>
      <c r="I4" s="88"/>
      <c r="J4" s="89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  <c r="BW4" s="88"/>
      <c r="BX4" s="88"/>
      <c r="BY4" s="88"/>
      <c r="BZ4" s="88"/>
      <c r="CA4" s="88"/>
      <c r="CB4" s="88"/>
      <c r="CC4" s="88"/>
      <c r="CD4" s="88"/>
      <c r="CE4" s="88"/>
      <c r="CF4" s="88"/>
      <c r="CG4" s="88"/>
      <c r="CH4" s="88"/>
      <c r="CI4" s="88"/>
      <c r="CJ4" s="88"/>
      <c r="CK4" s="88"/>
      <c r="CL4" s="88"/>
      <c r="CM4" s="88"/>
      <c r="CN4" s="88"/>
      <c r="CO4" s="88"/>
      <c r="CP4" s="88"/>
      <c r="CQ4" s="88"/>
      <c r="CR4" s="88"/>
      <c r="CS4" s="88"/>
      <c r="CT4" s="88"/>
      <c r="CU4" s="88"/>
      <c r="CV4" s="88"/>
      <c r="CW4" s="88"/>
      <c r="CX4" s="88"/>
      <c r="CY4" s="88"/>
      <c r="CZ4" s="88"/>
      <c r="DA4" s="88"/>
      <c r="DB4" s="88"/>
      <c r="DC4" s="88"/>
      <c r="DD4" s="88"/>
      <c r="DE4" s="88"/>
      <c r="DF4" s="88"/>
      <c r="DG4" s="88"/>
      <c r="DH4" s="88"/>
      <c r="DI4" s="88"/>
      <c r="DJ4" s="88"/>
      <c r="DK4" s="88"/>
      <c r="DL4" s="88"/>
      <c r="DM4" s="88"/>
      <c r="DN4" s="88"/>
      <c r="DO4" s="88"/>
      <c r="DP4" s="88"/>
      <c r="DQ4" s="88"/>
      <c r="DR4" s="88"/>
      <c r="DS4" s="88"/>
      <c r="DT4" s="88"/>
      <c r="DU4" s="88"/>
      <c r="DV4" s="88"/>
      <c r="DW4" s="88"/>
      <c r="DX4" s="88"/>
      <c r="DY4" s="88"/>
      <c r="DZ4" s="88"/>
      <c r="EA4" s="88"/>
      <c r="EB4" s="88"/>
      <c r="EC4" s="88"/>
      <c r="ED4" s="88"/>
      <c r="EE4" s="88"/>
      <c r="EF4" s="88"/>
      <c r="EG4" s="88"/>
      <c r="EH4" s="88"/>
      <c r="EI4" s="88"/>
      <c r="EJ4" s="88"/>
      <c r="EK4" s="88"/>
      <c r="EL4" s="88"/>
      <c r="EM4" s="88"/>
      <c r="EN4" s="88"/>
      <c r="EO4" s="88"/>
      <c r="EP4" s="88"/>
      <c r="EQ4" s="88"/>
      <c r="ER4" s="88"/>
      <c r="ES4" s="88"/>
      <c r="ET4" s="88"/>
      <c r="EU4" s="88"/>
      <c r="EV4" s="88"/>
      <c r="EW4" s="88"/>
      <c r="EX4" s="88"/>
      <c r="EY4" s="88"/>
      <c r="EZ4" s="88"/>
      <c r="FA4" s="88"/>
      <c r="FB4" s="88"/>
      <c r="FC4" s="88"/>
      <c r="FD4" s="88"/>
      <c r="FE4" s="88"/>
      <c r="FF4" s="88"/>
      <c r="FG4" s="88"/>
      <c r="FH4" s="88"/>
      <c r="FI4" s="88"/>
      <c r="FJ4" s="88"/>
      <c r="FK4" s="88"/>
      <c r="FL4" s="88"/>
      <c r="FM4" s="88"/>
      <c r="FN4" s="88"/>
      <c r="FO4" s="88"/>
      <c r="FP4" s="88"/>
      <c r="FQ4" s="88"/>
      <c r="FR4" s="88"/>
      <c r="FS4" s="88"/>
      <c r="FT4" s="88"/>
      <c r="FU4" s="88"/>
      <c r="FV4" s="88"/>
      <c r="FW4" s="88"/>
      <c r="FX4" s="88"/>
      <c r="FY4" s="88"/>
      <c r="FZ4" s="88"/>
      <c r="GA4" s="88"/>
      <c r="GB4" s="88"/>
      <c r="GC4" s="88"/>
      <c r="GD4" s="88"/>
      <c r="GE4" s="88"/>
      <c r="GF4" s="88"/>
      <c r="GG4" s="88"/>
      <c r="GH4" s="88"/>
      <c r="GI4" s="88"/>
      <c r="GJ4" s="88"/>
      <c r="GK4" s="88"/>
      <c r="GL4" s="88"/>
      <c r="GM4" s="88"/>
      <c r="GN4" s="88"/>
      <c r="GO4" s="88"/>
      <c r="GP4" s="88"/>
      <c r="GQ4" s="88"/>
      <c r="GR4" s="88"/>
      <c r="GS4" s="88"/>
      <c r="GT4" s="88"/>
      <c r="GU4" s="88"/>
      <c r="GV4" s="88"/>
      <c r="GW4" s="88"/>
      <c r="GX4" s="88"/>
      <c r="GY4" s="88"/>
      <c r="GZ4" s="88"/>
      <c r="HA4" s="88"/>
      <c r="HB4" s="88"/>
      <c r="HC4" s="88"/>
      <c r="HD4" s="88"/>
      <c r="HE4" s="88"/>
      <c r="HF4" s="88"/>
      <c r="HG4" s="88"/>
      <c r="HH4" s="88"/>
      <c r="HI4" s="88"/>
      <c r="HJ4" s="88"/>
      <c r="HK4" s="88"/>
      <c r="HL4" s="88"/>
      <c r="HM4" s="88"/>
      <c r="HN4" s="88"/>
      <c r="HO4" s="88"/>
      <c r="HP4" s="88"/>
      <c r="HQ4" s="88"/>
      <c r="HR4" s="88"/>
      <c r="HS4" s="88"/>
      <c r="HT4" s="88"/>
      <c r="HU4" s="88"/>
      <c r="HV4" s="88"/>
      <c r="HW4" s="88"/>
      <c r="HX4" s="88"/>
      <c r="HY4" s="88"/>
      <c r="HZ4" s="88"/>
      <c r="IA4" s="88"/>
      <c r="IB4" s="88"/>
      <c r="IC4" s="88"/>
      <c r="ID4" s="88"/>
      <c r="IE4" s="88"/>
      <c r="IF4" s="88"/>
      <c r="IG4" s="88"/>
      <c r="IH4" s="88"/>
      <c r="II4" s="88"/>
      <c r="IJ4" s="88"/>
      <c r="IK4" s="88"/>
      <c r="IL4" s="88"/>
      <c r="IM4" s="88"/>
      <c r="IN4" s="88"/>
      <c r="IO4" s="88"/>
      <c r="IP4" s="88"/>
    </row>
    <row r="5" spans="1:257" ht="13.5" customHeight="1">
      <c r="A5" s="112" t="s">
        <v>22</v>
      </c>
      <c r="B5" s="90" t="s">
        <v>24</v>
      </c>
      <c r="C5" s="90" t="s">
        <v>26</v>
      </c>
      <c r="D5" s="91" t="s">
        <v>27</v>
      </c>
      <c r="E5" s="151" t="s">
        <v>28</v>
      </c>
      <c r="F5" s="151"/>
      <c r="G5" s="151"/>
      <c r="H5" s="118" t="s">
        <v>26</v>
      </c>
      <c r="I5" s="88"/>
      <c r="J5" s="88" t="s">
        <v>29</v>
      </c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  <c r="CE5" s="88"/>
      <c r="CF5" s="88"/>
      <c r="CG5" s="88"/>
      <c r="CH5" s="88"/>
      <c r="CI5" s="88"/>
      <c r="CJ5" s="88"/>
      <c r="CK5" s="88"/>
      <c r="CL5" s="88"/>
      <c r="CM5" s="88"/>
      <c r="CN5" s="88"/>
      <c r="CO5" s="88"/>
      <c r="CP5" s="88"/>
      <c r="CQ5" s="88"/>
      <c r="CR5" s="88"/>
      <c r="CS5" s="88"/>
      <c r="CT5" s="88"/>
      <c r="CU5" s="88"/>
      <c r="CV5" s="88"/>
      <c r="CW5" s="88"/>
      <c r="CX5" s="88"/>
      <c r="CY5" s="88"/>
      <c r="CZ5" s="88"/>
      <c r="DA5" s="88"/>
      <c r="DB5" s="88"/>
      <c r="DC5" s="88"/>
      <c r="DD5" s="88"/>
      <c r="DE5" s="88"/>
      <c r="DF5" s="88"/>
      <c r="DG5" s="88"/>
      <c r="DH5" s="88"/>
      <c r="DI5" s="88"/>
      <c r="DJ5" s="88"/>
      <c r="DK5" s="88"/>
      <c r="DL5" s="88"/>
      <c r="DM5" s="88"/>
      <c r="DN5" s="88"/>
      <c r="DO5" s="88"/>
      <c r="DP5" s="88"/>
      <c r="DQ5" s="88"/>
      <c r="DR5" s="88"/>
      <c r="DS5" s="88"/>
      <c r="DT5" s="88"/>
      <c r="DU5" s="88"/>
      <c r="DV5" s="88"/>
      <c r="DW5" s="88"/>
      <c r="DX5" s="88"/>
      <c r="DY5" s="88"/>
      <c r="DZ5" s="88"/>
      <c r="EA5" s="88"/>
      <c r="EB5" s="88"/>
      <c r="EC5" s="88"/>
      <c r="ED5" s="88"/>
      <c r="EE5" s="88"/>
      <c r="EF5" s="88"/>
      <c r="EG5" s="88"/>
      <c r="EH5" s="88"/>
      <c r="EI5" s="88"/>
      <c r="EJ5" s="88"/>
      <c r="EK5" s="88"/>
      <c r="EL5" s="88"/>
      <c r="EM5" s="88"/>
      <c r="EN5" s="88"/>
      <c r="EO5" s="88"/>
      <c r="EP5" s="88"/>
      <c r="EQ5" s="88"/>
      <c r="ER5" s="88"/>
      <c r="ES5" s="88"/>
      <c r="ET5" s="88"/>
      <c r="EU5" s="88"/>
      <c r="EV5" s="88"/>
      <c r="EW5" s="88"/>
      <c r="EX5" s="88"/>
      <c r="EY5" s="88"/>
      <c r="EZ5" s="88"/>
      <c r="FA5" s="88"/>
      <c r="FB5" s="88"/>
      <c r="FC5" s="88"/>
      <c r="FD5" s="88"/>
      <c r="FE5" s="88"/>
      <c r="FF5" s="88"/>
      <c r="FG5" s="88"/>
      <c r="FH5" s="88"/>
      <c r="FI5" s="88"/>
      <c r="FJ5" s="88"/>
      <c r="FK5" s="88"/>
      <c r="FL5" s="88"/>
      <c r="FM5" s="88"/>
      <c r="FN5" s="88"/>
      <c r="FO5" s="88"/>
      <c r="FP5" s="88"/>
      <c r="FQ5" s="88"/>
      <c r="FR5" s="88"/>
      <c r="FS5" s="88"/>
      <c r="FT5" s="88"/>
      <c r="FU5" s="88"/>
      <c r="FV5" s="88"/>
      <c r="FW5" s="88"/>
      <c r="FX5" s="88"/>
      <c r="FY5" s="88"/>
      <c r="FZ5" s="88"/>
      <c r="GA5" s="88"/>
      <c r="GB5" s="88"/>
      <c r="GC5" s="88"/>
      <c r="GD5" s="88"/>
      <c r="GE5" s="88"/>
      <c r="GF5" s="88"/>
      <c r="GG5" s="88"/>
      <c r="GH5" s="88"/>
      <c r="GI5" s="88"/>
      <c r="GJ5" s="88"/>
      <c r="GK5" s="88"/>
      <c r="GL5" s="88"/>
      <c r="GM5" s="88"/>
      <c r="GN5" s="88"/>
      <c r="GO5" s="88"/>
      <c r="GP5" s="88"/>
      <c r="GQ5" s="88"/>
      <c r="GR5" s="88"/>
      <c r="GS5" s="88"/>
      <c r="GT5" s="88"/>
      <c r="GU5" s="88"/>
      <c r="GV5" s="88"/>
      <c r="GW5" s="88"/>
      <c r="GX5" s="88"/>
      <c r="GY5" s="88"/>
      <c r="GZ5" s="88"/>
      <c r="HA5" s="88"/>
      <c r="HB5" s="88"/>
      <c r="HC5" s="88"/>
      <c r="HD5" s="88"/>
      <c r="HE5" s="88"/>
      <c r="HF5" s="88"/>
      <c r="HG5" s="88"/>
      <c r="HH5" s="88"/>
      <c r="HI5" s="88"/>
      <c r="HJ5" s="88"/>
      <c r="HK5" s="88"/>
      <c r="HL5" s="88"/>
      <c r="HM5" s="88"/>
      <c r="HN5" s="88"/>
      <c r="HO5" s="88"/>
      <c r="HP5" s="88"/>
      <c r="HQ5" s="88"/>
      <c r="HR5" s="88"/>
      <c r="HS5" s="88"/>
      <c r="HT5" s="88"/>
      <c r="HU5" s="88"/>
      <c r="HV5" s="88"/>
      <c r="HW5" s="88"/>
      <c r="HX5" s="88"/>
      <c r="HY5" s="88"/>
      <c r="HZ5" s="88"/>
      <c r="IA5" s="88"/>
      <c r="IB5" s="88"/>
      <c r="IC5" s="88"/>
      <c r="ID5" s="88"/>
      <c r="IE5" s="88"/>
      <c r="IF5" s="88"/>
      <c r="IG5" s="88"/>
      <c r="IH5" s="88"/>
      <c r="II5" s="88"/>
      <c r="IJ5" s="88"/>
      <c r="IK5" s="88"/>
      <c r="IL5" s="88"/>
      <c r="IM5" s="88"/>
      <c r="IN5" s="88"/>
      <c r="IO5" s="88"/>
      <c r="IP5" s="88"/>
    </row>
    <row r="6" spans="1:257" ht="13.5" customHeight="1" thickBot="1">
      <c r="A6" s="113">
        <f>COUNTIF(F11:G177,"Pass")</f>
        <v>34</v>
      </c>
      <c r="B6" s="94">
        <f>COUNTIF(F11:G624,"Fail")</f>
        <v>2</v>
      </c>
      <c r="C6" s="94">
        <f>E6-D6-B6-A6</f>
        <v>0</v>
      </c>
      <c r="D6" s="95">
        <f>COUNTIF(F11:G624,"N/A")</f>
        <v>0</v>
      </c>
      <c r="E6" s="152">
        <f>COUNTA(A11:A181)*2</f>
        <v>36</v>
      </c>
      <c r="F6" s="152"/>
      <c r="G6" s="152"/>
      <c r="H6" s="92"/>
      <c r="I6" s="88"/>
      <c r="J6" s="88" t="s">
        <v>27</v>
      </c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88"/>
      <c r="CD6" s="88"/>
      <c r="CE6" s="88"/>
      <c r="CF6" s="88"/>
      <c r="CG6" s="88"/>
      <c r="CH6" s="88"/>
      <c r="CI6" s="88"/>
      <c r="CJ6" s="88"/>
      <c r="CK6" s="88"/>
      <c r="CL6" s="88"/>
      <c r="CM6" s="88"/>
      <c r="CN6" s="88"/>
      <c r="CO6" s="88"/>
      <c r="CP6" s="88"/>
      <c r="CQ6" s="88"/>
      <c r="CR6" s="88"/>
      <c r="CS6" s="88"/>
      <c r="CT6" s="88"/>
      <c r="CU6" s="88"/>
      <c r="CV6" s="88"/>
      <c r="CW6" s="88"/>
      <c r="CX6" s="88"/>
      <c r="CY6" s="88"/>
      <c r="CZ6" s="88"/>
      <c r="DA6" s="88"/>
      <c r="DB6" s="88"/>
      <c r="DC6" s="88"/>
      <c r="DD6" s="88"/>
      <c r="DE6" s="88"/>
      <c r="DF6" s="88"/>
      <c r="DG6" s="88"/>
      <c r="DH6" s="88"/>
      <c r="DI6" s="88"/>
      <c r="DJ6" s="88"/>
      <c r="DK6" s="88"/>
      <c r="DL6" s="88"/>
      <c r="DM6" s="88"/>
      <c r="DN6" s="88"/>
      <c r="DO6" s="88"/>
      <c r="DP6" s="88"/>
      <c r="DQ6" s="88"/>
      <c r="DR6" s="88"/>
      <c r="DS6" s="88"/>
      <c r="DT6" s="88"/>
      <c r="DU6" s="88"/>
      <c r="DV6" s="88"/>
      <c r="DW6" s="88"/>
      <c r="DX6" s="88"/>
      <c r="DY6" s="88"/>
      <c r="DZ6" s="88"/>
      <c r="EA6" s="88"/>
      <c r="EB6" s="88"/>
      <c r="EC6" s="88"/>
      <c r="ED6" s="88"/>
      <c r="EE6" s="88"/>
      <c r="EF6" s="88"/>
      <c r="EG6" s="88"/>
      <c r="EH6" s="88"/>
      <c r="EI6" s="88"/>
      <c r="EJ6" s="88"/>
      <c r="EK6" s="88"/>
      <c r="EL6" s="88"/>
      <c r="EM6" s="88"/>
      <c r="EN6" s="88"/>
      <c r="EO6" s="88"/>
      <c r="EP6" s="88"/>
      <c r="EQ6" s="88"/>
      <c r="ER6" s="88"/>
      <c r="ES6" s="88"/>
      <c r="ET6" s="88"/>
      <c r="EU6" s="88"/>
      <c r="EV6" s="88"/>
      <c r="EW6" s="88"/>
      <c r="EX6" s="88"/>
      <c r="EY6" s="88"/>
      <c r="EZ6" s="88"/>
      <c r="FA6" s="88"/>
      <c r="FB6" s="88"/>
      <c r="FC6" s="88"/>
      <c r="FD6" s="88"/>
      <c r="FE6" s="88"/>
      <c r="FF6" s="88"/>
      <c r="FG6" s="88"/>
      <c r="FH6" s="88"/>
      <c r="FI6" s="88"/>
      <c r="FJ6" s="88"/>
      <c r="FK6" s="88"/>
      <c r="FL6" s="88"/>
      <c r="FM6" s="88"/>
      <c r="FN6" s="88"/>
      <c r="FO6" s="88"/>
      <c r="FP6" s="88"/>
      <c r="FQ6" s="88"/>
      <c r="FR6" s="88"/>
      <c r="FS6" s="88"/>
      <c r="FT6" s="88"/>
      <c r="FU6" s="88"/>
      <c r="FV6" s="88"/>
      <c r="FW6" s="88"/>
      <c r="FX6" s="88"/>
      <c r="FY6" s="88"/>
      <c r="FZ6" s="88"/>
      <c r="GA6" s="88"/>
      <c r="GB6" s="88"/>
      <c r="GC6" s="88"/>
      <c r="GD6" s="88"/>
      <c r="GE6" s="88"/>
      <c r="GF6" s="88"/>
      <c r="GG6" s="88"/>
      <c r="GH6" s="88"/>
      <c r="GI6" s="88"/>
      <c r="GJ6" s="88"/>
      <c r="GK6" s="88"/>
      <c r="GL6" s="88"/>
      <c r="GM6" s="88"/>
      <c r="GN6" s="88"/>
      <c r="GO6" s="88"/>
      <c r="GP6" s="88"/>
      <c r="GQ6" s="88"/>
      <c r="GR6" s="88"/>
      <c r="GS6" s="88"/>
      <c r="GT6" s="88"/>
      <c r="GU6" s="88"/>
      <c r="GV6" s="88"/>
      <c r="GW6" s="88"/>
      <c r="GX6" s="88"/>
      <c r="GY6" s="88"/>
      <c r="GZ6" s="88"/>
      <c r="HA6" s="88"/>
      <c r="HB6" s="88"/>
      <c r="HC6" s="88"/>
      <c r="HD6" s="88"/>
      <c r="HE6" s="88"/>
      <c r="HF6" s="88"/>
      <c r="HG6" s="88"/>
      <c r="HH6" s="88"/>
      <c r="HI6" s="88"/>
      <c r="HJ6" s="88"/>
      <c r="HK6" s="88"/>
      <c r="HL6" s="88"/>
      <c r="HM6" s="88"/>
      <c r="HN6" s="88"/>
      <c r="HO6" s="88"/>
      <c r="HP6" s="88"/>
      <c r="HQ6" s="88"/>
      <c r="HR6" s="88"/>
      <c r="HS6" s="88"/>
      <c r="HT6" s="88"/>
      <c r="HU6" s="88"/>
      <c r="HV6" s="88"/>
      <c r="HW6" s="88"/>
      <c r="HX6" s="88"/>
      <c r="HY6" s="88"/>
      <c r="HZ6" s="88"/>
      <c r="IA6" s="88"/>
      <c r="IB6" s="88"/>
      <c r="IC6" s="88"/>
      <c r="ID6" s="88"/>
      <c r="IE6" s="88"/>
      <c r="IF6" s="88"/>
      <c r="IG6" s="88"/>
      <c r="IH6" s="88"/>
      <c r="II6" s="88"/>
      <c r="IJ6" s="88"/>
      <c r="IK6" s="88"/>
      <c r="IL6" s="88"/>
      <c r="IM6" s="88"/>
      <c r="IN6" s="88"/>
      <c r="IO6" s="88"/>
      <c r="IP6" s="88"/>
    </row>
    <row r="7" spans="1:257" ht="13.5" customHeight="1">
      <c r="A7" s="128"/>
      <c r="B7" s="129"/>
      <c r="C7" s="129"/>
      <c r="D7" s="129"/>
      <c r="E7" s="130"/>
      <c r="F7" s="130"/>
      <c r="G7" s="130"/>
      <c r="H7" s="92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8"/>
      <c r="CT7" s="88"/>
      <c r="CU7" s="88"/>
      <c r="CV7" s="88"/>
      <c r="CW7" s="88"/>
      <c r="CX7" s="88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88"/>
      <c r="DS7" s="88"/>
      <c r="DT7" s="88"/>
      <c r="DU7" s="88"/>
      <c r="DV7" s="88"/>
      <c r="DW7" s="88"/>
      <c r="DX7" s="88"/>
      <c r="DY7" s="88"/>
      <c r="DZ7" s="88"/>
      <c r="EA7" s="88"/>
      <c r="EB7" s="88"/>
      <c r="EC7" s="88"/>
      <c r="ED7" s="88"/>
      <c r="EE7" s="88"/>
      <c r="EF7" s="88"/>
      <c r="EG7" s="88"/>
      <c r="EH7" s="88"/>
      <c r="EI7" s="88"/>
      <c r="EJ7" s="88"/>
      <c r="EK7" s="88"/>
      <c r="EL7" s="88"/>
      <c r="EM7" s="88"/>
      <c r="EN7" s="88"/>
      <c r="EO7" s="88"/>
      <c r="EP7" s="88"/>
      <c r="EQ7" s="88"/>
      <c r="ER7" s="88"/>
      <c r="ES7" s="88"/>
      <c r="ET7" s="88"/>
      <c r="EU7" s="88"/>
      <c r="EV7" s="88"/>
      <c r="EW7" s="88"/>
      <c r="EX7" s="88"/>
      <c r="EY7" s="88"/>
      <c r="EZ7" s="88"/>
      <c r="FA7" s="88"/>
      <c r="FB7" s="88"/>
      <c r="FC7" s="88"/>
      <c r="FD7" s="88"/>
      <c r="FE7" s="88"/>
      <c r="FF7" s="88"/>
      <c r="FG7" s="88"/>
      <c r="FH7" s="88"/>
      <c r="FI7" s="88"/>
      <c r="FJ7" s="88"/>
      <c r="FK7" s="88"/>
      <c r="FL7" s="88"/>
      <c r="FM7" s="88"/>
      <c r="FN7" s="88"/>
      <c r="FO7" s="88"/>
      <c r="FP7" s="88"/>
      <c r="FQ7" s="88"/>
      <c r="FR7" s="88"/>
      <c r="FS7" s="88"/>
      <c r="FT7" s="88"/>
      <c r="FU7" s="88"/>
      <c r="FV7" s="88"/>
      <c r="FW7" s="88"/>
      <c r="FX7" s="88"/>
      <c r="FY7" s="88"/>
      <c r="FZ7" s="88"/>
      <c r="GA7" s="88"/>
      <c r="GB7" s="88"/>
      <c r="GC7" s="88"/>
      <c r="GD7" s="88"/>
      <c r="GE7" s="88"/>
      <c r="GF7" s="88"/>
      <c r="GG7" s="88"/>
      <c r="GH7" s="88"/>
      <c r="GI7" s="88"/>
      <c r="GJ7" s="88"/>
      <c r="GK7" s="88"/>
      <c r="GL7" s="88"/>
      <c r="GM7" s="88"/>
      <c r="GN7" s="88"/>
      <c r="GO7" s="88"/>
      <c r="GP7" s="88"/>
      <c r="GQ7" s="88"/>
      <c r="GR7" s="88"/>
      <c r="GS7" s="88"/>
      <c r="GT7" s="88"/>
      <c r="GU7" s="88"/>
      <c r="GV7" s="88"/>
      <c r="GW7" s="88"/>
      <c r="GX7" s="88"/>
      <c r="GY7" s="88"/>
      <c r="GZ7" s="88"/>
      <c r="HA7" s="88"/>
      <c r="HB7" s="88"/>
      <c r="HC7" s="88"/>
      <c r="HD7" s="88"/>
      <c r="HE7" s="88"/>
      <c r="HF7" s="88"/>
      <c r="HG7" s="88"/>
      <c r="HH7" s="88"/>
      <c r="HI7" s="88"/>
      <c r="HJ7" s="88"/>
      <c r="HK7" s="88"/>
      <c r="HL7" s="88"/>
      <c r="HM7" s="88"/>
      <c r="HN7" s="88"/>
      <c r="HO7" s="88"/>
      <c r="HP7" s="88"/>
      <c r="HQ7" s="88"/>
      <c r="HR7" s="88"/>
      <c r="HS7" s="88"/>
      <c r="HT7" s="88"/>
      <c r="HU7" s="88"/>
      <c r="HV7" s="88"/>
      <c r="HW7" s="88"/>
      <c r="HX7" s="88"/>
      <c r="HY7" s="88"/>
      <c r="HZ7" s="88"/>
      <c r="IA7" s="88"/>
      <c r="IB7" s="88"/>
      <c r="IC7" s="88"/>
      <c r="ID7" s="88"/>
      <c r="IE7" s="88"/>
      <c r="IF7" s="88"/>
      <c r="IG7" s="88"/>
      <c r="IH7" s="88"/>
      <c r="II7" s="88"/>
      <c r="IJ7" s="88"/>
      <c r="IK7" s="88"/>
      <c r="IL7" s="88"/>
      <c r="IM7" s="88"/>
      <c r="IN7" s="88"/>
      <c r="IO7" s="88"/>
      <c r="IP7" s="88"/>
    </row>
    <row r="8" spans="1:257" ht="13.5" customHeight="1">
      <c r="A8" s="128"/>
      <c r="B8" s="129"/>
      <c r="C8" s="129"/>
      <c r="D8" s="129"/>
      <c r="E8" s="130"/>
      <c r="F8" s="130"/>
      <c r="G8" s="130"/>
      <c r="H8" s="92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8"/>
      <c r="CD8" s="88"/>
      <c r="CE8" s="88"/>
      <c r="CF8" s="88"/>
      <c r="CG8" s="88"/>
      <c r="CH8" s="88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8"/>
      <c r="CT8" s="88"/>
      <c r="CU8" s="88"/>
      <c r="CV8" s="88"/>
      <c r="CW8" s="88"/>
      <c r="CX8" s="88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  <c r="DQ8" s="88"/>
      <c r="DR8" s="88"/>
      <c r="DS8" s="88"/>
      <c r="DT8" s="88"/>
      <c r="DU8" s="88"/>
      <c r="DV8" s="88"/>
      <c r="DW8" s="88"/>
      <c r="DX8" s="88"/>
      <c r="DY8" s="88"/>
      <c r="DZ8" s="88"/>
      <c r="EA8" s="88"/>
      <c r="EB8" s="88"/>
      <c r="EC8" s="88"/>
      <c r="ED8" s="88"/>
      <c r="EE8" s="88"/>
      <c r="EF8" s="88"/>
      <c r="EG8" s="88"/>
      <c r="EH8" s="88"/>
      <c r="EI8" s="88"/>
      <c r="EJ8" s="88"/>
      <c r="EK8" s="88"/>
      <c r="EL8" s="88"/>
      <c r="EM8" s="88"/>
      <c r="EN8" s="88"/>
      <c r="EO8" s="88"/>
      <c r="EP8" s="88"/>
      <c r="EQ8" s="88"/>
      <c r="ER8" s="88"/>
      <c r="ES8" s="88"/>
      <c r="ET8" s="88"/>
      <c r="EU8" s="88"/>
      <c r="EV8" s="88"/>
      <c r="EW8" s="88"/>
      <c r="EX8" s="88"/>
      <c r="EY8" s="88"/>
      <c r="EZ8" s="88"/>
      <c r="FA8" s="88"/>
      <c r="FB8" s="88"/>
      <c r="FC8" s="88"/>
      <c r="FD8" s="88"/>
      <c r="FE8" s="88"/>
      <c r="FF8" s="88"/>
      <c r="FG8" s="88"/>
      <c r="FH8" s="88"/>
      <c r="FI8" s="88"/>
      <c r="FJ8" s="88"/>
      <c r="FK8" s="88"/>
      <c r="FL8" s="88"/>
      <c r="FM8" s="88"/>
      <c r="FN8" s="88"/>
      <c r="FO8" s="88"/>
      <c r="FP8" s="88"/>
      <c r="FQ8" s="88"/>
      <c r="FR8" s="88"/>
      <c r="FS8" s="88"/>
      <c r="FT8" s="88"/>
      <c r="FU8" s="88"/>
      <c r="FV8" s="88"/>
      <c r="FW8" s="88"/>
      <c r="FX8" s="88"/>
      <c r="FY8" s="88"/>
      <c r="FZ8" s="88"/>
      <c r="GA8" s="88"/>
      <c r="GB8" s="88"/>
      <c r="GC8" s="88"/>
      <c r="GD8" s="88"/>
      <c r="GE8" s="88"/>
      <c r="GF8" s="88"/>
      <c r="GG8" s="88"/>
      <c r="GH8" s="88"/>
      <c r="GI8" s="88"/>
      <c r="GJ8" s="88"/>
      <c r="GK8" s="88"/>
      <c r="GL8" s="88"/>
      <c r="GM8" s="88"/>
      <c r="GN8" s="88"/>
      <c r="GO8" s="88"/>
      <c r="GP8" s="88"/>
      <c r="GQ8" s="88"/>
      <c r="GR8" s="88"/>
      <c r="GS8" s="88"/>
      <c r="GT8" s="88"/>
      <c r="GU8" s="88"/>
      <c r="GV8" s="88"/>
      <c r="GW8" s="88"/>
      <c r="GX8" s="88"/>
      <c r="GY8" s="88"/>
      <c r="GZ8" s="88"/>
      <c r="HA8" s="88"/>
      <c r="HB8" s="88"/>
      <c r="HC8" s="88"/>
      <c r="HD8" s="88"/>
      <c r="HE8" s="88"/>
      <c r="HF8" s="88"/>
      <c r="HG8" s="88"/>
      <c r="HH8" s="88"/>
      <c r="HI8" s="88"/>
      <c r="HJ8" s="88"/>
      <c r="HK8" s="88"/>
      <c r="HL8" s="88"/>
      <c r="HM8" s="88"/>
      <c r="HN8" s="88"/>
      <c r="HO8" s="88"/>
      <c r="HP8" s="88"/>
      <c r="HQ8" s="88"/>
      <c r="HR8" s="88"/>
      <c r="HS8" s="88"/>
      <c r="HT8" s="88"/>
      <c r="HU8" s="88"/>
      <c r="HV8" s="88"/>
      <c r="HW8" s="88"/>
      <c r="HX8" s="88"/>
      <c r="HY8" s="88"/>
      <c r="HZ8" s="88"/>
      <c r="IA8" s="88"/>
      <c r="IB8" s="88"/>
      <c r="IC8" s="88"/>
      <c r="ID8" s="88"/>
      <c r="IE8" s="88"/>
      <c r="IF8" s="88"/>
      <c r="IG8" s="88"/>
      <c r="IH8" s="88"/>
      <c r="II8" s="88"/>
      <c r="IJ8" s="88"/>
      <c r="IK8" s="88"/>
      <c r="IL8" s="88"/>
      <c r="IM8" s="88"/>
      <c r="IN8" s="88"/>
      <c r="IO8" s="88"/>
      <c r="IP8" s="88"/>
    </row>
    <row r="9" spans="1:257" ht="13.5" customHeight="1">
      <c r="A9" s="114"/>
      <c r="B9" s="88"/>
      <c r="C9" s="88"/>
      <c r="D9" s="96"/>
      <c r="E9" s="96"/>
      <c r="F9" s="96"/>
      <c r="G9" s="92"/>
      <c r="H9" s="92"/>
      <c r="I9" s="92"/>
      <c r="J9" s="93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8"/>
      <c r="CC9" s="88"/>
      <c r="CD9" s="88"/>
      <c r="CE9" s="88"/>
      <c r="CF9" s="88"/>
      <c r="CG9" s="88"/>
      <c r="CH9" s="88"/>
      <c r="CI9" s="88"/>
      <c r="CJ9" s="88"/>
      <c r="CK9" s="88"/>
      <c r="CL9" s="88"/>
      <c r="CM9" s="88"/>
      <c r="CN9" s="88"/>
      <c r="CO9" s="88"/>
      <c r="CP9" s="88"/>
      <c r="CQ9" s="88"/>
      <c r="CR9" s="88"/>
      <c r="CS9" s="88"/>
      <c r="CT9" s="88"/>
      <c r="CU9" s="88"/>
      <c r="CV9" s="88"/>
      <c r="CW9" s="88"/>
      <c r="CX9" s="88"/>
      <c r="CY9" s="88"/>
      <c r="CZ9" s="88"/>
      <c r="DA9" s="88"/>
      <c r="DB9" s="88"/>
      <c r="DC9" s="88"/>
      <c r="DD9" s="88"/>
      <c r="DE9" s="88"/>
      <c r="DF9" s="88"/>
      <c r="DG9" s="88"/>
      <c r="DH9" s="88"/>
      <c r="DI9" s="88"/>
      <c r="DJ9" s="88"/>
      <c r="DK9" s="88"/>
      <c r="DL9" s="88"/>
      <c r="DM9" s="88"/>
      <c r="DN9" s="88"/>
      <c r="DO9" s="88"/>
      <c r="DP9" s="88"/>
      <c r="DQ9" s="88"/>
      <c r="DR9" s="88"/>
      <c r="DS9" s="88"/>
      <c r="DT9" s="88"/>
      <c r="DU9" s="88"/>
      <c r="DV9" s="88"/>
      <c r="DW9" s="88"/>
      <c r="DX9" s="88"/>
      <c r="DY9" s="88"/>
      <c r="DZ9" s="88"/>
      <c r="EA9" s="88"/>
      <c r="EB9" s="88"/>
      <c r="EC9" s="88"/>
      <c r="ED9" s="88"/>
      <c r="EE9" s="88"/>
      <c r="EF9" s="88"/>
      <c r="EG9" s="88"/>
      <c r="EH9" s="88"/>
      <c r="EI9" s="88"/>
      <c r="EJ9" s="88"/>
      <c r="EK9" s="88"/>
      <c r="EL9" s="88"/>
      <c r="EM9" s="88"/>
      <c r="EN9" s="88"/>
      <c r="EO9" s="88"/>
      <c r="EP9" s="88"/>
      <c r="EQ9" s="88"/>
      <c r="ER9" s="88"/>
      <c r="ES9" s="88"/>
      <c r="ET9" s="88"/>
      <c r="EU9" s="88"/>
      <c r="EV9" s="88"/>
      <c r="EW9" s="88"/>
      <c r="EX9" s="88"/>
      <c r="EY9" s="88"/>
      <c r="EZ9" s="88"/>
      <c r="FA9" s="88"/>
      <c r="FB9" s="88"/>
      <c r="FC9" s="88"/>
      <c r="FD9" s="88"/>
      <c r="FE9" s="88"/>
      <c r="FF9" s="88"/>
      <c r="FG9" s="88"/>
      <c r="FH9" s="88"/>
      <c r="FI9" s="88"/>
      <c r="FJ9" s="88"/>
      <c r="FK9" s="88"/>
      <c r="FL9" s="88"/>
      <c r="FM9" s="88"/>
      <c r="FN9" s="88"/>
      <c r="FO9" s="88"/>
      <c r="FP9" s="88"/>
      <c r="FQ9" s="88"/>
      <c r="FR9" s="88"/>
      <c r="FS9" s="88"/>
      <c r="FT9" s="88"/>
      <c r="FU9" s="88"/>
      <c r="FV9" s="88"/>
      <c r="FW9" s="88"/>
      <c r="FX9" s="88"/>
      <c r="FY9" s="88"/>
      <c r="FZ9" s="88"/>
      <c r="GA9" s="88"/>
      <c r="GB9" s="88"/>
      <c r="GC9" s="88"/>
      <c r="GD9" s="88"/>
      <c r="GE9" s="88"/>
      <c r="GF9" s="88"/>
      <c r="GG9" s="88"/>
      <c r="GH9" s="88"/>
      <c r="GI9" s="88"/>
      <c r="GJ9" s="88"/>
      <c r="GK9" s="88"/>
      <c r="GL9" s="88"/>
      <c r="GM9" s="88"/>
      <c r="GN9" s="88"/>
      <c r="GO9" s="88"/>
      <c r="GP9" s="88"/>
      <c r="GQ9" s="88"/>
      <c r="GR9" s="88"/>
      <c r="GS9" s="88"/>
      <c r="GT9" s="88"/>
      <c r="GU9" s="88"/>
      <c r="GV9" s="88"/>
      <c r="GW9" s="88"/>
      <c r="GX9" s="88"/>
      <c r="GY9" s="88"/>
      <c r="GZ9" s="88"/>
      <c r="HA9" s="88"/>
      <c r="HB9" s="88"/>
      <c r="HC9" s="88"/>
      <c r="HD9" s="88"/>
      <c r="HE9" s="88"/>
      <c r="HF9" s="88"/>
      <c r="HG9" s="88"/>
      <c r="HH9" s="88"/>
      <c r="HI9" s="88"/>
      <c r="HJ9" s="88"/>
      <c r="HK9" s="88"/>
      <c r="HL9" s="88"/>
      <c r="HM9" s="88"/>
      <c r="HN9" s="88"/>
      <c r="HO9" s="88"/>
      <c r="HP9" s="88"/>
      <c r="HQ9" s="88"/>
      <c r="HR9" s="88"/>
      <c r="HS9" s="88"/>
      <c r="HT9" s="88"/>
      <c r="HU9" s="88"/>
      <c r="HV9" s="88"/>
      <c r="HW9" s="88"/>
      <c r="HX9" s="88"/>
      <c r="HY9" s="88"/>
      <c r="HZ9" s="88"/>
      <c r="IA9" s="88"/>
      <c r="IB9" s="88"/>
      <c r="IC9" s="88"/>
      <c r="ID9" s="88"/>
      <c r="IE9" s="88"/>
      <c r="IF9" s="88"/>
      <c r="IG9" s="88"/>
      <c r="IH9" s="88"/>
      <c r="II9" s="88"/>
      <c r="IJ9" s="88"/>
      <c r="IK9" s="88"/>
      <c r="IL9" s="88"/>
      <c r="IM9" s="88"/>
      <c r="IN9" s="88"/>
      <c r="IO9" s="88"/>
      <c r="IP9" s="88"/>
      <c r="IQ9" s="88"/>
      <c r="IR9" s="88"/>
      <c r="IS9" s="88"/>
      <c r="IT9" s="88"/>
      <c r="IU9" s="88"/>
      <c r="IV9" s="88"/>
      <c r="IW9" s="88"/>
    </row>
    <row r="10" spans="1:257" ht="68.25" customHeight="1">
      <c r="A10" s="115" t="s">
        <v>30</v>
      </c>
      <c r="B10" s="56" t="s">
        <v>31</v>
      </c>
      <c r="C10" s="56" t="s">
        <v>32</v>
      </c>
      <c r="D10" s="56" t="s">
        <v>33</v>
      </c>
      <c r="E10" s="57" t="s">
        <v>34</v>
      </c>
      <c r="F10" s="57" t="s">
        <v>141</v>
      </c>
      <c r="G10" s="57" t="s">
        <v>142</v>
      </c>
      <c r="H10" s="57" t="s">
        <v>35</v>
      </c>
      <c r="I10" s="56" t="s">
        <v>36</v>
      </c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  <c r="BW10" s="88"/>
      <c r="BX10" s="88"/>
      <c r="BY10" s="88"/>
      <c r="BZ10" s="88"/>
      <c r="CA10" s="88"/>
      <c r="CB10" s="88"/>
      <c r="CC10" s="88"/>
      <c r="CD10" s="88"/>
      <c r="CE10" s="88"/>
      <c r="CF10" s="88"/>
      <c r="CG10" s="88"/>
      <c r="CH10" s="88"/>
      <c r="CI10" s="88"/>
      <c r="CJ10" s="88"/>
      <c r="CK10" s="88"/>
      <c r="CL10" s="88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/>
      <c r="DK10" s="88"/>
      <c r="DL10" s="88"/>
      <c r="DM10" s="88"/>
      <c r="DN10" s="88"/>
      <c r="DO10" s="88"/>
      <c r="DP10" s="88"/>
      <c r="DQ10" s="88"/>
      <c r="DR10" s="88"/>
      <c r="DS10" s="88"/>
      <c r="DT10" s="88"/>
      <c r="DU10" s="88"/>
      <c r="DV10" s="88"/>
      <c r="DW10" s="88"/>
      <c r="DX10" s="88"/>
      <c r="DY10" s="88"/>
      <c r="DZ10" s="88"/>
      <c r="EA10" s="88"/>
      <c r="EB10" s="88"/>
      <c r="EC10" s="88"/>
      <c r="ED10" s="88"/>
      <c r="EE10" s="88"/>
      <c r="EF10" s="88"/>
      <c r="EG10" s="88"/>
      <c r="EH10" s="88"/>
      <c r="EI10" s="88"/>
      <c r="EJ10" s="88"/>
      <c r="EK10" s="88"/>
      <c r="EL10" s="88"/>
      <c r="EM10" s="88"/>
      <c r="EN10" s="88"/>
      <c r="EO10" s="88"/>
      <c r="EP10" s="88"/>
      <c r="EQ10" s="88"/>
      <c r="ER10" s="88"/>
      <c r="ES10" s="88"/>
      <c r="ET10" s="88"/>
      <c r="EU10" s="88"/>
      <c r="EV10" s="88"/>
      <c r="EW10" s="88"/>
      <c r="EX10" s="88"/>
      <c r="EY10" s="88"/>
      <c r="EZ10" s="88"/>
      <c r="FA10" s="88"/>
      <c r="FB10" s="88"/>
      <c r="FC10" s="88"/>
      <c r="FD10" s="88"/>
      <c r="FE10" s="88"/>
      <c r="FF10" s="88"/>
      <c r="FG10" s="88"/>
      <c r="FH10" s="88"/>
      <c r="FI10" s="88"/>
      <c r="FJ10" s="88"/>
      <c r="FK10" s="88"/>
      <c r="FL10" s="88"/>
      <c r="FM10" s="88"/>
      <c r="FN10" s="88"/>
      <c r="FO10" s="88"/>
      <c r="FP10" s="88"/>
      <c r="FQ10" s="88"/>
      <c r="FR10" s="88"/>
      <c r="FS10" s="88"/>
      <c r="FT10" s="88"/>
      <c r="FU10" s="88"/>
      <c r="FV10" s="88"/>
      <c r="FW10" s="88"/>
      <c r="FX10" s="88"/>
      <c r="FY10" s="88"/>
      <c r="FZ10" s="88"/>
      <c r="GA10" s="88"/>
      <c r="GB10" s="88"/>
      <c r="GC10" s="88"/>
      <c r="GD10" s="88"/>
      <c r="GE10" s="88"/>
      <c r="GF10" s="88"/>
      <c r="GG10" s="88"/>
      <c r="GH10" s="88"/>
      <c r="GI10" s="88"/>
      <c r="GJ10" s="88"/>
      <c r="GK10" s="88"/>
      <c r="GL10" s="88"/>
      <c r="GM10" s="88"/>
      <c r="GN10" s="88"/>
      <c r="GO10" s="88"/>
      <c r="GP10" s="88"/>
      <c r="GQ10" s="88"/>
      <c r="GR10" s="88"/>
      <c r="GS10" s="88"/>
      <c r="GT10" s="88"/>
      <c r="GU10" s="88"/>
      <c r="GV10" s="88"/>
      <c r="GW10" s="88"/>
      <c r="GX10" s="88"/>
      <c r="GY10" s="88"/>
      <c r="GZ10" s="88"/>
      <c r="HA10" s="88"/>
      <c r="HB10" s="88"/>
      <c r="HC10" s="88"/>
      <c r="HD10" s="88"/>
      <c r="HE10" s="88"/>
      <c r="HF10" s="88"/>
      <c r="HG10" s="88"/>
      <c r="HH10" s="88"/>
      <c r="HI10" s="88"/>
      <c r="HJ10" s="88"/>
      <c r="HK10" s="88"/>
      <c r="HL10" s="88"/>
      <c r="HM10" s="88"/>
      <c r="HN10" s="88"/>
      <c r="HO10" s="88"/>
      <c r="HP10" s="88"/>
      <c r="HQ10" s="88"/>
      <c r="HR10" s="88"/>
      <c r="HS10" s="88"/>
      <c r="HT10" s="88"/>
      <c r="HU10" s="88"/>
      <c r="HV10" s="88"/>
      <c r="HW10" s="88"/>
      <c r="HX10" s="88"/>
      <c r="HY10" s="88"/>
      <c r="HZ10" s="88"/>
      <c r="IA10" s="88"/>
      <c r="IB10" s="88"/>
      <c r="IC10" s="88"/>
      <c r="ID10" s="88"/>
      <c r="IE10" s="88"/>
      <c r="IF10" s="88"/>
      <c r="IG10" s="88"/>
      <c r="IH10" s="88"/>
      <c r="II10" s="88"/>
      <c r="IJ10" s="88"/>
      <c r="IK10" s="88"/>
      <c r="IL10" s="88"/>
      <c r="IM10" s="88"/>
      <c r="IN10" s="88"/>
      <c r="IO10" s="88"/>
      <c r="IP10" s="88"/>
      <c r="IQ10" s="88"/>
    </row>
    <row r="11" spans="1:257" ht="14.25" customHeight="1">
      <c r="A11" s="127"/>
      <c r="B11" s="127" t="s">
        <v>50</v>
      </c>
      <c r="C11" s="125"/>
      <c r="D11" s="125"/>
      <c r="E11" s="125"/>
      <c r="F11" s="125"/>
      <c r="G11" s="125"/>
      <c r="H11" s="125"/>
      <c r="I11" s="126"/>
      <c r="J11" s="97"/>
    </row>
    <row r="12" spans="1:257" ht="14.25" customHeight="1">
      <c r="A12" s="124" t="str">
        <f t="shared" ref="A12:A17" si="0">IF(OR(B12&lt;&gt;"",D12&lt;E11&gt;""),"["&amp;TEXT($B$2,"##")&amp;"-"&amp;TEXT(ROW()-10,"##")&amp;"]","")</f>
        <v>[Common-2]</v>
      </c>
      <c r="B12" s="105" t="s">
        <v>51</v>
      </c>
      <c r="C12" s="105" t="s">
        <v>147</v>
      </c>
      <c r="D12" s="105" t="s">
        <v>86</v>
      </c>
      <c r="E12" s="106"/>
      <c r="F12" s="105" t="s">
        <v>22</v>
      </c>
      <c r="G12" s="105" t="s">
        <v>22</v>
      </c>
      <c r="H12" s="107">
        <v>42684</v>
      </c>
      <c r="I12" s="108"/>
      <c r="J12" s="97"/>
    </row>
    <row r="13" spans="1:257" ht="13.5" customHeight="1">
      <c r="A13" s="124" t="str">
        <f t="shared" si="0"/>
        <v>[Common-3]</v>
      </c>
      <c r="B13" s="105" t="s">
        <v>154</v>
      </c>
      <c r="C13" s="105" t="s">
        <v>155</v>
      </c>
      <c r="D13" s="105" t="s">
        <v>52</v>
      </c>
      <c r="E13" s="106"/>
      <c r="F13" s="105" t="s">
        <v>22</v>
      </c>
      <c r="G13" s="105" t="s">
        <v>22</v>
      </c>
      <c r="H13" s="107">
        <v>42684</v>
      </c>
      <c r="I13" s="108"/>
      <c r="J13" s="97"/>
    </row>
    <row r="14" spans="1:257" ht="12.75" customHeight="1">
      <c r="A14" s="124" t="str">
        <f t="shared" si="0"/>
        <v>[Common-4]</v>
      </c>
      <c r="B14" s="105" t="s">
        <v>98</v>
      </c>
      <c r="C14" s="105" t="s">
        <v>101</v>
      </c>
      <c r="D14" s="105" t="s">
        <v>52</v>
      </c>
      <c r="E14" s="106"/>
      <c r="F14" s="105" t="s">
        <v>22</v>
      </c>
      <c r="G14" s="105" t="s">
        <v>22</v>
      </c>
      <c r="H14" s="107">
        <v>42684</v>
      </c>
      <c r="I14" s="108"/>
      <c r="J14" s="97"/>
    </row>
    <row r="15" spans="1:257" ht="14.25" customHeight="1">
      <c r="A15" s="124" t="str">
        <f t="shared" si="0"/>
        <v>[Common-5]</v>
      </c>
      <c r="B15" s="105" t="s">
        <v>97</v>
      </c>
      <c r="C15" s="105" t="s">
        <v>103</v>
      </c>
      <c r="D15" s="105" t="s">
        <v>107</v>
      </c>
      <c r="E15" s="106"/>
      <c r="F15" s="105" t="s">
        <v>22</v>
      </c>
      <c r="G15" s="105" t="s">
        <v>22</v>
      </c>
      <c r="H15" s="107">
        <v>42684</v>
      </c>
      <c r="I15" s="108"/>
      <c r="J15" s="97"/>
    </row>
    <row r="16" spans="1:257" ht="14.25" customHeight="1">
      <c r="A16" s="124" t="str">
        <f t="shared" si="0"/>
        <v>[Common-6]</v>
      </c>
      <c r="B16" s="105" t="s">
        <v>99</v>
      </c>
      <c r="C16" s="105" t="s">
        <v>104</v>
      </c>
      <c r="D16" s="105" t="s">
        <v>105</v>
      </c>
      <c r="E16" s="106"/>
      <c r="F16" s="105" t="s">
        <v>22</v>
      </c>
      <c r="G16" s="105" t="s">
        <v>22</v>
      </c>
      <c r="H16" s="107">
        <v>42684</v>
      </c>
      <c r="I16" s="108"/>
      <c r="J16" s="97"/>
    </row>
    <row r="17" spans="1:10" ht="14.25" customHeight="1">
      <c r="A17" s="124" t="str">
        <f t="shared" si="0"/>
        <v>[Common-7]</v>
      </c>
      <c r="B17" s="105" t="s">
        <v>151</v>
      </c>
      <c r="C17" s="105" t="s">
        <v>152</v>
      </c>
      <c r="D17" s="105" t="s">
        <v>153</v>
      </c>
      <c r="E17" s="106"/>
      <c r="F17" s="105" t="s">
        <v>22</v>
      </c>
      <c r="G17" s="105" t="s">
        <v>22</v>
      </c>
      <c r="H17" s="107">
        <v>42684</v>
      </c>
      <c r="I17" s="108"/>
      <c r="J17" s="97"/>
    </row>
    <row r="18" spans="1:10" ht="14.25" customHeight="1">
      <c r="A18" s="124" t="str">
        <f>IF(OR(B18&lt;&gt;"",D18&lt;E12&gt;""),"["&amp;TEXT($B$2,"##")&amp;"-"&amp;TEXT(ROW()-10,"##")&amp;"]","")</f>
        <v>[Common-8]</v>
      </c>
      <c r="B18" s="105" t="s">
        <v>100</v>
      </c>
      <c r="C18" s="105" t="s">
        <v>102</v>
      </c>
      <c r="D18" s="105" t="s">
        <v>106</v>
      </c>
      <c r="E18" s="106"/>
      <c r="F18" s="105" t="s">
        <v>22</v>
      </c>
      <c r="G18" s="105" t="s">
        <v>22</v>
      </c>
      <c r="H18" s="107">
        <v>42684</v>
      </c>
      <c r="I18" s="108"/>
      <c r="J18" s="97"/>
    </row>
    <row r="19" spans="1:10" ht="12" customHeight="1">
      <c r="A19" s="124" t="str">
        <f>IF(OR(B19&lt;&gt;"",D19&lt;E13&gt;""),"["&amp;TEXT($B$2,"##")&amp;"-"&amp;TEXT(ROW()-10,"##")&amp;"]","")</f>
        <v>[Common-9]</v>
      </c>
      <c r="B19" s="105" t="s">
        <v>148</v>
      </c>
      <c r="C19" s="105" t="s">
        <v>149</v>
      </c>
      <c r="D19" s="105" t="s">
        <v>150</v>
      </c>
      <c r="E19" s="124"/>
      <c r="F19" s="105" t="s">
        <v>22</v>
      </c>
      <c r="G19" s="105" t="s">
        <v>22</v>
      </c>
      <c r="H19" s="107">
        <v>42684</v>
      </c>
      <c r="I19" s="108"/>
      <c r="J19" s="97"/>
    </row>
    <row r="20" spans="1:10" ht="12" customHeight="1">
      <c r="A20" s="124" t="str">
        <f>IF(OR(B20&lt;&gt;"",D20&lt;E14&gt;""),"["&amp;TEXT($B$2,"##")&amp;"-"&amp;TEXT(ROW()-10,"##")&amp;"]","")</f>
        <v>[Common-10]</v>
      </c>
      <c r="B20" s="105" t="s">
        <v>156</v>
      </c>
      <c r="C20" s="105" t="s">
        <v>157</v>
      </c>
      <c r="D20" s="105" t="s">
        <v>158</v>
      </c>
      <c r="E20" s="124"/>
      <c r="F20" s="105" t="s">
        <v>22</v>
      </c>
      <c r="G20" s="105" t="s">
        <v>22</v>
      </c>
      <c r="H20" s="107">
        <v>42684</v>
      </c>
      <c r="I20" s="108"/>
      <c r="J20" s="97"/>
    </row>
    <row r="21" spans="1:10" ht="12" customHeight="1">
      <c r="A21" s="124" t="str">
        <f>IF(OR(B21&lt;&gt;"",D21&lt;E15&gt;""),"["&amp;TEXT($B$2,"##")&amp;"-"&amp;TEXT(ROW()-10,"##")&amp;"]","")</f>
        <v>[Common-11]</v>
      </c>
      <c r="B21" s="105" t="s">
        <v>159</v>
      </c>
      <c r="C21" s="105" t="s">
        <v>176</v>
      </c>
      <c r="D21" s="105" t="s">
        <v>177</v>
      </c>
      <c r="E21" s="124"/>
      <c r="F21" s="105" t="s">
        <v>22</v>
      </c>
      <c r="G21" s="105" t="s">
        <v>22</v>
      </c>
      <c r="H21" s="107">
        <v>42684</v>
      </c>
      <c r="I21" s="108"/>
      <c r="J21" s="97"/>
    </row>
    <row r="22" spans="1:10" ht="12" customHeight="1">
      <c r="A22" s="124" t="str">
        <f t="shared" ref="A22:A27" si="1">IF(OR(B22&lt;&gt;"",D22&lt;E17&gt;""),"["&amp;TEXT($B$2,"##")&amp;"-"&amp;TEXT(ROW()-10,"##")&amp;"]","")</f>
        <v>[Common-12]</v>
      </c>
      <c r="B22" s="105" t="s">
        <v>160</v>
      </c>
      <c r="C22" s="105" t="s">
        <v>175</v>
      </c>
      <c r="D22" s="105" t="s">
        <v>178</v>
      </c>
      <c r="E22" s="124"/>
      <c r="F22" s="105" t="s">
        <v>22</v>
      </c>
      <c r="G22" s="105" t="s">
        <v>22</v>
      </c>
      <c r="H22" s="107">
        <v>42684</v>
      </c>
      <c r="I22" s="108"/>
      <c r="J22" s="97"/>
    </row>
    <row r="23" spans="1:10" ht="12" customHeight="1">
      <c r="A23" s="124" t="str">
        <f t="shared" si="1"/>
        <v>[Common-13]</v>
      </c>
      <c r="B23" s="105" t="s">
        <v>161</v>
      </c>
      <c r="C23" s="105" t="s">
        <v>174</v>
      </c>
      <c r="D23" s="105" t="s">
        <v>52</v>
      </c>
      <c r="E23" s="124"/>
      <c r="F23" s="105" t="s">
        <v>22</v>
      </c>
      <c r="G23" s="105" t="s">
        <v>22</v>
      </c>
      <c r="H23" s="107">
        <v>42684</v>
      </c>
      <c r="I23" s="108"/>
      <c r="J23" s="97"/>
    </row>
    <row r="24" spans="1:10" ht="12" customHeight="1">
      <c r="A24" s="124" t="str">
        <f t="shared" si="1"/>
        <v>[Common-14]</v>
      </c>
      <c r="B24" s="105" t="s">
        <v>162</v>
      </c>
      <c r="C24" s="105" t="s">
        <v>173</v>
      </c>
      <c r="D24" s="105" t="s">
        <v>107</v>
      </c>
      <c r="E24" s="124"/>
      <c r="F24" s="105" t="s">
        <v>22</v>
      </c>
      <c r="G24" s="105" t="s">
        <v>22</v>
      </c>
      <c r="H24" s="107">
        <v>42684</v>
      </c>
      <c r="I24" s="108"/>
      <c r="J24" s="97"/>
    </row>
    <row r="25" spans="1:10" ht="12" customHeight="1">
      <c r="A25" s="124" t="str">
        <f t="shared" si="1"/>
        <v>[Common-15]</v>
      </c>
      <c r="B25" s="105" t="s">
        <v>163</v>
      </c>
      <c r="C25" s="105" t="s">
        <v>172</v>
      </c>
      <c r="D25" s="105" t="s">
        <v>153</v>
      </c>
      <c r="E25" s="124"/>
      <c r="F25" s="105" t="s">
        <v>22</v>
      </c>
      <c r="G25" s="105" t="s">
        <v>22</v>
      </c>
      <c r="H25" s="107">
        <v>42684</v>
      </c>
      <c r="I25" s="108"/>
      <c r="J25" s="97"/>
    </row>
    <row r="26" spans="1:10" ht="12" customHeight="1">
      <c r="A26" s="124" t="str">
        <f t="shared" si="1"/>
        <v>[Common-16]</v>
      </c>
      <c r="B26" s="105" t="s">
        <v>164</v>
      </c>
      <c r="C26" s="105" t="s">
        <v>171</v>
      </c>
      <c r="D26" s="105" t="s">
        <v>105</v>
      </c>
      <c r="E26" s="124"/>
      <c r="F26" s="105" t="s">
        <v>22</v>
      </c>
      <c r="G26" s="105" t="s">
        <v>22</v>
      </c>
      <c r="H26" s="107">
        <v>42684</v>
      </c>
      <c r="I26" s="108"/>
      <c r="J26" s="97"/>
    </row>
    <row r="27" spans="1:10" ht="12" customHeight="1">
      <c r="A27" s="124" t="str">
        <f t="shared" si="1"/>
        <v>[Common-17]</v>
      </c>
      <c r="B27" s="105" t="s">
        <v>165</v>
      </c>
      <c r="C27" s="105" t="s">
        <v>170</v>
      </c>
      <c r="D27" s="105" t="s">
        <v>106</v>
      </c>
      <c r="E27" s="124"/>
      <c r="F27" s="105" t="s">
        <v>22</v>
      </c>
      <c r="G27" s="105" t="s">
        <v>22</v>
      </c>
      <c r="H27" s="107">
        <v>42684</v>
      </c>
      <c r="I27" s="108"/>
      <c r="J27" s="97"/>
    </row>
    <row r="28" spans="1:10" ht="12" customHeight="1">
      <c r="A28" s="124" t="str">
        <f>IF(OR(B28&lt;&gt;"",D28&lt;E22&gt;""),"["&amp;TEXT($B$2,"##")&amp;"-"&amp;TEXT(ROW()-10,"##")&amp;"]","")</f>
        <v>[Common-18]</v>
      </c>
      <c r="B28" s="105" t="s">
        <v>166</v>
      </c>
      <c r="C28" s="105" t="s">
        <v>169</v>
      </c>
      <c r="D28" s="105" t="s">
        <v>179</v>
      </c>
      <c r="E28" s="124"/>
      <c r="F28" s="105" t="s">
        <v>24</v>
      </c>
      <c r="G28" s="105" t="s">
        <v>24</v>
      </c>
      <c r="H28" s="107">
        <v>42684</v>
      </c>
      <c r="I28" s="108"/>
      <c r="J28" s="97"/>
    </row>
    <row r="29" spans="1:10" ht="12" customHeight="1">
      <c r="A29" s="124" t="str">
        <f>IF(OR(B29&lt;&gt;"",D29&lt;E23&gt;""),"["&amp;TEXT($B$2,"##")&amp;"-"&amp;TEXT(ROW()-10,"##")&amp;"]","")</f>
        <v>[Common-19]</v>
      </c>
      <c r="B29" s="105" t="s">
        <v>167</v>
      </c>
      <c r="C29" s="105" t="s">
        <v>168</v>
      </c>
      <c r="D29" s="105" t="s">
        <v>180</v>
      </c>
      <c r="E29" s="124"/>
      <c r="F29" s="105" t="s">
        <v>22</v>
      </c>
      <c r="G29" s="105" t="s">
        <v>22</v>
      </c>
      <c r="H29" s="107">
        <v>42684</v>
      </c>
      <c r="I29" s="108"/>
      <c r="J29" s="97"/>
    </row>
  </sheetData>
  <dataConsolidate>
    <dataRefs count="1">
      <dataRef ref="K2:K6" sheet="UI"/>
    </dataRefs>
  </dataConsolidate>
  <mergeCells count="5">
    <mergeCell ref="B2:G2"/>
    <mergeCell ref="B3:G3"/>
    <mergeCell ref="B4:G4"/>
    <mergeCell ref="E5:G5"/>
    <mergeCell ref="E6:G6"/>
  </mergeCells>
  <dataValidations count="2">
    <dataValidation type="list" allowBlank="1" showInputMessage="1" showErrorMessage="1" sqref="G1:G9 G30:G65249">
      <formula1>$H$2:$H$5</formula1>
    </dataValidation>
    <dataValidation type="list" allowBlank="1" showErrorMessage="1" sqref="F12:G29">
      <formula1>$J$2:$J$6</formula1>
    </dataValidation>
  </dataValidations>
  <hyperlinks>
    <hyperlink ref="A1" location="'Test Report'!A1" display="Back to Test Report"/>
  </hyperlink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W27"/>
  <sheetViews>
    <sheetView topLeftCell="A2" zoomScale="90" zoomScaleNormal="90" workbookViewId="0">
      <selection activeCell="B2" sqref="B2:G2"/>
    </sheetView>
  </sheetViews>
  <sheetFormatPr defaultColWidth="15.25" defaultRowHeight="13.5" customHeight="1"/>
  <cols>
    <col min="1" max="1" width="15.125" style="116" customWidth="1"/>
    <col min="2" max="2" width="42.125" style="97" customWidth="1"/>
    <col min="3" max="3" width="33" style="97" customWidth="1"/>
    <col min="4" max="4" width="30.625" style="97" customWidth="1"/>
    <col min="5" max="5" width="15.25" style="97" customWidth="1"/>
    <col min="6" max="6" width="12.875" style="97" customWidth="1"/>
    <col min="7" max="7" width="13.25" style="97" customWidth="1"/>
    <col min="8" max="8" width="15.25" style="99" customWidth="1"/>
    <col min="9" max="9" width="15.25" style="97" customWidth="1"/>
    <col min="10" max="10" width="13.875" style="98" hidden="1" customWidth="1"/>
    <col min="11" max="11" width="15.25" style="97" customWidth="1"/>
    <col min="12" max="16" width="15.25" style="97"/>
    <col min="17" max="17" width="0" style="97" hidden="1" customWidth="1"/>
    <col min="18" max="16384" width="15.25" style="97"/>
  </cols>
  <sheetData>
    <row r="1" spans="1:257" ht="13.5" customHeight="1" thickBot="1">
      <c r="A1" s="109" t="s">
        <v>47</v>
      </c>
      <c r="B1" s="85"/>
      <c r="C1" s="85"/>
      <c r="D1" s="85"/>
      <c r="E1" s="85"/>
      <c r="F1" s="85"/>
      <c r="G1" s="86"/>
      <c r="H1" s="87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88"/>
      <c r="BW1" s="88"/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CJ1" s="88"/>
      <c r="CK1" s="88"/>
      <c r="CL1" s="88"/>
      <c r="CM1" s="88"/>
      <c r="CN1" s="88"/>
      <c r="CO1" s="88"/>
      <c r="CP1" s="88"/>
      <c r="CQ1" s="88"/>
      <c r="CR1" s="88"/>
      <c r="CS1" s="88"/>
      <c r="CT1" s="88"/>
      <c r="CU1" s="88"/>
      <c r="CV1" s="88"/>
      <c r="CW1" s="88"/>
      <c r="CX1" s="88"/>
      <c r="CY1" s="88"/>
      <c r="CZ1" s="88"/>
      <c r="DA1" s="88"/>
      <c r="DB1" s="88"/>
      <c r="DC1" s="88"/>
      <c r="DD1" s="88"/>
      <c r="DE1" s="88"/>
      <c r="DF1" s="88"/>
      <c r="DG1" s="88"/>
      <c r="DH1" s="88"/>
      <c r="DI1" s="88"/>
      <c r="DJ1" s="88"/>
      <c r="DK1" s="88"/>
      <c r="DL1" s="88"/>
      <c r="DM1" s="88"/>
      <c r="DN1" s="88"/>
      <c r="DO1" s="88"/>
      <c r="DP1" s="88"/>
      <c r="DQ1" s="88"/>
      <c r="DR1" s="88"/>
      <c r="DS1" s="88"/>
      <c r="DT1" s="88"/>
      <c r="DU1" s="88"/>
      <c r="DV1" s="88"/>
      <c r="DW1" s="88"/>
      <c r="DX1" s="88"/>
      <c r="DY1" s="88"/>
      <c r="DZ1" s="88"/>
      <c r="EA1" s="88"/>
      <c r="EB1" s="88"/>
      <c r="EC1" s="88"/>
      <c r="ED1" s="88"/>
      <c r="EE1" s="88"/>
      <c r="EF1" s="88"/>
      <c r="EG1" s="88"/>
      <c r="EH1" s="88"/>
      <c r="EI1" s="88"/>
      <c r="EJ1" s="88"/>
      <c r="EK1" s="88"/>
      <c r="EL1" s="88"/>
      <c r="EM1" s="88"/>
      <c r="EN1" s="88"/>
      <c r="EO1" s="88"/>
      <c r="EP1" s="88"/>
      <c r="EQ1" s="88"/>
      <c r="ER1" s="88"/>
      <c r="ES1" s="88"/>
      <c r="ET1" s="88"/>
      <c r="EU1" s="88"/>
      <c r="EV1" s="88"/>
      <c r="EW1" s="88"/>
      <c r="EX1" s="88"/>
      <c r="EY1" s="88"/>
      <c r="EZ1" s="88"/>
      <c r="FA1" s="88"/>
      <c r="FB1" s="88"/>
      <c r="FC1" s="88"/>
      <c r="FD1" s="88"/>
      <c r="FE1" s="88"/>
      <c r="FF1" s="88"/>
      <c r="FG1" s="88"/>
      <c r="FH1" s="88"/>
      <c r="FI1" s="88"/>
      <c r="FJ1" s="88"/>
      <c r="FK1" s="88"/>
      <c r="FL1" s="88"/>
      <c r="FM1" s="88"/>
      <c r="FN1" s="88"/>
      <c r="FO1" s="88"/>
      <c r="FP1" s="88"/>
      <c r="FQ1" s="88"/>
      <c r="FR1" s="88"/>
      <c r="FS1" s="88"/>
      <c r="FT1" s="88"/>
      <c r="FU1" s="88"/>
      <c r="FV1" s="88"/>
      <c r="FW1" s="88"/>
      <c r="FX1" s="88"/>
      <c r="FY1" s="88"/>
      <c r="FZ1" s="88"/>
      <c r="GA1" s="88"/>
      <c r="GB1" s="88"/>
      <c r="GC1" s="88"/>
      <c r="GD1" s="88"/>
      <c r="GE1" s="88"/>
      <c r="GF1" s="88"/>
      <c r="GG1" s="88"/>
      <c r="GH1" s="88"/>
      <c r="GI1" s="88"/>
      <c r="GJ1" s="88"/>
      <c r="GK1" s="88"/>
      <c r="GL1" s="88"/>
      <c r="GM1" s="88"/>
      <c r="GN1" s="88"/>
      <c r="GO1" s="88"/>
      <c r="GP1" s="88"/>
      <c r="GQ1" s="88"/>
      <c r="GR1" s="88"/>
      <c r="GS1" s="88"/>
      <c r="GT1" s="88"/>
      <c r="GU1" s="88"/>
      <c r="GV1" s="88"/>
      <c r="GW1" s="88"/>
      <c r="GX1" s="88"/>
      <c r="GY1" s="88"/>
      <c r="GZ1" s="88"/>
      <c r="HA1" s="88"/>
      <c r="HB1" s="88"/>
      <c r="HC1" s="88"/>
      <c r="HD1" s="88"/>
      <c r="HE1" s="88"/>
      <c r="HF1" s="88"/>
      <c r="HG1" s="88"/>
      <c r="HH1" s="88"/>
      <c r="HI1" s="88"/>
      <c r="HJ1" s="88"/>
      <c r="HK1" s="88"/>
      <c r="HL1" s="88"/>
      <c r="HM1" s="88"/>
      <c r="HN1" s="88"/>
      <c r="HO1" s="88"/>
      <c r="HP1" s="88"/>
      <c r="HQ1" s="88"/>
      <c r="HR1" s="88"/>
      <c r="HS1" s="88"/>
      <c r="HT1" s="88"/>
      <c r="HU1" s="88"/>
      <c r="HV1" s="88"/>
      <c r="HW1" s="88"/>
      <c r="HX1" s="88"/>
      <c r="HY1" s="88"/>
      <c r="HZ1" s="88"/>
      <c r="IA1" s="88"/>
      <c r="IB1" s="88"/>
      <c r="IC1" s="88"/>
      <c r="ID1" s="88"/>
      <c r="IE1" s="88"/>
      <c r="IF1" s="88"/>
      <c r="IG1" s="88"/>
      <c r="IH1" s="88"/>
      <c r="II1" s="88"/>
      <c r="IJ1" s="88"/>
      <c r="IK1" s="88"/>
      <c r="IL1" s="88"/>
      <c r="IM1" s="88"/>
      <c r="IN1" s="88"/>
      <c r="IO1" s="88"/>
      <c r="IP1" s="88"/>
    </row>
    <row r="2" spans="1:257" ht="13.5" customHeight="1">
      <c r="A2" s="110" t="s">
        <v>21</v>
      </c>
      <c r="B2" s="149" t="s">
        <v>53</v>
      </c>
      <c r="C2" s="149"/>
      <c r="D2" s="149"/>
      <c r="E2" s="149"/>
      <c r="F2" s="149"/>
      <c r="G2" s="149"/>
      <c r="H2" s="117" t="s">
        <v>22</v>
      </c>
      <c r="I2" s="88"/>
      <c r="J2" s="88" t="s">
        <v>22</v>
      </c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  <c r="BL2" s="88"/>
      <c r="BM2" s="88"/>
      <c r="BN2" s="88"/>
      <c r="BO2" s="88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/>
      <c r="CI2" s="88"/>
      <c r="CJ2" s="88"/>
      <c r="CK2" s="88"/>
      <c r="CL2" s="88"/>
      <c r="CM2" s="88"/>
      <c r="CN2" s="88"/>
      <c r="CO2" s="88"/>
      <c r="CP2" s="88"/>
      <c r="CQ2" s="88"/>
      <c r="CR2" s="88"/>
      <c r="CS2" s="88"/>
      <c r="CT2" s="88"/>
      <c r="CU2" s="88"/>
      <c r="CV2" s="88"/>
      <c r="CW2" s="88"/>
      <c r="CX2" s="88"/>
      <c r="CY2" s="88"/>
      <c r="CZ2" s="88"/>
      <c r="DA2" s="88"/>
      <c r="DB2" s="88"/>
      <c r="DC2" s="88"/>
      <c r="DD2" s="88"/>
      <c r="DE2" s="88"/>
      <c r="DF2" s="88"/>
      <c r="DG2" s="88"/>
      <c r="DH2" s="88"/>
      <c r="DI2" s="88"/>
      <c r="DJ2" s="88"/>
      <c r="DK2" s="88"/>
      <c r="DL2" s="88"/>
      <c r="DM2" s="88"/>
      <c r="DN2" s="88"/>
      <c r="DO2" s="88"/>
      <c r="DP2" s="88"/>
      <c r="DQ2" s="88"/>
      <c r="DR2" s="88"/>
      <c r="DS2" s="88"/>
      <c r="DT2" s="88"/>
      <c r="DU2" s="88"/>
      <c r="DV2" s="88"/>
      <c r="DW2" s="88"/>
      <c r="DX2" s="88"/>
      <c r="DY2" s="88"/>
      <c r="DZ2" s="88"/>
      <c r="EA2" s="88"/>
      <c r="EB2" s="88"/>
      <c r="EC2" s="88"/>
      <c r="ED2" s="88"/>
      <c r="EE2" s="88"/>
      <c r="EF2" s="88"/>
      <c r="EG2" s="88"/>
      <c r="EH2" s="88"/>
      <c r="EI2" s="88"/>
      <c r="EJ2" s="88"/>
      <c r="EK2" s="88"/>
      <c r="EL2" s="88"/>
      <c r="EM2" s="88"/>
      <c r="EN2" s="88"/>
      <c r="EO2" s="88"/>
      <c r="EP2" s="88"/>
      <c r="EQ2" s="88"/>
      <c r="ER2" s="88"/>
      <c r="ES2" s="88"/>
      <c r="ET2" s="88"/>
      <c r="EU2" s="88"/>
      <c r="EV2" s="88"/>
      <c r="EW2" s="88"/>
      <c r="EX2" s="88"/>
      <c r="EY2" s="88"/>
      <c r="EZ2" s="88"/>
      <c r="FA2" s="88"/>
      <c r="FB2" s="88"/>
      <c r="FC2" s="88"/>
      <c r="FD2" s="88"/>
      <c r="FE2" s="88"/>
      <c r="FF2" s="88"/>
      <c r="FG2" s="88"/>
      <c r="FH2" s="88"/>
      <c r="FI2" s="88"/>
      <c r="FJ2" s="88"/>
      <c r="FK2" s="88"/>
      <c r="FL2" s="88"/>
      <c r="FM2" s="88"/>
      <c r="FN2" s="88"/>
      <c r="FO2" s="88"/>
      <c r="FP2" s="88"/>
      <c r="FQ2" s="88"/>
      <c r="FR2" s="88"/>
      <c r="FS2" s="88"/>
      <c r="FT2" s="88"/>
      <c r="FU2" s="88"/>
      <c r="FV2" s="88"/>
      <c r="FW2" s="88"/>
      <c r="FX2" s="88"/>
      <c r="FY2" s="88"/>
      <c r="FZ2" s="88"/>
      <c r="GA2" s="88"/>
      <c r="GB2" s="88"/>
      <c r="GC2" s="88"/>
      <c r="GD2" s="88"/>
      <c r="GE2" s="88"/>
      <c r="GF2" s="88"/>
      <c r="GG2" s="88"/>
      <c r="GH2" s="88"/>
      <c r="GI2" s="88"/>
      <c r="GJ2" s="88"/>
      <c r="GK2" s="88"/>
      <c r="GL2" s="88"/>
      <c r="GM2" s="88"/>
      <c r="GN2" s="88"/>
      <c r="GO2" s="88"/>
      <c r="GP2" s="88"/>
      <c r="GQ2" s="88"/>
      <c r="GR2" s="88"/>
      <c r="GS2" s="88"/>
      <c r="GT2" s="88"/>
      <c r="GU2" s="88"/>
      <c r="GV2" s="88"/>
      <c r="GW2" s="88"/>
      <c r="GX2" s="88"/>
      <c r="GY2" s="88"/>
      <c r="GZ2" s="88"/>
      <c r="HA2" s="88"/>
      <c r="HB2" s="88"/>
      <c r="HC2" s="88"/>
      <c r="HD2" s="88"/>
      <c r="HE2" s="88"/>
      <c r="HF2" s="88"/>
      <c r="HG2" s="88"/>
      <c r="HH2" s="88"/>
      <c r="HI2" s="88"/>
      <c r="HJ2" s="88"/>
      <c r="HK2" s="88"/>
      <c r="HL2" s="88"/>
      <c r="HM2" s="88"/>
      <c r="HN2" s="88"/>
      <c r="HO2" s="88"/>
      <c r="HP2" s="88"/>
      <c r="HQ2" s="88"/>
      <c r="HR2" s="88"/>
      <c r="HS2" s="88"/>
      <c r="HT2" s="88"/>
      <c r="HU2" s="88"/>
      <c r="HV2" s="88"/>
      <c r="HW2" s="88"/>
      <c r="HX2" s="88"/>
      <c r="HY2" s="88"/>
      <c r="HZ2" s="88"/>
      <c r="IA2" s="88"/>
      <c r="IB2" s="88"/>
      <c r="IC2" s="88"/>
      <c r="ID2" s="88"/>
      <c r="IE2" s="88"/>
      <c r="IF2" s="88"/>
      <c r="IG2" s="88"/>
      <c r="IH2" s="88"/>
      <c r="II2" s="88"/>
      <c r="IJ2" s="88"/>
      <c r="IK2" s="88"/>
      <c r="IL2" s="88"/>
      <c r="IM2" s="88"/>
      <c r="IN2" s="88"/>
      <c r="IO2" s="88"/>
      <c r="IP2" s="88"/>
    </row>
    <row r="3" spans="1:257" ht="13.5" customHeight="1">
      <c r="A3" s="111" t="s">
        <v>23</v>
      </c>
      <c r="B3" s="149" t="s">
        <v>48</v>
      </c>
      <c r="C3" s="149"/>
      <c r="D3" s="149"/>
      <c r="E3" s="149"/>
      <c r="F3" s="149"/>
      <c r="G3" s="149"/>
      <c r="H3" s="117" t="s">
        <v>24</v>
      </c>
      <c r="I3" s="88"/>
      <c r="J3" s="88" t="s">
        <v>24</v>
      </c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8"/>
      <c r="CC3" s="88"/>
      <c r="CD3" s="88"/>
      <c r="CE3" s="88"/>
      <c r="CF3" s="88"/>
      <c r="CG3" s="88"/>
      <c r="CH3" s="88"/>
      <c r="CI3" s="88"/>
      <c r="CJ3" s="88"/>
      <c r="CK3" s="88"/>
      <c r="CL3" s="88"/>
      <c r="CM3" s="88"/>
      <c r="CN3" s="88"/>
      <c r="CO3" s="88"/>
      <c r="CP3" s="88"/>
      <c r="CQ3" s="88"/>
      <c r="CR3" s="88"/>
      <c r="CS3" s="88"/>
      <c r="CT3" s="88"/>
      <c r="CU3" s="88"/>
      <c r="CV3" s="88"/>
      <c r="CW3" s="88"/>
      <c r="CX3" s="88"/>
      <c r="CY3" s="88"/>
      <c r="CZ3" s="88"/>
      <c r="DA3" s="88"/>
      <c r="DB3" s="88"/>
      <c r="DC3" s="88"/>
      <c r="DD3" s="88"/>
      <c r="DE3" s="88"/>
      <c r="DF3" s="88"/>
      <c r="DG3" s="88"/>
      <c r="DH3" s="88"/>
      <c r="DI3" s="88"/>
      <c r="DJ3" s="88"/>
      <c r="DK3" s="88"/>
      <c r="DL3" s="88"/>
      <c r="DM3" s="88"/>
      <c r="DN3" s="88"/>
      <c r="DO3" s="88"/>
      <c r="DP3" s="88"/>
      <c r="DQ3" s="88"/>
      <c r="DR3" s="88"/>
      <c r="DS3" s="88"/>
      <c r="DT3" s="88"/>
      <c r="DU3" s="88"/>
      <c r="DV3" s="88"/>
      <c r="DW3" s="88"/>
      <c r="DX3" s="88"/>
      <c r="DY3" s="88"/>
      <c r="DZ3" s="88"/>
      <c r="EA3" s="88"/>
      <c r="EB3" s="88"/>
      <c r="EC3" s="88"/>
      <c r="ED3" s="88"/>
      <c r="EE3" s="88"/>
      <c r="EF3" s="88"/>
      <c r="EG3" s="88"/>
      <c r="EH3" s="88"/>
      <c r="EI3" s="88"/>
      <c r="EJ3" s="88"/>
      <c r="EK3" s="88"/>
      <c r="EL3" s="88"/>
      <c r="EM3" s="88"/>
      <c r="EN3" s="88"/>
      <c r="EO3" s="88"/>
      <c r="EP3" s="88"/>
      <c r="EQ3" s="88"/>
      <c r="ER3" s="88"/>
      <c r="ES3" s="88"/>
      <c r="ET3" s="88"/>
      <c r="EU3" s="88"/>
      <c r="EV3" s="88"/>
      <c r="EW3" s="88"/>
      <c r="EX3" s="88"/>
      <c r="EY3" s="88"/>
      <c r="EZ3" s="88"/>
      <c r="FA3" s="88"/>
      <c r="FB3" s="88"/>
      <c r="FC3" s="88"/>
      <c r="FD3" s="88"/>
      <c r="FE3" s="88"/>
      <c r="FF3" s="88"/>
      <c r="FG3" s="88"/>
      <c r="FH3" s="88"/>
      <c r="FI3" s="88"/>
      <c r="FJ3" s="88"/>
      <c r="FK3" s="88"/>
      <c r="FL3" s="88"/>
      <c r="FM3" s="88"/>
      <c r="FN3" s="88"/>
      <c r="FO3" s="88"/>
      <c r="FP3" s="88"/>
      <c r="FQ3" s="88"/>
      <c r="FR3" s="88"/>
      <c r="FS3" s="88"/>
      <c r="FT3" s="88"/>
      <c r="FU3" s="88"/>
      <c r="FV3" s="88"/>
      <c r="FW3" s="88"/>
      <c r="FX3" s="88"/>
      <c r="FY3" s="88"/>
      <c r="FZ3" s="88"/>
      <c r="GA3" s="88"/>
      <c r="GB3" s="88"/>
      <c r="GC3" s="88"/>
      <c r="GD3" s="88"/>
      <c r="GE3" s="88"/>
      <c r="GF3" s="88"/>
      <c r="GG3" s="88"/>
      <c r="GH3" s="88"/>
      <c r="GI3" s="88"/>
      <c r="GJ3" s="88"/>
      <c r="GK3" s="88"/>
      <c r="GL3" s="88"/>
      <c r="GM3" s="88"/>
      <c r="GN3" s="88"/>
      <c r="GO3" s="88"/>
      <c r="GP3" s="88"/>
      <c r="GQ3" s="88"/>
      <c r="GR3" s="88"/>
      <c r="GS3" s="88"/>
      <c r="GT3" s="88"/>
      <c r="GU3" s="88"/>
      <c r="GV3" s="88"/>
      <c r="GW3" s="88"/>
      <c r="GX3" s="88"/>
      <c r="GY3" s="88"/>
      <c r="GZ3" s="88"/>
      <c r="HA3" s="88"/>
      <c r="HB3" s="88"/>
      <c r="HC3" s="88"/>
      <c r="HD3" s="88"/>
      <c r="HE3" s="88"/>
      <c r="HF3" s="88"/>
      <c r="HG3" s="88"/>
      <c r="HH3" s="88"/>
      <c r="HI3" s="88"/>
      <c r="HJ3" s="88"/>
      <c r="HK3" s="88"/>
      <c r="HL3" s="88"/>
      <c r="HM3" s="88"/>
      <c r="HN3" s="88"/>
      <c r="HO3" s="88"/>
      <c r="HP3" s="88"/>
      <c r="HQ3" s="88"/>
      <c r="HR3" s="88"/>
      <c r="HS3" s="88"/>
      <c r="HT3" s="88"/>
      <c r="HU3" s="88"/>
      <c r="HV3" s="88"/>
      <c r="HW3" s="88"/>
      <c r="HX3" s="88"/>
      <c r="HY3" s="88"/>
      <c r="HZ3" s="88"/>
      <c r="IA3" s="88"/>
      <c r="IB3" s="88"/>
      <c r="IC3" s="88"/>
      <c r="ID3" s="88"/>
      <c r="IE3" s="88"/>
      <c r="IF3" s="88"/>
      <c r="IG3" s="88"/>
      <c r="IH3" s="88"/>
      <c r="II3" s="88"/>
      <c r="IJ3" s="88"/>
      <c r="IK3" s="88"/>
      <c r="IL3" s="88"/>
      <c r="IM3" s="88"/>
      <c r="IN3" s="88"/>
      <c r="IO3" s="88"/>
      <c r="IP3" s="88"/>
    </row>
    <row r="4" spans="1:257" ht="13.5" customHeight="1">
      <c r="A4" s="110" t="s">
        <v>25</v>
      </c>
      <c r="B4" s="150" t="s">
        <v>92</v>
      </c>
      <c r="C4" s="150"/>
      <c r="D4" s="150"/>
      <c r="E4" s="150"/>
      <c r="F4" s="150"/>
      <c r="G4" s="150"/>
      <c r="H4" s="117" t="s">
        <v>27</v>
      </c>
      <c r="I4" s="88"/>
      <c r="J4" s="89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  <c r="BW4" s="88"/>
      <c r="BX4" s="88"/>
      <c r="BY4" s="88"/>
      <c r="BZ4" s="88"/>
      <c r="CA4" s="88"/>
      <c r="CB4" s="88"/>
      <c r="CC4" s="88"/>
      <c r="CD4" s="88"/>
      <c r="CE4" s="88"/>
      <c r="CF4" s="88"/>
      <c r="CG4" s="88"/>
      <c r="CH4" s="88"/>
      <c r="CI4" s="88"/>
      <c r="CJ4" s="88"/>
      <c r="CK4" s="88"/>
      <c r="CL4" s="88"/>
      <c r="CM4" s="88"/>
      <c r="CN4" s="88"/>
      <c r="CO4" s="88"/>
      <c r="CP4" s="88"/>
      <c r="CQ4" s="88"/>
      <c r="CR4" s="88"/>
      <c r="CS4" s="88"/>
      <c r="CT4" s="88"/>
      <c r="CU4" s="88"/>
      <c r="CV4" s="88"/>
      <c r="CW4" s="88"/>
      <c r="CX4" s="88"/>
      <c r="CY4" s="88"/>
      <c r="CZ4" s="88"/>
      <c r="DA4" s="88"/>
      <c r="DB4" s="88"/>
      <c r="DC4" s="88"/>
      <c r="DD4" s="88"/>
      <c r="DE4" s="88"/>
      <c r="DF4" s="88"/>
      <c r="DG4" s="88"/>
      <c r="DH4" s="88"/>
      <c r="DI4" s="88"/>
      <c r="DJ4" s="88"/>
      <c r="DK4" s="88"/>
      <c r="DL4" s="88"/>
      <c r="DM4" s="88"/>
      <c r="DN4" s="88"/>
      <c r="DO4" s="88"/>
      <c r="DP4" s="88"/>
      <c r="DQ4" s="88"/>
      <c r="DR4" s="88"/>
      <c r="DS4" s="88"/>
      <c r="DT4" s="88"/>
      <c r="DU4" s="88"/>
      <c r="DV4" s="88"/>
      <c r="DW4" s="88"/>
      <c r="DX4" s="88"/>
      <c r="DY4" s="88"/>
      <c r="DZ4" s="88"/>
      <c r="EA4" s="88"/>
      <c r="EB4" s="88"/>
      <c r="EC4" s="88"/>
      <c r="ED4" s="88"/>
      <c r="EE4" s="88"/>
      <c r="EF4" s="88"/>
      <c r="EG4" s="88"/>
      <c r="EH4" s="88"/>
      <c r="EI4" s="88"/>
      <c r="EJ4" s="88"/>
      <c r="EK4" s="88"/>
      <c r="EL4" s="88"/>
      <c r="EM4" s="88"/>
      <c r="EN4" s="88"/>
      <c r="EO4" s="88"/>
      <c r="EP4" s="88"/>
      <c r="EQ4" s="88"/>
      <c r="ER4" s="88"/>
      <c r="ES4" s="88"/>
      <c r="ET4" s="88"/>
      <c r="EU4" s="88"/>
      <c r="EV4" s="88"/>
      <c r="EW4" s="88"/>
      <c r="EX4" s="88"/>
      <c r="EY4" s="88"/>
      <c r="EZ4" s="88"/>
      <c r="FA4" s="88"/>
      <c r="FB4" s="88"/>
      <c r="FC4" s="88"/>
      <c r="FD4" s="88"/>
      <c r="FE4" s="88"/>
      <c r="FF4" s="88"/>
      <c r="FG4" s="88"/>
      <c r="FH4" s="88"/>
      <c r="FI4" s="88"/>
      <c r="FJ4" s="88"/>
      <c r="FK4" s="88"/>
      <c r="FL4" s="88"/>
      <c r="FM4" s="88"/>
      <c r="FN4" s="88"/>
      <c r="FO4" s="88"/>
      <c r="FP4" s="88"/>
      <c r="FQ4" s="88"/>
      <c r="FR4" s="88"/>
      <c r="FS4" s="88"/>
      <c r="FT4" s="88"/>
      <c r="FU4" s="88"/>
      <c r="FV4" s="88"/>
      <c r="FW4" s="88"/>
      <c r="FX4" s="88"/>
      <c r="FY4" s="88"/>
      <c r="FZ4" s="88"/>
      <c r="GA4" s="88"/>
      <c r="GB4" s="88"/>
      <c r="GC4" s="88"/>
      <c r="GD4" s="88"/>
      <c r="GE4" s="88"/>
      <c r="GF4" s="88"/>
      <c r="GG4" s="88"/>
      <c r="GH4" s="88"/>
      <c r="GI4" s="88"/>
      <c r="GJ4" s="88"/>
      <c r="GK4" s="88"/>
      <c r="GL4" s="88"/>
      <c r="GM4" s="88"/>
      <c r="GN4" s="88"/>
      <c r="GO4" s="88"/>
      <c r="GP4" s="88"/>
      <c r="GQ4" s="88"/>
      <c r="GR4" s="88"/>
      <c r="GS4" s="88"/>
      <c r="GT4" s="88"/>
      <c r="GU4" s="88"/>
      <c r="GV4" s="88"/>
      <c r="GW4" s="88"/>
      <c r="GX4" s="88"/>
      <c r="GY4" s="88"/>
      <c r="GZ4" s="88"/>
      <c r="HA4" s="88"/>
      <c r="HB4" s="88"/>
      <c r="HC4" s="88"/>
      <c r="HD4" s="88"/>
      <c r="HE4" s="88"/>
      <c r="HF4" s="88"/>
      <c r="HG4" s="88"/>
      <c r="HH4" s="88"/>
      <c r="HI4" s="88"/>
      <c r="HJ4" s="88"/>
      <c r="HK4" s="88"/>
      <c r="HL4" s="88"/>
      <c r="HM4" s="88"/>
      <c r="HN4" s="88"/>
      <c r="HO4" s="88"/>
      <c r="HP4" s="88"/>
      <c r="HQ4" s="88"/>
      <c r="HR4" s="88"/>
      <c r="HS4" s="88"/>
      <c r="HT4" s="88"/>
      <c r="HU4" s="88"/>
      <c r="HV4" s="88"/>
      <c r="HW4" s="88"/>
      <c r="HX4" s="88"/>
      <c r="HY4" s="88"/>
      <c r="HZ4" s="88"/>
      <c r="IA4" s="88"/>
      <c r="IB4" s="88"/>
      <c r="IC4" s="88"/>
      <c r="ID4" s="88"/>
      <c r="IE4" s="88"/>
      <c r="IF4" s="88"/>
      <c r="IG4" s="88"/>
      <c r="IH4" s="88"/>
      <c r="II4" s="88"/>
      <c r="IJ4" s="88"/>
      <c r="IK4" s="88"/>
      <c r="IL4" s="88"/>
      <c r="IM4" s="88"/>
      <c r="IN4" s="88"/>
      <c r="IO4" s="88"/>
      <c r="IP4" s="88"/>
    </row>
    <row r="5" spans="1:257" ht="13.5" customHeight="1">
      <c r="A5" s="112" t="s">
        <v>22</v>
      </c>
      <c r="B5" s="90" t="s">
        <v>24</v>
      </c>
      <c r="C5" s="90" t="s">
        <v>26</v>
      </c>
      <c r="D5" s="91" t="s">
        <v>27</v>
      </c>
      <c r="E5" s="151" t="s">
        <v>28</v>
      </c>
      <c r="F5" s="151"/>
      <c r="G5" s="151"/>
      <c r="H5" s="118" t="s">
        <v>26</v>
      </c>
      <c r="I5" s="88"/>
      <c r="J5" s="88" t="s">
        <v>29</v>
      </c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  <c r="CE5" s="88"/>
      <c r="CF5" s="88"/>
      <c r="CG5" s="88"/>
      <c r="CH5" s="88"/>
      <c r="CI5" s="88"/>
      <c r="CJ5" s="88"/>
      <c r="CK5" s="88"/>
      <c r="CL5" s="88"/>
      <c r="CM5" s="88"/>
      <c r="CN5" s="88"/>
      <c r="CO5" s="88"/>
      <c r="CP5" s="88"/>
      <c r="CQ5" s="88"/>
      <c r="CR5" s="88"/>
      <c r="CS5" s="88"/>
      <c r="CT5" s="88"/>
      <c r="CU5" s="88"/>
      <c r="CV5" s="88"/>
      <c r="CW5" s="88"/>
      <c r="CX5" s="88"/>
      <c r="CY5" s="88"/>
      <c r="CZ5" s="88"/>
      <c r="DA5" s="88"/>
      <c r="DB5" s="88"/>
      <c r="DC5" s="88"/>
      <c r="DD5" s="88"/>
      <c r="DE5" s="88"/>
      <c r="DF5" s="88"/>
      <c r="DG5" s="88"/>
      <c r="DH5" s="88"/>
      <c r="DI5" s="88"/>
      <c r="DJ5" s="88"/>
      <c r="DK5" s="88"/>
      <c r="DL5" s="88"/>
      <c r="DM5" s="88"/>
      <c r="DN5" s="88"/>
      <c r="DO5" s="88"/>
      <c r="DP5" s="88"/>
      <c r="DQ5" s="88"/>
      <c r="DR5" s="88"/>
      <c r="DS5" s="88"/>
      <c r="DT5" s="88"/>
      <c r="DU5" s="88"/>
      <c r="DV5" s="88"/>
      <c r="DW5" s="88"/>
      <c r="DX5" s="88"/>
      <c r="DY5" s="88"/>
      <c r="DZ5" s="88"/>
      <c r="EA5" s="88"/>
      <c r="EB5" s="88"/>
      <c r="EC5" s="88"/>
      <c r="ED5" s="88"/>
      <c r="EE5" s="88"/>
      <c r="EF5" s="88"/>
      <c r="EG5" s="88"/>
      <c r="EH5" s="88"/>
      <c r="EI5" s="88"/>
      <c r="EJ5" s="88"/>
      <c r="EK5" s="88"/>
      <c r="EL5" s="88"/>
      <c r="EM5" s="88"/>
      <c r="EN5" s="88"/>
      <c r="EO5" s="88"/>
      <c r="EP5" s="88"/>
      <c r="EQ5" s="88"/>
      <c r="ER5" s="88"/>
      <c r="ES5" s="88"/>
      <c r="ET5" s="88"/>
      <c r="EU5" s="88"/>
      <c r="EV5" s="88"/>
      <c r="EW5" s="88"/>
      <c r="EX5" s="88"/>
      <c r="EY5" s="88"/>
      <c r="EZ5" s="88"/>
      <c r="FA5" s="88"/>
      <c r="FB5" s="88"/>
      <c r="FC5" s="88"/>
      <c r="FD5" s="88"/>
      <c r="FE5" s="88"/>
      <c r="FF5" s="88"/>
      <c r="FG5" s="88"/>
      <c r="FH5" s="88"/>
      <c r="FI5" s="88"/>
      <c r="FJ5" s="88"/>
      <c r="FK5" s="88"/>
      <c r="FL5" s="88"/>
      <c r="FM5" s="88"/>
      <c r="FN5" s="88"/>
      <c r="FO5" s="88"/>
      <c r="FP5" s="88"/>
      <c r="FQ5" s="88"/>
      <c r="FR5" s="88"/>
      <c r="FS5" s="88"/>
      <c r="FT5" s="88"/>
      <c r="FU5" s="88"/>
      <c r="FV5" s="88"/>
      <c r="FW5" s="88"/>
      <c r="FX5" s="88"/>
      <c r="FY5" s="88"/>
      <c r="FZ5" s="88"/>
      <c r="GA5" s="88"/>
      <c r="GB5" s="88"/>
      <c r="GC5" s="88"/>
      <c r="GD5" s="88"/>
      <c r="GE5" s="88"/>
      <c r="GF5" s="88"/>
      <c r="GG5" s="88"/>
      <c r="GH5" s="88"/>
      <c r="GI5" s="88"/>
      <c r="GJ5" s="88"/>
      <c r="GK5" s="88"/>
      <c r="GL5" s="88"/>
      <c r="GM5" s="88"/>
      <c r="GN5" s="88"/>
      <c r="GO5" s="88"/>
      <c r="GP5" s="88"/>
      <c r="GQ5" s="88"/>
      <c r="GR5" s="88"/>
      <c r="GS5" s="88"/>
      <c r="GT5" s="88"/>
      <c r="GU5" s="88"/>
      <c r="GV5" s="88"/>
      <c r="GW5" s="88"/>
      <c r="GX5" s="88"/>
      <c r="GY5" s="88"/>
      <c r="GZ5" s="88"/>
      <c r="HA5" s="88"/>
      <c r="HB5" s="88"/>
      <c r="HC5" s="88"/>
      <c r="HD5" s="88"/>
      <c r="HE5" s="88"/>
      <c r="HF5" s="88"/>
      <c r="HG5" s="88"/>
      <c r="HH5" s="88"/>
      <c r="HI5" s="88"/>
      <c r="HJ5" s="88"/>
      <c r="HK5" s="88"/>
      <c r="HL5" s="88"/>
      <c r="HM5" s="88"/>
      <c r="HN5" s="88"/>
      <c r="HO5" s="88"/>
      <c r="HP5" s="88"/>
      <c r="HQ5" s="88"/>
      <c r="HR5" s="88"/>
      <c r="HS5" s="88"/>
      <c r="HT5" s="88"/>
      <c r="HU5" s="88"/>
      <c r="HV5" s="88"/>
      <c r="HW5" s="88"/>
      <c r="HX5" s="88"/>
      <c r="HY5" s="88"/>
      <c r="HZ5" s="88"/>
      <c r="IA5" s="88"/>
      <c r="IB5" s="88"/>
      <c r="IC5" s="88"/>
      <c r="ID5" s="88"/>
      <c r="IE5" s="88"/>
      <c r="IF5" s="88"/>
      <c r="IG5" s="88"/>
      <c r="IH5" s="88"/>
      <c r="II5" s="88"/>
      <c r="IJ5" s="88"/>
      <c r="IK5" s="88"/>
      <c r="IL5" s="88"/>
      <c r="IM5" s="88"/>
      <c r="IN5" s="88"/>
      <c r="IO5" s="88"/>
      <c r="IP5" s="88"/>
    </row>
    <row r="6" spans="1:257" ht="13.5" customHeight="1" thickBot="1">
      <c r="A6" s="113">
        <f>COUNTIF(F11:G186,"Pass")</f>
        <v>2</v>
      </c>
      <c r="B6" s="94">
        <f>COUNTIF(F11:G633,"Fail")</f>
        <v>26</v>
      </c>
      <c r="C6" s="94">
        <f>E6-D6-B6-A6</f>
        <v>0</v>
      </c>
      <c r="D6" s="95">
        <f>COUNTIF(F11:G200,"N/A")</f>
        <v>0</v>
      </c>
      <c r="E6" s="152">
        <f>COUNTA(F12:F33)*2</f>
        <v>28</v>
      </c>
      <c r="F6" s="152"/>
      <c r="G6" s="152"/>
      <c r="H6" s="92"/>
      <c r="I6" s="88"/>
      <c r="J6" s="88" t="s">
        <v>27</v>
      </c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88"/>
      <c r="CD6" s="88"/>
      <c r="CE6" s="88"/>
      <c r="CF6" s="88"/>
      <c r="CG6" s="88"/>
      <c r="CH6" s="88"/>
      <c r="CI6" s="88"/>
      <c r="CJ6" s="88"/>
      <c r="CK6" s="88"/>
      <c r="CL6" s="88"/>
      <c r="CM6" s="88"/>
      <c r="CN6" s="88"/>
      <c r="CO6" s="88"/>
      <c r="CP6" s="88"/>
      <c r="CQ6" s="88"/>
      <c r="CR6" s="88"/>
      <c r="CS6" s="88"/>
      <c r="CT6" s="88"/>
      <c r="CU6" s="88"/>
      <c r="CV6" s="88"/>
      <c r="CW6" s="88"/>
      <c r="CX6" s="88"/>
      <c r="CY6" s="88"/>
      <c r="CZ6" s="88"/>
      <c r="DA6" s="88"/>
      <c r="DB6" s="88"/>
      <c r="DC6" s="88"/>
      <c r="DD6" s="88"/>
      <c r="DE6" s="88"/>
      <c r="DF6" s="88"/>
      <c r="DG6" s="88"/>
      <c r="DH6" s="88"/>
      <c r="DI6" s="88"/>
      <c r="DJ6" s="88"/>
      <c r="DK6" s="88"/>
      <c r="DL6" s="88"/>
      <c r="DM6" s="88"/>
      <c r="DN6" s="88"/>
      <c r="DO6" s="88"/>
      <c r="DP6" s="88"/>
      <c r="DQ6" s="88"/>
      <c r="DR6" s="88"/>
      <c r="DS6" s="88"/>
      <c r="DT6" s="88"/>
      <c r="DU6" s="88"/>
      <c r="DV6" s="88"/>
      <c r="DW6" s="88"/>
      <c r="DX6" s="88"/>
      <c r="DY6" s="88"/>
      <c r="DZ6" s="88"/>
      <c r="EA6" s="88"/>
      <c r="EB6" s="88"/>
      <c r="EC6" s="88"/>
      <c r="ED6" s="88"/>
      <c r="EE6" s="88"/>
      <c r="EF6" s="88"/>
      <c r="EG6" s="88"/>
      <c r="EH6" s="88"/>
      <c r="EI6" s="88"/>
      <c r="EJ6" s="88"/>
      <c r="EK6" s="88"/>
      <c r="EL6" s="88"/>
      <c r="EM6" s="88"/>
      <c r="EN6" s="88"/>
      <c r="EO6" s="88"/>
      <c r="EP6" s="88"/>
      <c r="EQ6" s="88"/>
      <c r="ER6" s="88"/>
      <c r="ES6" s="88"/>
      <c r="ET6" s="88"/>
      <c r="EU6" s="88"/>
      <c r="EV6" s="88"/>
      <c r="EW6" s="88"/>
      <c r="EX6" s="88"/>
      <c r="EY6" s="88"/>
      <c r="EZ6" s="88"/>
      <c r="FA6" s="88"/>
      <c r="FB6" s="88"/>
      <c r="FC6" s="88"/>
      <c r="FD6" s="88"/>
      <c r="FE6" s="88"/>
      <c r="FF6" s="88"/>
      <c r="FG6" s="88"/>
      <c r="FH6" s="88"/>
      <c r="FI6" s="88"/>
      <c r="FJ6" s="88"/>
      <c r="FK6" s="88"/>
      <c r="FL6" s="88"/>
      <c r="FM6" s="88"/>
      <c r="FN6" s="88"/>
      <c r="FO6" s="88"/>
      <c r="FP6" s="88"/>
      <c r="FQ6" s="88"/>
      <c r="FR6" s="88"/>
      <c r="FS6" s="88"/>
      <c r="FT6" s="88"/>
      <c r="FU6" s="88"/>
      <c r="FV6" s="88"/>
      <c r="FW6" s="88"/>
      <c r="FX6" s="88"/>
      <c r="FY6" s="88"/>
      <c r="FZ6" s="88"/>
      <c r="GA6" s="88"/>
      <c r="GB6" s="88"/>
      <c r="GC6" s="88"/>
      <c r="GD6" s="88"/>
      <c r="GE6" s="88"/>
      <c r="GF6" s="88"/>
      <c r="GG6" s="88"/>
      <c r="GH6" s="88"/>
      <c r="GI6" s="88"/>
      <c r="GJ6" s="88"/>
      <c r="GK6" s="88"/>
      <c r="GL6" s="88"/>
      <c r="GM6" s="88"/>
      <c r="GN6" s="88"/>
      <c r="GO6" s="88"/>
      <c r="GP6" s="88"/>
      <c r="GQ6" s="88"/>
      <c r="GR6" s="88"/>
      <c r="GS6" s="88"/>
      <c r="GT6" s="88"/>
      <c r="GU6" s="88"/>
      <c r="GV6" s="88"/>
      <c r="GW6" s="88"/>
      <c r="GX6" s="88"/>
      <c r="GY6" s="88"/>
      <c r="GZ6" s="88"/>
      <c r="HA6" s="88"/>
      <c r="HB6" s="88"/>
      <c r="HC6" s="88"/>
      <c r="HD6" s="88"/>
      <c r="HE6" s="88"/>
      <c r="HF6" s="88"/>
      <c r="HG6" s="88"/>
      <c r="HH6" s="88"/>
      <c r="HI6" s="88"/>
      <c r="HJ6" s="88"/>
      <c r="HK6" s="88"/>
      <c r="HL6" s="88"/>
      <c r="HM6" s="88"/>
      <c r="HN6" s="88"/>
      <c r="HO6" s="88"/>
      <c r="HP6" s="88"/>
      <c r="HQ6" s="88"/>
      <c r="HR6" s="88"/>
      <c r="HS6" s="88"/>
      <c r="HT6" s="88"/>
      <c r="HU6" s="88"/>
      <c r="HV6" s="88"/>
      <c r="HW6" s="88"/>
      <c r="HX6" s="88"/>
      <c r="HY6" s="88"/>
      <c r="HZ6" s="88"/>
      <c r="IA6" s="88"/>
      <c r="IB6" s="88"/>
      <c r="IC6" s="88"/>
      <c r="ID6" s="88"/>
      <c r="IE6" s="88"/>
      <c r="IF6" s="88"/>
      <c r="IG6" s="88"/>
      <c r="IH6" s="88"/>
      <c r="II6" s="88"/>
      <c r="IJ6" s="88"/>
      <c r="IK6" s="88"/>
      <c r="IL6" s="88"/>
      <c r="IM6" s="88"/>
      <c r="IN6" s="88"/>
      <c r="IO6" s="88"/>
      <c r="IP6" s="88"/>
    </row>
    <row r="7" spans="1:257" ht="13.5" customHeight="1">
      <c r="A7" s="128"/>
      <c r="B7" s="129"/>
      <c r="C7" s="129"/>
      <c r="D7" s="129"/>
      <c r="E7" s="130"/>
      <c r="F7" s="130"/>
      <c r="G7" s="130"/>
      <c r="H7" s="92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8"/>
      <c r="CT7" s="88"/>
      <c r="CU7" s="88"/>
      <c r="CV7" s="88"/>
      <c r="CW7" s="88"/>
      <c r="CX7" s="88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88"/>
      <c r="DS7" s="88"/>
      <c r="DT7" s="88"/>
      <c r="DU7" s="88"/>
      <c r="DV7" s="88"/>
      <c r="DW7" s="88"/>
      <c r="DX7" s="88"/>
      <c r="DY7" s="88"/>
      <c r="DZ7" s="88"/>
      <c r="EA7" s="88"/>
      <c r="EB7" s="88"/>
      <c r="EC7" s="88"/>
      <c r="ED7" s="88"/>
      <c r="EE7" s="88"/>
      <c r="EF7" s="88"/>
      <c r="EG7" s="88"/>
      <c r="EH7" s="88"/>
      <c r="EI7" s="88"/>
      <c r="EJ7" s="88"/>
      <c r="EK7" s="88"/>
      <c r="EL7" s="88"/>
      <c r="EM7" s="88"/>
      <c r="EN7" s="88"/>
      <c r="EO7" s="88"/>
      <c r="EP7" s="88"/>
      <c r="EQ7" s="88"/>
      <c r="ER7" s="88"/>
      <c r="ES7" s="88"/>
      <c r="ET7" s="88"/>
      <c r="EU7" s="88"/>
      <c r="EV7" s="88"/>
      <c r="EW7" s="88"/>
      <c r="EX7" s="88"/>
      <c r="EY7" s="88"/>
      <c r="EZ7" s="88"/>
      <c r="FA7" s="88"/>
      <c r="FB7" s="88"/>
      <c r="FC7" s="88"/>
      <c r="FD7" s="88"/>
      <c r="FE7" s="88"/>
      <c r="FF7" s="88"/>
      <c r="FG7" s="88"/>
      <c r="FH7" s="88"/>
      <c r="FI7" s="88"/>
      <c r="FJ7" s="88"/>
      <c r="FK7" s="88"/>
      <c r="FL7" s="88"/>
      <c r="FM7" s="88"/>
      <c r="FN7" s="88"/>
      <c r="FO7" s="88"/>
      <c r="FP7" s="88"/>
      <c r="FQ7" s="88"/>
      <c r="FR7" s="88"/>
      <c r="FS7" s="88"/>
      <c r="FT7" s="88"/>
      <c r="FU7" s="88"/>
      <c r="FV7" s="88"/>
      <c r="FW7" s="88"/>
      <c r="FX7" s="88"/>
      <c r="FY7" s="88"/>
      <c r="FZ7" s="88"/>
      <c r="GA7" s="88"/>
      <c r="GB7" s="88"/>
      <c r="GC7" s="88"/>
      <c r="GD7" s="88"/>
      <c r="GE7" s="88"/>
      <c r="GF7" s="88"/>
      <c r="GG7" s="88"/>
      <c r="GH7" s="88"/>
      <c r="GI7" s="88"/>
      <c r="GJ7" s="88"/>
      <c r="GK7" s="88"/>
      <c r="GL7" s="88"/>
      <c r="GM7" s="88"/>
      <c r="GN7" s="88"/>
      <c r="GO7" s="88"/>
      <c r="GP7" s="88"/>
      <c r="GQ7" s="88"/>
      <c r="GR7" s="88"/>
      <c r="GS7" s="88"/>
      <c r="GT7" s="88"/>
      <c r="GU7" s="88"/>
      <c r="GV7" s="88"/>
      <c r="GW7" s="88"/>
      <c r="GX7" s="88"/>
      <c r="GY7" s="88"/>
      <c r="GZ7" s="88"/>
      <c r="HA7" s="88"/>
      <c r="HB7" s="88"/>
      <c r="HC7" s="88"/>
      <c r="HD7" s="88"/>
      <c r="HE7" s="88"/>
      <c r="HF7" s="88"/>
      <c r="HG7" s="88"/>
      <c r="HH7" s="88"/>
      <c r="HI7" s="88"/>
      <c r="HJ7" s="88"/>
      <c r="HK7" s="88"/>
      <c r="HL7" s="88"/>
      <c r="HM7" s="88"/>
      <c r="HN7" s="88"/>
      <c r="HO7" s="88"/>
      <c r="HP7" s="88"/>
      <c r="HQ7" s="88"/>
      <c r="HR7" s="88"/>
      <c r="HS7" s="88"/>
      <c r="HT7" s="88"/>
      <c r="HU7" s="88"/>
      <c r="HV7" s="88"/>
      <c r="HW7" s="88"/>
      <c r="HX7" s="88"/>
      <c r="HY7" s="88"/>
      <c r="HZ7" s="88"/>
      <c r="IA7" s="88"/>
      <c r="IB7" s="88"/>
      <c r="IC7" s="88"/>
      <c r="ID7" s="88"/>
      <c r="IE7" s="88"/>
      <c r="IF7" s="88"/>
      <c r="IG7" s="88"/>
      <c r="IH7" s="88"/>
      <c r="II7" s="88"/>
      <c r="IJ7" s="88"/>
      <c r="IK7" s="88"/>
      <c r="IL7" s="88"/>
      <c r="IM7" s="88"/>
      <c r="IN7" s="88"/>
      <c r="IO7" s="88"/>
      <c r="IP7" s="88"/>
    </row>
    <row r="8" spans="1:257" ht="13.5" customHeight="1">
      <c r="A8" s="128"/>
      <c r="B8" s="129"/>
      <c r="C8" s="129"/>
      <c r="D8" s="129"/>
      <c r="E8" s="130"/>
      <c r="F8" s="130"/>
      <c r="G8" s="130"/>
      <c r="H8" s="92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8"/>
      <c r="CD8" s="88"/>
      <c r="CE8" s="88"/>
      <c r="CF8" s="88"/>
      <c r="CG8" s="88"/>
      <c r="CH8" s="88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8"/>
      <c r="CT8" s="88"/>
      <c r="CU8" s="88"/>
      <c r="CV8" s="88"/>
      <c r="CW8" s="88"/>
      <c r="CX8" s="88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  <c r="DQ8" s="88"/>
      <c r="DR8" s="88"/>
      <c r="DS8" s="88"/>
      <c r="DT8" s="88"/>
      <c r="DU8" s="88"/>
      <c r="DV8" s="88"/>
      <c r="DW8" s="88"/>
      <c r="DX8" s="88"/>
      <c r="DY8" s="88"/>
      <c r="DZ8" s="88"/>
      <c r="EA8" s="88"/>
      <c r="EB8" s="88"/>
      <c r="EC8" s="88"/>
      <c r="ED8" s="88"/>
      <c r="EE8" s="88"/>
      <c r="EF8" s="88"/>
      <c r="EG8" s="88"/>
      <c r="EH8" s="88"/>
      <c r="EI8" s="88"/>
      <c r="EJ8" s="88"/>
      <c r="EK8" s="88"/>
      <c r="EL8" s="88"/>
      <c r="EM8" s="88"/>
      <c r="EN8" s="88"/>
      <c r="EO8" s="88"/>
      <c r="EP8" s="88"/>
      <c r="EQ8" s="88"/>
      <c r="ER8" s="88"/>
      <c r="ES8" s="88"/>
      <c r="ET8" s="88"/>
      <c r="EU8" s="88"/>
      <c r="EV8" s="88"/>
      <c r="EW8" s="88"/>
      <c r="EX8" s="88"/>
      <c r="EY8" s="88"/>
      <c r="EZ8" s="88"/>
      <c r="FA8" s="88"/>
      <c r="FB8" s="88"/>
      <c r="FC8" s="88"/>
      <c r="FD8" s="88"/>
      <c r="FE8" s="88"/>
      <c r="FF8" s="88"/>
      <c r="FG8" s="88"/>
      <c r="FH8" s="88"/>
      <c r="FI8" s="88"/>
      <c r="FJ8" s="88"/>
      <c r="FK8" s="88"/>
      <c r="FL8" s="88"/>
      <c r="FM8" s="88"/>
      <c r="FN8" s="88"/>
      <c r="FO8" s="88"/>
      <c r="FP8" s="88"/>
      <c r="FQ8" s="88"/>
      <c r="FR8" s="88"/>
      <c r="FS8" s="88"/>
      <c r="FT8" s="88"/>
      <c r="FU8" s="88"/>
      <c r="FV8" s="88"/>
      <c r="FW8" s="88"/>
      <c r="FX8" s="88"/>
      <c r="FY8" s="88"/>
      <c r="FZ8" s="88"/>
      <c r="GA8" s="88"/>
      <c r="GB8" s="88"/>
      <c r="GC8" s="88"/>
      <c r="GD8" s="88"/>
      <c r="GE8" s="88"/>
      <c r="GF8" s="88"/>
      <c r="GG8" s="88"/>
      <c r="GH8" s="88"/>
      <c r="GI8" s="88"/>
      <c r="GJ8" s="88"/>
      <c r="GK8" s="88"/>
      <c r="GL8" s="88"/>
      <c r="GM8" s="88"/>
      <c r="GN8" s="88"/>
      <c r="GO8" s="88"/>
      <c r="GP8" s="88"/>
      <c r="GQ8" s="88"/>
      <c r="GR8" s="88"/>
      <c r="GS8" s="88"/>
      <c r="GT8" s="88"/>
      <c r="GU8" s="88"/>
      <c r="GV8" s="88"/>
      <c r="GW8" s="88"/>
      <c r="GX8" s="88"/>
      <c r="GY8" s="88"/>
      <c r="GZ8" s="88"/>
      <c r="HA8" s="88"/>
      <c r="HB8" s="88"/>
      <c r="HC8" s="88"/>
      <c r="HD8" s="88"/>
      <c r="HE8" s="88"/>
      <c r="HF8" s="88"/>
      <c r="HG8" s="88"/>
      <c r="HH8" s="88"/>
      <c r="HI8" s="88"/>
      <c r="HJ8" s="88"/>
      <c r="HK8" s="88"/>
      <c r="HL8" s="88"/>
      <c r="HM8" s="88"/>
      <c r="HN8" s="88"/>
      <c r="HO8" s="88"/>
      <c r="HP8" s="88"/>
      <c r="HQ8" s="88"/>
      <c r="HR8" s="88"/>
      <c r="HS8" s="88"/>
      <c r="HT8" s="88"/>
      <c r="HU8" s="88"/>
      <c r="HV8" s="88"/>
      <c r="HW8" s="88"/>
      <c r="HX8" s="88"/>
      <c r="HY8" s="88"/>
      <c r="HZ8" s="88"/>
      <c r="IA8" s="88"/>
      <c r="IB8" s="88"/>
      <c r="IC8" s="88"/>
      <c r="ID8" s="88"/>
      <c r="IE8" s="88"/>
      <c r="IF8" s="88"/>
      <c r="IG8" s="88"/>
      <c r="IH8" s="88"/>
      <c r="II8" s="88"/>
      <c r="IJ8" s="88"/>
      <c r="IK8" s="88"/>
      <c r="IL8" s="88"/>
      <c r="IM8" s="88"/>
      <c r="IN8" s="88"/>
      <c r="IO8" s="88"/>
      <c r="IP8" s="88"/>
    </row>
    <row r="9" spans="1:257" ht="13.5" customHeight="1">
      <c r="A9" s="114"/>
      <c r="B9" s="88"/>
      <c r="C9" s="88"/>
      <c r="D9" s="96"/>
      <c r="E9" s="96"/>
      <c r="F9" s="96"/>
      <c r="G9" s="92"/>
      <c r="H9" s="92"/>
      <c r="I9" s="92"/>
      <c r="J9" s="93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8"/>
      <c r="CC9" s="88"/>
      <c r="CD9" s="88"/>
      <c r="CE9" s="88"/>
      <c r="CF9" s="88"/>
      <c r="CG9" s="88"/>
      <c r="CH9" s="88"/>
      <c r="CI9" s="88"/>
      <c r="CJ9" s="88"/>
      <c r="CK9" s="88"/>
      <c r="CL9" s="88"/>
      <c r="CM9" s="88"/>
      <c r="CN9" s="88"/>
      <c r="CO9" s="88"/>
      <c r="CP9" s="88"/>
      <c r="CQ9" s="88"/>
      <c r="CR9" s="88"/>
      <c r="CS9" s="88"/>
      <c r="CT9" s="88"/>
      <c r="CU9" s="88"/>
      <c r="CV9" s="88"/>
      <c r="CW9" s="88"/>
      <c r="CX9" s="88"/>
      <c r="CY9" s="88"/>
      <c r="CZ9" s="88"/>
      <c r="DA9" s="88"/>
      <c r="DB9" s="88"/>
      <c r="DC9" s="88"/>
      <c r="DD9" s="88"/>
      <c r="DE9" s="88"/>
      <c r="DF9" s="88"/>
      <c r="DG9" s="88"/>
      <c r="DH9" s="88"/>
      <c r="DI9" s="88"/>
      <c r="DJ9" s="88"/>
      <c r="DK9" s="88"/>
      <c r="DL9" s="88"/>
      <c r="DM9" s="88"/>
      <c r="DN9" s="88"/>
      <c r="DO9" s="88"/>
      <c r="DP9" s="88"/>
      <c r="DQ9" s="88"/>
      <c r="DR9" s="88"/>
      <c r="DS9" s="88"/>
      <c r="DT9" s="88"/>
      <c r="DU9" s="88"/>
      <c r="DV9" s="88"/>
      <c r="DW9" s="88"/>
      <c r="DX9" s="88"/>
      <c r="DY9" s="88"/>
      <c r="DZ9" s="88"/>
      <c r="EA9" s="88"/>
      <c r="EB9" s="88"/>
      <c r="EC9" s="88"/>
      <c r="ED9" s="88"/>
      <c r="EE9" s="88"/>
      <c r="EF9" s="88"/>
      <c r="EG9" s="88"/>
      <c r="EH9" s="88"/>
      <c r="EI9" s="88"/>
      <c r="EJ9" s="88"/>
      <c r="EK9" s="88"/>
      <c r="EL9" s="88"/>
      <c r="EM9" s="88"/>
      <c r="EN9" s="88"/>
      <c r="EO9" s="88"/>
      <c r="EP9" s="88"/>
      <c r="EQ9" s="88"/>
      <c r="ER9" s="88"/>
      <c r="ES9" s="88"/>
      <c r="ET9" s="88"/>
      <c r="EU9" s="88"/>
      <c r="EV9" s="88"/>
      <c r="EW9" s="88"/>
      <c r="EX9" s="88"/>
      <c r="EY9" s="88"/>
      <c r="EZ9" s="88"/>
      <c r="FA9" s="88"/>
      <c r="FB9" s="88"/>
      <c r="FC9" s="88"/>
      <c r="FD9" s="88"/>
      <c r="FE9" s="88"/>
      <c r="FF9" s="88"/>
      <c r="FG9" s="88"/>
      <c r="FH9" s="88"/>
      <c r="FI9" s="88"/>
      <c r="FJ9" s="88"/>
      <c r="FK9" s="88"/>
      <c r="FL9" s="88"/>
      <c r="FM9" s="88"/>
      <c r="FN9" s="88"/>
      <c r="FO9" s="88"/>
      <c r="FP9" s="88"/>
      <c r="FQ9" s="88"/>
      <c r="FR9" s="88"/>
      <c r="FS9" s="88"/>
      <c r="FT9" s="88"/>
      <c r="FU9" s="88"/>
      <c r="FV9" s="88"/>
      <c r="FW9" s="88"/>
      <c r="FX9" s="88"/>
      <c r="FY9" s="88"/>
      <c r="FZ9" s="88"/>
      <c r="GA9" s="88"/>
      <c r="GB9" s="88"/>
      <c r="GC9" s="88"/>
      <c r="GD9" s="88"/>
      <c r="GE9" s="88"/>
      <c r="GF9" s="88"/>
      <c r="GG9" s="88"/>
      <c r="GH9" s="88"/>
      <c r="GI9" s="88"/>
      <c r="GJ9" s="88"/>
      <c r="GK9" s="88"/>
      <c r="GL9" s="88"/>
      <c r="GM9" s="88"/>
      <c r="GN9" s="88"/>
      <c r="GO9" s="88"/>
      <c r="GP9" s="88"/>
      <c r="GQ9" s="88"/>
      <c r="GR9" s="88"/>
      <c r="GS9" s="88"/>
      <c r="GT9" s="88"/>
      <c r="GU9" s="88"/>
      <c r="GV9" s="88"/>
      <c r="GW9" s="88"/>
      <c r="GX9" s="88"/>
      <c r="GY9" s="88"/>
      <c r="GZ9" s="88"/>
      <c r="HA9" s="88"/>
      <c r="HB9" s="88"/>
      <c r="HC9" s="88"/>
      <c r="HD9" s="88"/>
      <c r="HE9" s="88"/>
      <c r="HF9" s="88"/>
      <c r="HG9" s="88"/>
      <c r="HH9" s="88"/>
      <c r="HI9" s="88"/>
      <c r="HJ9" s="88"/>
      <c r="HK9" s="88"/>
      <c r="HL9" s="88"/>
      <c r="HM9" s="88"/>
      <c r="HN9" s="88"/>
      <c r="HO9" s="88"/>
      <c r="HP9" s="88"/>
      <c r="HQ9" s="88"/>
      <c r="HR9" s="88"/>
      <c r="HS9" s="88"/>
      <c r="HT9" s="88"/>
      <c r="HU9" s="88"/>
      <c r="HV9" s="88"/>
      <c r="HW9" s="88"/>
      <c r="HX9" s="88"/>
      <c r="HY9" s="88"/>
      <c r="HZ9" s="88"/>
      <c r="IA9" s="88"/>
      <c r="IB9" s="88"/>
      <c r="IC9" s="88"/>
      <c r="ID9" s="88"/>
      <c r="IE9" s="88"/>
      <c r="IF9" s="88"/>
      <c r="IG9" s="88"/>
      <c r="IH9" s="88"/>
      <c r="II9" s="88"/>
      <c r="IJ9" s="88"/>
      <c r="IK9" s="88"/>
      <c r="IL9" s="88"/>
      <c r="IM9" s="88"/>
      <c r="IN9" s="88"/>
      <c r="IO9" s="88"/>
      <c r="IP9" s="88"/>
      <c r="IQ9" s="88"/>
      <c r="IR9" s="88"/>
      <c r="IS9" s="88"/>
      <c r="IT9" s="88"/>
      <c r="IU9" s="88"/>
      <c r="IV9" s="88"/>
      <c r="IW9" s="88"/>
    </row>
    <row r="10" spans="1:257" ht="36" customHeight="1">
      <c r="A10" s="115" t="s">
        <v>30</v>
      </c>
      <c r="B10" s="56" t="s">
        <v>31</v>
      </c>
      <c r="C10" s="56" t="s">
        <v>32</v>
      </c>
      <c r="D10" s="56" t="s">
        <v>33</v>
      </c>
      <c r="E10" s="57" t="s">
        <v>34</v>
      </c>
      <c r="F10" s="57" t="s">
        <v>141</v>
      </c>
      <c r="G10" s="57" t="s">
        <v>142</v>
      </c>
      <c r="H10" s="57" t="s">
        <v>35</v>
      </c>
      <c r="I10" s="56" t="s">
        <v>36</v>
      </c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  <c r="BW10" s="88"/>
      <c r="BX10" s="88"/>
      <c r="BY10" s="88"/>
      <c r="BZ10" s="88"/>
      <c r="CA10" s="88"/>
      <c r="CB10" s="88"/>
      <c r="CC10" s="88"/>
      <c r="CD10" s="88"/>
      <c r="CE10" s="88"/>
      <c r="CF10" s="88"/>
      <c r="CG10" s="88"/>
      <c r="CH10" s="88"/>
      <c r="CI10" s="88"/>
      <c r="CJ10" s="88"/>
      <c r="CK10" s="88"/>
      <c r="CL10" s="88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/>
      <c r="DK10" s="88"/>
      <c r="DL10" s="88"/>
      <c r="DM10" s="88"/>
      <c r="DN10" s="88"/>
      <c r="DO10" s="88"/>
      <c r="DP10" s="88"/>
      <c r="DQ10" s="88"/>
      <c r="DR10" s="88"/>
      <c r="DS10" s="88"/>
      <c r="DT10" s="88"/>
      <c r="DU10" s="88"/>
      <c r="DV10" s="88"/>
      <c r="DW10" s="88"/>
      <c r="DX10" s="88"/>
      <c r="DY10" s="88"/>
      <c r="DZ10" s="88"/>
      <c r="EA10" s="88"/>
      <c r="EB10" s="88"/>
      <c r="EC10" s="88"/>
      <c r="ED10" s="88"/>
      <c r="EE10" s="88"/>
      <c r="EF10" s="88"/>
      <c r="EG10" s="88"/>
      <c r="EH10" s="88"/>
      <c r="EI10" s="88"/>
      <c r="EJ10" s="88"/>
      <c r="EK10" s="88"/>
      <c r="EL10" s="88"/>
      <c r="EM10" s="88"/>
      <c r="EN10" s="88"/>
      <c r="EO10" s="88"/>
      <c r="EP10" s="88"/>
      <c r="EQ10" s="88"/>
      <c r="ER10" s="88"/>
      <c r="ES10" s="88"/>
      <c r="ET10" s="88"/>
      <c r="EU10" s="88"/>
      <c r="EV10" s="88"/>
      <c r="EW10" s="88"/>
      <c r="EX10" s="88"/>
      <c r="EY10" s="88"/>
      <c r="EZ10" s="88"/>
      <c r="FA10" s="88"/>
      <c r="FB10" s="88"/>
      <c r="FC10" s="88"/>
      <c r="FD10" s="88"/>
      <c r="FE10" s="88"/>
      <c r="FF10" s="88"/>
      <c r="FG10" s="88"/>
      <c r="FH10" s="88"/>
      <c r="FI10" s="88"/>
      <c r="FJ10" s="88"/>
      <c r="FK10" s="88"/>
      <c r="FL10" s="88"/>
      <c r="FM10" s="88"/>
      <c r="FN10" s="88"/>
      <c r="FO10" s="88"/>
      <c r="FP10" s="88"/>
      <c r="FQ10" s="88"/>
      <c r="FR10" s="88"/>
      <c r="FS10" s="88"/>
      <c r="FT10" s="88"/>
      <c r="FU10" s="88"/>
      <c r="FV10" s="88"/>
      <c r="FW10" s="88"/>
      <c r="FX10" s="88"/>
      <c r="FY10" s="88"/>
      <c r="FZ10" s="88"/>
      <c r="GA10" s="88"/>
      <c r="GB10" s="88"/>
      <c r="GC10" s="88"/>
      <c r="GD10" s="88"/>
      <c r="GE10" s="88"/>
      <c r="GF10" s="88"/>
      <c r="GG10" s="88"/>
      <c r="GH10" s="88"/>
      <c r="GI10" s="88"/>
      <c r="GJ10" s="88"/>
      <c r="GK10" s="88"/>
      <c r="GL10" s="88"/>
      <c r="GM10" s="88"/>
      <c r="GN10" s="88"/>
      <c r="GO10" s="88"/>
      <c r="GP10" s="88"/>
      <c r="GQ10" s="88"/>
      <c r="GR10" s="88"/>
      <c r="GS10" s="88"/>
      <c r="GT10" s="88"/>
      <c r="GU10" s="88"/>
      <c r="GV10" s="88"/>
      <c r="GW10" s="88"/>
      <c r="GX10" s="88"/>
      <c r="GY10" s="88"/>
      <c r="GZ10" s="88"/>
      <c r="HA10" s="88"/>
      <c r="HB10" s="88"/>
      <c r="HC10" s="88"/>
      <c r="HD10" s="88"/>
      <c r="HE10" s="88"/>
      <c r="HF10" s="88"/>
      <c r="HG10" s="88"/>
      <c r="HH10" s="88"/>
      <c r="HI10" s="88"/>
      <c r="HJ10" s="88"/>
      <c r="HK10" s="88"/>
      <c r="HL10" s="88"/>
      <c r="HM10" s="88"/>
      <c r="HN10" s="88"/>
      <c r="HO10" s="88"/>
      <c r="HP10" s="88"/>
      <c r="HQ10" s="88"/>
      <c r="HR10" s="88"/>
      <c r="HS10" s="88"/>
      <c r="HT10" s="88"/>
      <c r="HU10" s="88"/>
      <c r="HV10" s="88"/>
      <c r="HW10" s="88"/>
      <c r="HX10" s="88"/>
      <c r="HY10" s="88"/>
      <c r="HZ10" s="88"/>
      <c r="IA10" s="88"/>
      <c r="IB10" s="88"/>
      <c r="IC10" s="88"/>
      <c r="ID10" s="88"/>
      <c r="IE10" s="88"/>
      <c r="IF10" s="88"/>
      <c r="IG10" s="88"/>
      <c r="IH10" s="88"/>
      <c r="II10" s="88"/>
      <c r="IJ10" s="88"/>
      <c r="IK10" s="88"/>
      <c r="IL10" s="88"/>
      <c r="IM10" s="88"/>
      <c r="IN10" s="88"/>
      <c r="IO10" s="88"/>
      <c r="IP10" s="88"/>
      <c r="IQ10" s="88"/>
    </row>
    <row r="11" spans="1:257" s="88" customFormat="1" ht="14.25" customHeight="1">
      <c r="A11" s="127"/>
      <c r="B11" s="127" t="s">
        <v>54</v>
      </c>
      <c r="C11" s="127"/>
      <c r="D11" s="127"/>
      <c r="E11" s="127"/>
      <c r="F11" s="127"/>
      <c r="G11" s="127"/>
      <c r="H11" s="127"/>
      <c r="I11" s="132"/>
    </row>
    <row r="12" spans="1:257" s="88" customFormat="1" ht="65.25" customHeight="1">
      <c r="A12" s="105" t="str">
        <f>"ID-" &amp; (COUNTA(A$9:A11)+1)</f>
        <v>ID-2</v>
      </c>
      <c r="B12" s="105" t="s">
        <v>120</v>
      </c>
      <c r="C12" s="105" t="s">
        <v>121</v>
      </c>
      <c r="D12" s="105" t="s">
        <v>55</v>
      </c>
      <c r="E12" s="105"/>
      <c r="F12" s="105" t="s">
        <v>24</v>
      </c>
      <c r="G12" s="105" t="s">
        <v>24</v>
      </c>
      <c r="H12" s="107">
        <v>42705</v>
      </c>
      <c r="I12" s="105"/>
    </row>
    <row r="13" spans="1:257" s="88" customFormat="1" ht="51.75" customHeight="1">
      <c r="A13" s="105" t="str">
        <f>"ID-" &amp; (COUNTA(A$9:A12)+1)</f>
        <v>ID-3</v>
      </c>
      <c r="B13" s="105" t="s">
        <v>122</v>
      </c>
      <c r="C13" s="105" t="s">
        <v>136</v>
      </c>
      <c r="D13" s="105" t="s">
        <v>55</v>
      </c>
      <c r="E13" s="105"/>
      <c r="F13" s="105" t="s">
        <v>24</v>
      </c>
      <c r="G13" s="105" t="s">
        <v>24</v>
      </c>
      <c r="H13" s="107">
        <v>42705</v>
      </c>
      <c r="I13" s="105"/>
    </row>
    <row r="14" spans="1:257" s="88" customFormat="1" ht="75" customHeight="1">
      <c r="A14" s="105" t="str">
        <f>"ID-" &amp; (COUNTA(A$9:A13)+1)</f>
        <v>ID-4</v>
      </c>
      <c r="B14" s="135" t="s">
        <v>123</v>
      </c>
      <c r="C14" s="105" t="s">
        <v>134</v>
      </c>
      <c r="D14" s="105" t="s">
        <v>55</v>
      </c>
      <c r="E14" s="105"/>
      <c r="F14" s="105" t="s">
        <v>24</v>
      </c>
      <c r="G14" s="105" t="s">
        <v>24</v>
      </c>
      <c r="H14" s="107">
        <v>42705</v>
      </c>
      <c r="I14" s="105"/>
    </row>
    <row r="15" spans="1:257" s="88" customFormat="1" ht="75" customHeight="1">
      <c r="A15" s="105"/>
      <c r="B15" s="105" t="s">
        <v>124</v>
      </c>
      <c r="C15" s="105" t="s">
        <v>135</v>
      </c>
      <c r="D15" s="105" t="s">
        <v>55</v>
      </c>
      <c r="E15" s="105"/>
      <c r="F15" s="105" t="s">
        <v>24</v>
      </c>
      <c r="G15" s="105" t="s">
        <v>24</v>
      </c>
      <c r="H15" s="107">
        <v>42705</v>
      </c>
      <c r="I15" s="105"/>
    </row>
    <row r="16" spans="1:257" s="88" customFormat="1" ht="72" customHeight="1">
      <c r="A16" s="105" t="str">
        <f>"ID-" &amp; (COUNTA(A$9:A14)+1)</f>
        <v>ID-5</v>
      </c>
      <c r="B16" s="135" t="s">
        <v>133</v>
      </c>
      <c r="C16" s="105" t="s">
        <v>134</v>
      </c>
      <c r="D16" s="105" t="s">
        <v>55</v>
      </c>
      <c r="E16" s="105"/>
      <c r="F16" s="105" t="s">
        <v>24</v>
      </c>
      <c r="G16" s="105" t="s">
        <v>24</v>
      </c>
      <c r="H16" s="107">
        <v>42705</v>
      </c>
      <c r="I16" s="105"/>
    </row>
    <row r="17" spans="1:10" s="88" customFormat="1" ht="72" customHeight="1">
      <c r="A17" s="105"/>
      <c r="B17" s="105" t="s">
        <v>137</v>
      </c>
      <c r="C17" s="105" t="s">
        <v>139</v>
      </c>
      <c r="D17" s="105" t="s">
        <v>55</v>
      </c>
      <c r="E17" s="105"/>
      <c r="F17" s="105" t="s">
        <v>24</v>
      </c>
      <c r="G17" s="105" t="s">
        <v>24</v>
      </c>
      <c r="H17" s="107">
        <v>42705</v>
      </c>
      <c r="I17" s="105"/>
    </row>
    <row r="18" spans="1:10" s="88" customFormat="1" ht="72" customHeight="1">
      <c r="A18" s="105"/>
      <c r="B18" s="105" t="s">
        <v>138</v>
      </c>
      <c r="C18" s="105" t="s">
        <v>140</v>
      </c>
      <c r="D18" s="105" t="s">
        <v>55</v>
      </c>
      <c r="E18" s="105"/>
      <c r="F18" s="105" t="s">
        <v>24</v>
      </c>
      <c r="G18" s="105" t="s">
        <v>24</v>
      </c>
      <c r="H18" s="107">
        <v>42705</v>
      </c>
      <c r="I18" s="105"/>
    </row>
    <row r="19" spans="1:10" s="88" customFormat="1" ht="70.5" customHeight="1">
      <c r="A19" s="105" t="str">
        <f>"ID-" &amp; (COUNTA(A$9:A16)+1)</f>
        <v>ID-6</v>
      </c>
      <c r="B19" s="105" t="s">
        <v>125</v>
      </c>
      <c r="C19" s="105" t="s">
        <v>83</v>
      </c>
      <c r="D19" s="105" t="s">
        <v>55</v>
      </c>
      <c r="E19" s="105"/>
      <c r="F19" s="105" t="s">
        <v>24</v>
      </c>
      <c r="G19" s="105" t="s">
        <v>24</v>
      </c>
      <c r="H19" s="107">
        <v>42705</v>
      </c>
      <c r="I19" s="105"/>
    </row>
    <row r="20" spans="1:10" s="88" customFormat="1" ht="70.5" customHeight="1">
      <c r="A20" s="105" t="str">
        <f>"ID-" &amp; (COUNTA(A$9:A19)+1)</f>
        <v>ID-7</v>
      </c>
      <c r="B20" s="105" t="s">
        <v>126</v>
      </c>
      <c r="C20" s="105" t="s">
        <v>127</v>
      </c>
      <c r="D20" s="105" t="s">
        <v>55</v>
      </c>
      <c r="E20" s="105"/>
      <c r="F20" s="105" t="s">
        <v>22</v>
      </c>
      <c r="G20" s="105" t="s">
        <v>22</v>
      </c>
      <c r="H20" s="107">
        <v>42705</v>
      </c>
      <c r="I20" s="105"/>
    </row>
    <row r="21" spans="1:10" s="88" customFormat="1" ht="67.5" customHeight="1">
      <c r="A21" s="105" t="str">
        <f>"ID-" &amp; (COUNTA(A$9:A20)+1)</f>
        <v>ID-8</v>
      </c>
      <c r="B21" s="105" t="s">
        <v>128</v>
      </c>
      <c r="C21" s="105" t="s">
        <v>129</v>
      </c>
      <c r="D21" s="105" t="s">
        <v>55</v>
      </c>
      <c r="E21" s="105"/>
      <c r="F21" s="105" t="s">
        <v>24</v>
      </c>
      <c r="G21" s="105" t="s">
        <v>24</v>
      </c>
      <c r="H21" s="107">
        <v>42705</v>
      </c>
      <c r="I21" s="105"/>
    </row>
    <row r="22" spans="1:10" ht="12.75">
      <c r="A22" s="127"/>
      <c r="B22" s="127" t="s">
        <v>87</v>
      </c>
      <c r="C22" s="127"/>
      <c r="D22" s="127"/>
      <c r="E22" s="127"/>
      <c r="F22" s="127"/>
      <c r="G22" s="127"/>
      <c r="H22" s="127"/>
      <c r="I22" s="131"/>
      <c r="J22" s="97"/>
    </row>
    <row r="23" spans="1:10" ht="14.25" customHeight="1">
      <c r="A23" s="105" t="str">
        <f>"ID-" &amp; (COUNTA(A$9:A22)+1)</f>
        <v>ID-9</v>
      </c>
      <c r="B23" s="105" t="s">
        <v>109</v>
      </c>
      <c r="C23" s="105" t="s">
        <v>189</v>
      </c>
      <c r="D23" s="105" t="s">
        <v>88</v>
      </c>
      <c r="E23" s="105"/>
      <c r="F23" s="105" t="s">
        <v>24</v>
      </c>
      <c r="G23" s="105" t="s">
        <v>24</v>
      </c>
      <c r="H23" s="107">
        <v>42705</v>
      </c>
      <c r="I23" s="105"/>
      <c r="J23" s="97"/>
    </row>
    <row r="24" spans="1:10" ht="14.25" customHeight="1">
      <c r="A24" s="105" t="str">
        <f>"ID-" &amp; (COUNTA(A$9:A22)+1)</f>
        <v>ID-9</v>
      </c>
      <c r="B24" s="105" t="s">
        <v>132</v>
      </c>
      <c r="C24" s="105" t="s">
        <v>188</v>
      </c>
      <c r="D24" s="105" t="s">
        <v>88</v>
      </c>
      <c r="E24" s="105"/>
      <c r="F24" s="105" t="s">
        <v>24</v>
      </c>
      <c r="G24" s="105" t="s">
        <v>24</v>
      </c>
      <c r="H24" s="107">
        <v>42705</v>
      </c>
      <c r="I24" s="105"/>
      <c r="J24" s="97"/>
    </row>
    <row r="25" spans="1:10" ht="14.25" customHeight="1">
      <c r="A25" s="105" t="str">
        <f>"ID-" &amp; (COUNTA(A$9:A23)+1)</f>
        <v>ID-10</v>
      </c>
      <c r="B25" s="105" t="s">
        <v>185</v>
      </c>
      <c r="C25" s="105" t="s">
        <v>187</v>
      </c>
      <c r="D25" s="105" t="s">
        <v>88</v>
      </c>
      <c r="E25" s="105"/>
      <c r="F25" s="105" t="s">
        <v>24</v>
      </c>
      <c r="G25" s="105" t="s">
        <v>24</v>
      </c>
      <c r="H25" s="107">
        <v>42705</v>
      </c>
      <c r="I25" s="105"/>
      <c r="J25" s="97"/>
    </row>
    <row r="26" spans="1:10" ht="12.75" customHeight="1">
      <c r="A26" s="105" t="str">
        <f>"ID-" &amp; (COUNTA(A$9:A25)+1)</f>
        <v>ID-12</v>
      </c>
      <c r="B26" s="105" t="s">
        <v>184</v>
      </c>
      <c r="C26" s="105" t="s">
        <v>186</v>
      </c>
      <c r="D26" s="105" t="s">
        <v>88</v>
      </c>
      <c r="E26" s="105"/>
      <c r="F26" s="105" t="s">
        <v>24</v>
      </c>
      <c r="G26" s="105" t="s">
        <v>24</v>
      </c>
      <c r="H26" s="107">
        <v>42705</v>
      </c>
      <c r="I26" s="105"/>
      <c r="J26" s="97"/>
    </row>
    <row r="27" spans="1:10" ht="12.75" customHeight="1">
      <c r="A27" s="137"/>
      <c r="B27" s="137"/>
      <c r="C27" s="137"/>
      <c r="D27" s="137"/>
      <c r="E27" s="137"/>
      <c r="F27" s="137"/>
      <c r="G27" s="137"/>
      <c r="H27" s="137"/>
      <c r="I27" s="137"/>
      <c r="J27" s="97"/>
    </row>
  </sheetData>
  <dataConsolidate>
    <dataRefs count="1">
      <dataRef ref="K2:K6" sheet="UI"/>
    </dataRefs>
  </dataConsolidate>
  <mergeCells count="5">
    <mergeCell ref="B2:G2"/>
    <mergeCell ref="B3:G3"/>
    <mergeCell ref="B4:G4"/>
    <mergeCell ref="E5:G5"/>
    <mergeCell ref="E6:G6"/>
  </mergeCells>
  <dataValidations count="3">
    <dataValidation type="list" allowBlank="1" showInputMessage="1" showErrorMessage="1" sqref="IU12:JB21 SQ12:SX21 ACM12:ACT21 AMI12:AMP21 AWE12:AWL21 BGA12:BGH21 BPW12:BQD21 BZS12:BZZ21 CJO12:CJV21 CTK12:CTR21 DDG12:DDN21 DNC12:DNJ21 DWY12:DXF21 EGU12:EHB21 EQQ12:EQX21 FAM12:FAT21 FKI12:FKP21 FUE12:FUL21 GEA12:GEH21 GNW12:GOD21 GXS12:GXZ21 HHO12:HHV21 HRK12:HRR21 IBG12:IBN21 ILC12:ILJ21 IUY12:IVF21 JEU12:JFB21 JOQ12:JOX21 JYM12:JYT21 KII12:KIP21 KSE12:KSL21 LCA12:LCH21 LLW12:LMD21 LVS12:LVZ21 MFO12:MFV21 MPK12:MPR21 MZG12:MZN21 NJC12:NJJ21 NSY12:NTF21 OCU12:ODB21 OMQ12:OMX21 OWM12:OWT21 PGI12:PGP21 PQE12:PQL21 QAA12:QAH21 QJW12:QKD21 QTS12:QTZ21 RDO12:RDV21 RNK12:RNR21 RXG12:RXN21 SHC12:SHJ21 SQY12:SRF21 TAU12:TBB21 TKQ12:TKX21 TUM12:TUT21 UEI12:UEP21 UOE12:UOL21 UYA12:UYH21 VHW12:VID21 VRS12:VRZ21 WBO12:WBV21 WLK12:WLR21 WVG12:WVN21 VIG11:VIG27 UYK11:UYK27 UOO11:UOO27 UES11:UES27 TUW11:TUW27 TLA11:TLA27 TBE11:TBE27 SRI11:SRI27 SHM11:SHM27 RXQ11:RXQ27 RNU11:RNU27 RDY11:RDY27 QUC11:QUC27 QKG11:QKG27 QAK11:QAK27 PQO11:PQO27 PGS11:PGS27 OWW11:OWW27 ONA11:ONA27 ODE11:ODE27 NTI11:NTI27 NJM11:NJM27 MZQ11:MZQ27 MPU11:MPU27 MFY11:MFY27 LWC11:LWC27 LMG11:LMG27 LCK11:LCK27 KSO11:KSO27 KIS11:KIS27 JYW11:JYW27 JPA11:JPA27 JFE11:JFE27 IVI11:IVI27 ILM11:ILM27 IBQ11:IBQ27 HRU11:HRU27 HHY11:HHY27 GYC11:GYC27 GOG11:GOG27 GEK11:GEK27 FUO11:FUO27 FKS11:FKS27 FAW11:FAW27 ERA11:ERA27 EHE11:EHE27 DXI11:DXI27 DNM11:DNM27 DDQ11:DDQ27 CTU11:CTU27 CJY11:CJY27 CAC11:CAC27 BQG11:BQG27 BGK11:BGK27 AWO11:AWO27 AMS11:AMS27 ACW11:ACW27 TA11:TA27 JE11:JE27 IU23:JB27 SQ23:SX27 ACM23:ACT27 AMI23:AMP27 AWE23:AWL27 BGA23:BGH27 BPW23:BQD27 BZS23:BZZ27 CJO23:CJV27 CTK23:CTR27 DDG23:DDN27 DNC23:DNJ27 DWY23:DXF27 EGU23:EHB27 EQQ23:EQX27 FAM23:FAT27 FKI23:FKP27 FUE23:FUL27 GEA23:GEH27 GNW23:GOD27 GXS23:GXZ27 HHO23:HHV27 HRK23:HRR27 IBG23:IBN27 ILC23:ILJ27 IUY23:IVF27 JEU23:JFB27 JOQ23:JOX27 JYM23:JYT27 KII23:KIP27 KSE23:KSL27 LCA23:LCH27 LLW23:LMD27 LVS23:LVZ27 MFO23:MFV27 MPK23:MPR27 MZG23:MZN27 NJC23:NJJ27 NSY23:NTF27 OCU23:ODB27 OMQ23:OMX27 OWM23:OWT27 PGI23:PGP27 PQE23:PQL27 QAA23:QAH27 QJW23:QKD27 QTS23:QTZ27 RDO23:RDV27 RNK23:RNR27 RXG23:RXN27 SHC23:SHJ27 SQY23:SRF27 TAU23:TBB27 TKQ23:TKX27 TUM23:TUT27 UEI23:UEP27 UOE23:UOL27 UYA23:UYH27 VHW23:VID27 VRS23:VRZ27 WBO23:WBV27 WLK23:WLR27 WVG23:WVN27 WBY11:WBY27 WVQ11:WVQ27 VSC11:VSC27 WLU11:WLU27">
      <formula1>"OK,NG,N/A"</formula1>
    </dataValidation>
    <dataValidation type="list" allowBlank="1" showInputMessage="1" showErrorMessage="1" sqref="G1:G9 G28:G65258">
      <formula1>$H$2:$H$5</formula1>
    </dataValidation>
    <dataValidation type="list" allowBlank="1" showInputMessage="1" showErrorMessage="1" sqref="F12:G21 F23:G27">
      <formula1>$A$5:$D$5</formula1>
    </dataValidation>
  </dataValidations>
  <hyperlinks>
    <hyperlink ref="A1" location="'Test Report'!A1" display="Back to Test Report"/>
  </hyperlink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W27"/>
  <sheetViews>
    <sheetView zoomScale="85" zoomScaleNormal="85" workbookViewId="0">
      <selection activeCell="B10" sqref="B10"/>
    </sheetView>
  </sheetViews>
  <sheetFormatPr defaultColWidth="15.25" defaultRowHeight="13.5" customHeight="1"/>
  <cols>
    <col min="1" max="1" width="15.125" style="116" customWidth="1"/>
    <col min="2" max="2" width="42.125" style="97" customWidth="1"/>
    <col min="3" max="3" width="33" style="97" customWidth="1"/>
    <col min="4" max="4" width="30.625" style="97" customWidth="1"/>
    <col min="5" max="5" width="15.25" style="97" customWidth="1"/>
    <col min="6" max="6" width="13.125" style="97" customWidth="1"/>
    <col min="7" max="7" width="12.75" style="97" customWidth="1"/>
    <col min="8" max="8" width="15.25" style="99" customWidth="1"/>
    <col min="9" max="9" width="15.25" style="97" customWidth="1"/>
    <col min="10" max="10" width="13.875" style="98" hidden="1" customWidth="1"/>
    <col min="11" max="11" width="15.25" style="97" customWidth="1"/>
    <col min="12" max="16" width="15.25" style="97"/>
    <col min="17" max="17" width="0" style="97" hidden="1" customWidth="1"/>
    <col min="18" max="16384" width="15.25" style="97"/>
  </cols>
  <sheetData>
    <row r="1" spans="1:257" ht="13.5" customHeight="1" thickBot="1">
      <c r="A1" s="109" t="s">
        <v>47</v>
      </c>
      <c r="B1" s="85"/>
      <c r="C1" s="85"/>
      <c r="D1" s="85"/>
      <c r="E1" s="85"/>
      <c r="F1" s="85"/>
      <c r="G1" s="86"/>
      <c r="H1" s="87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88"/>
      <c r="BW1" s="88"/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CJ1" s="88"/>
      <c r="CK1" s="88"/>
      <c r="CL1" s="88"/>
      <c r="CM1" s="88"/>
      <c r="CN1" s="88"/>
      <c r="CO1" s="88"/>
      <c r="CP1" s="88"/>
      <c r="CQ1" s="88"/>
      <c r="CR1" s="88"/>
      <c r="CS1" s="88"/>
      <c r="CT1" s="88"/>
      <c r="CU1" s="88"/>
      <c r="CV1" s="88"/>
      <c r="CW1" s="88"/>
      <c r="CX1" s="88"/>
      <c r="CY1" s="88"/>
      <c r="CZ1" s="88"/>
      <c r="DA1" s="88"/>
      <c r="DB1" s="88"/>
      <c r="DC1" s="88"/>
      <c r="DD1" s="88"/>
      <c r="DE1" s="88"/>
      <c r="DF1" s="88"/>
      <c r="DG1" s="88"/>
      <c r="DH1" s="88"/>
      <c r="DI1" s="88"/>
      <c r="DJ1" s="88"/>
      <c r="DK1" s="88"/>
      <c r="DL1" s="88"/>
      <c r="DM1" s="88"/>
      <c r="DN1" s="88"/>
      <c r="DO1" s="88"/>
      <c r="DP1" s="88"/>
      <c r="DQ1" s="88"/>
      <c r="DR1" s="88"/>
      <c r="DS1" s="88"/>
      <c r="DT1" s="88"/>
      <c r="DU1" s="88"/>
      <c r="DV1" s="88"/>
      <c r="DW1" s="88"/>
      <c r="DX1" s="88"/>
      <c r="DY1" s="88"/>
      <c r="DZ1" s="88"/>
      <c r="EA1" s="88"/>
      <c r="EB1" s="88"/>
      <c r="EC1" s="88"/>
      <c r="ED1" s="88"/>
      <c r="EE1" s="88"/>
      <c r="EF1" s="88"/>
      <c r="EG1" s="88"/>
      <c r="EH1" s="88"/>
      <c r="EI1" s="88"/>
      <c r="EJ1" s="88"/>
      <c r="EK1" s="88"/>
      <c r="EL1" s="88"/>
      <c r="EM1" s="88"/>
      <c r="EN1" s="88"/>
      <c r="EO1" s="88"/>
      <c r="EP1" s="88"/>
      <c r="EQ1" s="88"/>
      <c r="ER1" s="88"/>
      <c r="ES1" s="88"/>
      <c r="ET1" s="88"/>
      <c r="EU1" s="88"/>
      <c r="EV1" s="88"/>
      <c r="EW1" s="88"/>
      <c r="EX1" s="88"/>
      <c r="EY1" s="88"/>
      <c r="EZ1" s="88"/>
      <c r="FA1" s="88"/>
      <c r="FB1" s="88"/>
      <c r="FC1" s="88"/>
      <c r="FD1" s="88"/>
      <c r="FE1" s="88"/>
      <c r="FF1" s="88"/>
      <c r="FG1" s="88"/>
      <c r="FH1" s="88"/>
      <c r="FI1" s="88"/>
      <c r="FJ1" s="88"/>
      <c r="FK1" s="88"/>
      <c r="FL1" s="88"/>
      <c r="FM1" s="88"/>
      <c r="FN1" s="88"/>
      <c r="FO1" s="88"/>
      <c r="FP1" s="88"/>
      <c r="FQ1" s="88"/>
      <c r="FR1" s="88"/>
      <c r="FS1" s="88"/>
      <c r="FT1" s="88"/>
      <c r="FU1" s="88"/>
      <c r="FV1" s="88"/>
      <c r="FW1" s="88"/>
      <c r="FX1" s="88"/>
      <c r="FY1" s="88"/>
      <c r="FZ1" s="88"/>
      <c r="GA1" s="88"/>
      <c r="GB1" s="88"/>
      <c r="GC1" s="88"/>
      <c r="GD1" s="88"/>
      <c r="GE1" s="88"/>
      <c r="GF1" s="88"/>
      <c r="GG1" s="88"/>
      <c r="GH1" s="88"/>
      <c r="GI1" s="88"/>
      <c r="GJ1" s="88"/>
      <c r="GK1" s="88"/>
      <c r="GL1" s="88"/>
      <c r="GM1" s="88"/>
      <c r="GN1" s="88"/>
      <c r="GO1" s="88"/>
      <c r="GP1" s="88"/>
      <c r="GQ1" s="88"/>
      <c r="GR1" s="88"/>
      <c r="GS1" s="88"/>
      <c r="GT1" s="88"/>
      <c r="GU1" s="88"/>
      <c r="GV1" s="88"/>
      <c r="GW1" s="88"/>
      <c r="GX1" s="88"/>
      <c r="GY1" s="88"/>
      <c r="GZ1" s="88"/>
      <c r="HA1" s="88"/>
      <c r="HB1" s="88"/>
      <c r="HC1" s="88"/>
      <c r="HD1" s="88"/>
      <c r="HE1" s="88"/>
      <c r="HF1" s="88"/>
      <c r="HG1" s="88"/>
      <c r="HH1" s="88"/>
      <c r="HI1" s="88"/>
      <c r="HJ1" s="88"/>
      <c r="HK1" s="88"/>
      <c r="HL1" s="88"/>
      <c r="HM1" s="88"/>
      <c r="HN1" s="88"/>
      <c r="HO1" s="88"/>
      <c r="HP1" s="88"/>
      <c r="HQ1" s="88"/>
      <c r="HR1" s="88"/>
      <c r="HS1" s="88"/>
      <c r="HT1" s="88"/>
      <c r="HU1" s="88"/>
      <c r="HV1" s="88"/>
      <c r="HW1" s="88"/>
      <c r="HX1" s="88"/>
      <c r="HY1" s="88"/>
      <c r="HZ1" s="88"/>
      <c r="IA1" s="88"/>
      <c r="IB1" s="88"/>
      <c r="IC1" s="88"/>
      <c r="ID1" s="88"/>
      <c r="IE1" s="88"/>
      <c r="IF1" s="88"/>
      <c r="IG1" s="88"/>
      <c r="IH1" s="88"/>
      <c r="II1" s="88"/>
      <c r="IJ1" s="88"/>
      <c r="IK1" s="88"/>
      <c r="IL1" s="88"/>
      <c r="IM1" s="88"/>
      <c r="IN1" s="88"/>
      <c r="IO1" s="88"/>
      <c r="IP1" s="88"/>
    </row>
    <row r="2" spans="1:257" ht="13.5" customHeight="1">
      <c r="A2" s="110" t="s">
        <v>21</v>
      </c>
      <c r="B2" s="149" t="s">
        <v>56</v>
      </c>
      <c r="C2" s="149"/>
      <c r="D2" s="149"/>
      <c r="E2" s="149"/>
      <c r="F2" s="149"/>
      <c r="G2" s="149"/>
      <c r="H2" s="117" t="s">
        <v>22</v>
      </c>
      <c r="I2" s="88"/>
      <c r="J2" s="88" t="s">
        <v>22</v>
      </c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  <c r="BL2" s="88"/>
      <c r="BM2" s="88"/>
      <c r="BN2" s="88"/>
      <c r="BO2" s="88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/>
      <c r="CI2" s="88"/>
      <c r="CJ2" s="88"/>
      <c r="CK2" s="88"/>
      <c r="CL2" s="88"/>
      <c r="CM2" s="88"/>
      <c r="CN2" s="88"/>
      <c r="CO2" s="88"/>
      <c r="CP2" s="88"/>
      <c r="CQ2" s="88"/>
      <c r="CR2" s="88"/>
      <c r="CS2" s="88"/>
      <c r="CT2" s="88"/>
      <c r="CU2" s="88"/>
      <c r="CV2" s="88"/>
      <c r="CW2" s="88"/>
      <c r="CX2" s="88"/>
      <c r="CY2" s="88"/>
      <c r="CZ2" s="88"/>
      <c r="DA2" s="88"/>
      <c r="DB2" s="88"/>
      <c r="DC2" s="88"/>
      <c r="DD2" s="88"/>
      <c r="DE2" s="88"/>
      <c r="DF2" s="88"/>
      <c r="DG2" s="88"/>
      <c r="DH2" s="88"/>
      <c r="DI2" s="88"/>
      <c r="DJ2" s="88"/>
      <c r="DK2" s="88"/>
      <c r="DL2" s="88"/>
      <c r="DM2" s="88"/>
      <c r="DN2" s="88"/>
      <c r="DO2" s="88"/>
      <c r="DP2" s="88"/>
      <c r="DQ2" s="88"/>
      <c r="DR2" s="88"/>
      <c r="DS2" s="88"/>
      <c r="DT2" s="88"/>
      <c r="DU2" s="88"/>
      <c r="DV2" s="88"/>
      <c r="DW2" s="88"/>
      <c r="DX2" s="88"/>
      <c r="DY2" s="88"/>
      <c r="DZ2" s="88"/>
      <c r="EA2" s="88"/>
      <c r="EB2" s="88"/>
      <c r="EC2" s="88"/>
      <c r="ED2" s="88"/>
      <c r="EE2" s="88"/>
      <c r="EF2" s="88"/>
      <c r="EG2" s="88"/>
      <c r="EH2" s="88"/>
      <c r="EI2" s="88"/>
      <c r="EJ2" s="88"/>
      <c r="EK2" s="88"/>
      <c r="EL2" s="88"/>
      <c r="EM2" s="88"/>
      <c r="EN2" s="88"/>
      <c r="EO2" s="88"/>
      <c r="EP2" s="88"/>
      <c r="EQ2" s="88"/>
      <c r="ER2" s="88"/>
      <c r="ES2" s="88"/>
      <c r="ET2" s="88"/>
      <c r="EU2" s="88"/>
      <c r="EV2" s="88"/>
      <c r="EW2" s="88"/>
      <c r="EX2" s="88"/>
      <c r="EY2" s="88"/>
      <c r="EZ2" s="88"/>
      <c r="FA2" s="88"/>
      <c r="FB2" s="88"/>
      <c r="FC2" s="88"/>
      <c r="FD2" s="88"/>
      <c r="FE2" s="88"/>
      <c r="FF2" s="88"/>
      <c r="FG2" s="88"/>
      <c r="FH2" s="88"/>
      <c r="FI2" s="88"/>
      <c r="FJ2" s="88"/>
      <c r="FK2" s="88"/>
      <c r="FL2" s="88"/>
      <c r="FM2" s="88"/>
      <c r="FN2" s="88"/>
      <c r="FO2" s="88"/>
      <c r="FP2" s="88"/>
      <c r="FQ2" s="88"/>
      <c r="FR2" s="88"/>
      <c r="FS2" s="88"/>
      <c r="FT2" s="88"/>
      <c r="FU2" s="88"/>
      <c r="FV2" s="88"/>
      <c r="FW2" s="88"/>
      <c r="FX2" s="88"/>
      <c r="FY2" s="88"/>
      <c r="FZ2" s="88"/>
      <c r="GA2" s="88"/>
      <c r="GB2" s="88"/>
      <c r="GC2" s="88"/>
      <c r="GD2" s="88"/>
      <c r="GE2" s="88"/>
      <c r="GF2" s="88"/>
      <c r="GG2" s="88"/>
      <c r="GH2" s="88"/>
      <c r="GI2" s="88"/>
      <c r="GJ2" s="88"/>
      <c r="GK2" s="88"/>
      <c r="GL2" s="88"/>
      <c r="GM2" s="88"/>
      <c r="GN2" s="88"/>
      <c r="GO2" s="88"/>
      <c r="GP2" s="88"/>
      <c r="GQ2" s="88"/>
      <c r="GR2" s="88"/>
      <c r="GS2" s="88"/>
      <c r="GT2" s="88"/>
      <c r="GU2" s="88"/>
      <c r="GV2" s="88"/>
      <c r="GW2" s="88"/>
      <c r="GX2" s="88"/>
      <c r="GY2" s="88"/>
      <c r="GZ2" s="88"/>
      <c r="HA2" s="88"/>
      <c r="HB2" s="88"/>
      <c r="HC2" s="88"/>
      <c r="HD2" s="88"/>
      <c r="HE2" s="88"/>
      <c r="HF2" s="88"/>
      <c r="HG2" s="88"/>
      <c r="HH2" s="88"/>
      <c r="HI2" s="88"/>
      <c r="HJ2" s="88"/>
      <c r="HK2" s="88"/>
      <c r="HL2" s="88"/>
      <c r="HM2" s="88"/>
      <c r="HN2" s="88"/>
      <c r="HO2" s="88"/>
      <c r="HP2" s="88"/>
      <c r="HQ2" s="88"/>
      <c r="HR2" s="88"/>
      <c r="HS2" s="88"/>
      <c r="HT2" s="88"/>
      <c r="HU2" s="88"/>
      <c r="HV2" s="88"/>
      <c r="HW2" s="88"/>
      <c r="HX2" s="88"/>
      <c r="HY2" s="88"/>
      <c r="HZ2" s="88"/>
      <c r="IA2" s="88"/>
      <c r="IB2" s="88"/>
      <c r="IC2" s="88"/>
      <c r="ID2" s="88"/>
      <c r="IE2" s="88"/>
      <c r="IF2" s="88"/>
      <c r="IG2" s="88"/>
      <c r="IH2" s="88"/>
      <c r="II2" s="88"/>
      <c r="IJ2" s="88"/>
      <c r="IK2" s="88"/>
      <c r="IL2" s="88"/>
      <c r="IM2" s="88"/>
      <c r="IN2" s="88"/>
      <c r="IO2" s="88"/>
      <c r="IP2" s="88"/>
    </row>
    <row r="3" spans="1:257" ht="13.5" customHeight="1">
      <c r="A3" s="111" t="s">
        <v>23</v>
      </c>
      <c r="B3" s="149" t="s">
        <v>48</v>
      </c>
      <c r="C3" s="149"/>
      <c r="D3" s="149"/>
      <c r="E3" s="149"/>
      <c r="F3" s="149"/>
      <c r="G3" s="149"/>
      <c r="H3" s="117" t="s">
        <v>24</v>
      </c>
      <c r="I3" s="88"/>
      <c r="J3" s="88" t="s">
        <v>24</v>
      </c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8"/>
      <c r="CC3" s="88"/>
      <c r="CD3" s="88"/>
      <c r="CE3" s="88"/>
      <c r="CF3" s="88"/>
      <c r="CG3" s="88"/>
      <c r="CH3" s="88"/>
      <c r="CI3" s="88"/>
      <c r="CJ3" s="88"/>
      <c r="CK3" s="88"/>
      <c r="CL3" s="88"/>
      <c r="CM3" s="88"/>
      <c r="CN3" s="88"/>
      <c r="CO3" s="88"/>
      <c r="CP3" s="88"/>
      <c r="CQ3" s="88"/>
      <c r="CR3" s="88"/>
      <c r="CS3" s="88"/>
      <c r="CT3" s="88"/>
      <c r="CU3" s="88"/>
      <c r="CV3" s="88"/>
      <c r="CW3" s="88"/>
      <c r="CX3" s="88"/>
      <c r="CY3" s="88"/>
      <c r="CZ3" s="88"/>
      <c r="DA3" s="88"/>
      <c r="DB3" s="88"/>
      <c r="DC3" s="88"/>
      <c r="DD3" s="88"/>
      <c r="DE3" s="88"/>
      <c r="DF3" s="88"/>
      <c r="DG3" s="88"/>
      <c r="DH3" s="88"/>
      <c r="DI3" s="88"/>
      <c r="DJ3" s="88"/>
      <c r="DK3" s="88"/>
      <c r="DL3" s="88"/>
      <c r="DM3" s="88"/>
      <c r="DN3" s="88"/>
      <c r="DO3" s="88"/>
      <c r="DP3" s="88"/>
      <c r="DQ3" s="88"/>
      <c r="DR3" s="88"/>
      <c r="DS3" s="88"/>
      <c r="DT3" s="88"/>
      <c r="DU3" s="88"/>
      <c r="DV3" s="88"/>
      <c r="DW3" s="88"/>
      <c r="DX3" s="88"/>
      <c r="DY3" s="88"/>
      <c r="DZ3" s="88"/>
      <c r="EA3" s="88"/>
      <c r="EB3" s="88"/>
      <c r="EC3" s="88"/>
      <c r="ED3" s="88"/>
      <c r="EE3" s="88"/>
      <c r="EF3" s="88"/>
      <c r="EG3" s="88"/>
      <c r="EH3" s="88"/>
      <c r="EI3" s="88"/>
      <c r="EJ3" s="88"/>
      <c r="EK3" s="88"/>
      <c r="EL3" s="88"/>
      <c r="EM3" s="88"/>
      <c r="EN3" s="88"/>
      <c r="EO3" s="88"/>
      <c r="EP3" s="88"/>
      <c r="EQ3" s="88"/>
      <c r="ER3" s="88"/>
      <c r="ES3" s="88"/>
      <c r="ET3" s="88"/>
      <c r="EU3" s="88"/>
      <c r="EV3" s="88"/>
      <c r="EW3" s="88"/>
      <c r="EX3" s="88"/>
      <c r="EY3" s="88"/>
      <c r="EZ3" s="88"/>
      <c r="FA3" s="88"/>
      <c r="FB3" s="88"/>
      <c r="FC3" s="88"/>
      <c r="FD3" s="88"/>
      <c r="FE3" s="88"/>
      <c r="FF3" s="88"/>
      <c r="FG3" s="88"/>
      <c r="FH3" s="88"/>
      <c r="FI3" s="88"/>
      <c r="FJ3" s="88"/>
      <c r="FK3" s="88"/>
      <c r="FL3" s="88"/>
      <c r="FM3" s="88"/>
      <c r="FN3" s="88"/>
      <c r="FO3" s="88"/>
      <c r="FP3" s="88"/>
      <c r="FQ3" s="88"/>
      <c r="FR3" s="88"/>
      <c r="FS3" s="88"/>
      <c r="FT3" s="88"/>
      <c r="FU3" s="88"/>
      <c r="FV3" s="88"/>
      <c r="FW3" s="88"/>
      <c r="FX3" s="88"/>
      <c r="FY3" s="88"/>
      <c r="FZ3" s="88"/>
      <c r="GA3" s="88"/>
      <c r="GB3" s="88"/>
      <c r="GC3" s="88"/>
      <c r="GD3" s="88"/>
      <c r="GE3" s="88"/>
      <c r="GF3" s="88"/>
      <c r="GG3" s="88"/>
      <c r="GH3" s="88"/>
      <c r="GI3" s="88"/>
      <c r="GJ3" s="88"/>
      <c r="GK3" s="88"/>
      <c r="GL3" s="88"/>
      <c r="GM3" s="88"/>
      <c r="GN3" s="88"/>
      <c r="GO3" s="88"/>
      <c r="GP3" s="88"/>
      <c r="GQ3" s="88"/>
      <c r="GR3" s="88"/>
      <c r="GS3" s="88"/>
      <c r="GT3" s="88"/>
      <c r="GU3" s="88"/>
      <c r="GV3" s="88"/>
      <c r="GW3" s="88"/>
      <c r="GX3" s="88"/>
      <c r="GY3" s="88"/>
      <c r="GZ3" s="88"/>
      <c r="HA3" s="88"/>
      <c r="HB3" s="88"/>
      <c r="HC3" s="88"/>
      <c r="HD3" s="88"/>
      <c r="HE3" s="88"/>
      <c r="HF3" s="88"/>
      <c r="HG3" s="88"/>
      <c r="HH3" s="88"/>
      <c r="HI3" s="88"/>
      <c r="HJ3" s="88"/>
      <c r="HK3" s="88"/>
      <c r="HL3" s="88"/>
      <c r="HM3" s="88"/>
      <c r="HN3" s="88"/>
      <c r="HO3" s="88"/>
      <c r="HP3" s="88"/>
      <c r="HQ3" s="88"/>
      <c r="HR3" s="88"/>
      <c r="HS3" s="88"/>
      <c r="HT3" s="88"/>
      <c r="HU3" s="88"/>
      <c r="HV3" s="88"/>
      <c r="HW3" s="88"/>
      <c r="HX3" s="88"/>
      <c r="HY3" s="88"/>
      <c r="HZ3" s="88"/>
      <c r="IA3" s="88"/>
      <c r="IB3" s="88"/>
      <c r="IC3" s="88"/>
      <c r="ID3" s="88"/>
      <c r="IE3" s="88"/>
      <c r="IF3" s="88"/>
      <c r="IG3" s="88"/>
      <c r="IH3" s="88"/>
      <c r="II3" s="88"/>
      <c r="IJ3" s="88"/>
      <c r="IK3" s="88"/>
      <c r="IL3" s="88"/>
      <c r="IM3" s="88"/>
      <c r="IN3" s="88"/>
      <c r="IO3" s="88"/>
      <c r="IP3" s="88"/>
    </row>
    <row r="4" spans="1:257" ht="13.5" customHeight="1">
      <c r="A4" s="110" t="s">
        <v>25</v>
      </c>
      <c r="B4" s="150" t="s">
        <v>92</v>
      </c>
      <c r="C4" s="150"/>
      <c r="D4" s="150"/>
      <c r="E4" s="150"/>
      <c r="F4" s="150"/>
      <c r="G4" s="150"/>
      <c r="H4" s="117" t="s">
        <v>27</v>
      </c>
      <c r="I4" s="88"/>
      <c r="J4" s="89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  <c r="BW4" s="88"/>
      <c r="BX4" s="88"/>
      <c r="BY4" s="88"/>
      <c r="BZ4" s="88"/>
      <c r="CA4" s="88"/>
      <c r="CB4" s="88"/>
      <c r="CC4" s="88"/>
      <c r="CD4" s="88"/>
      <c r="CE4" s="88"/>
      <c r="CF4" s="88"/>
      <c r="CG4" s="88"/>
      <c r="CH4" s="88"/>
      <c r="CI4" s="88"/>
      <c r="CJ4" s="88"/>
      <c r="CK4" s="88"/>
      <c r="CL4" s="88"/>
      <c r="CM4" s="88"/>
      <c r="CN4" s="88"/>
      <c r="CO4" s="88"/>
      <c r="CP4" s="88"/>
      <c r="CQ4" s="88"/>
      <c r="CR4" s="88"/>
      <c r="CS4" s="88"/>
      <c r="CT4" s="88"/>
      <c r="CU4" s="88"/>
      <c r="CV4" s="88"/>
      <c r="CW4" s="88"/>
      <c r="CX4" s="88"/>
      <c r="CY4" s="88"/>
      <c r="CZ4" s="88"/>
      <c r="DA4" s="88"/>
      <c r="DB4" s="88"/>
      <c r="DC4" s="88"/>
      <c r="DD4" s="88"/>
      <c r="DE4" s="88"/>
      <c r="DF4" s="88"/>
      <c r="DG4" s="88"/>
      <c r="DH4" s="88"/>
      <c r="DI4" s="88"/>
      <c r="DJ4" s="88"/>
      <c r="DK4" s="88"/>
      <c r="DL4" s="88"/>
      <c r="DM4" s="88"/>
      <c r="DN4" s="88"/>
      <c r="DO4" s="88"/>
      <c r="DP4" s="88"/>
      <c r="DQ4" s="88"/>
      <c r="DR4" s="88"/>
      <c r="DS4" s="88"/>
      <c r="DT4" s="88"/>
      <c r="DU4" s="88"/>
      <c r="DV4" s="88"/>
      <c r="DW4" s="88"/>
      <c r="DX4" s="88"/>
      <c r="DY4" s="88"/>
      <c r="DZ4" s="88"/>
      <c r="EA4" s="88"/>
      <c r="EB4" s="88"/>
      <c r="EC4" s="88"/>
      <c r="ED4" s="88"/>
      <c r="EE4" s="88"/>
      <c r="EF4" s="88"/>
      <c r="EG4" s="88"/>
      <c r="EH4" s="88"/>
      <c r="EI4" s="88"/>
      <c r="EJ4" s="88"/>
      <c r="EK4" s="88"/>
      <c r="EL4" s="88"/>
      <c r="EM4" s="88"/>
      <c r="EN4" s="88"/>
      <c r="EO4" s="88"/>
      <c r="EP4" s="88"/>
      <c r="EQ4" s="88"/>
      <c r="ER4" s="88"/>
      <c r="ES4" s="88"/>
      <c r="ET4" s="88"/>
      <c r="EU4" s="88"/>
      <c r="EV4" s="88"/>
      <c r="EW4" s="88"/>
      <c r="EX4" s="88"/>
      <c r="EY4" s="88"/>
      <c r="EZ4" s="88"/>
      <c r="FA4" s="88"/>
      <c r="FB4" s="88"/>
      <c r="FC4" s="88"/>
      <c r="FD4" s="88"/>
      <c r="FE4" s="88"/>
      <c r="FF4" s="88"/>
      <c r="FG4" s="88"/>
      <c r="FH4" s="88"/>
      <c r="FI4" s="88"/>
      <c r="FJ4" s="88"/>
      <c r="FK4" s="88"/>
      <c r="FL4" s="88"/>
      <c r="FM4" s="88"/>
      <c r="FN4" s="88"/>
      <c r="FO4" s="88"/>
      <c r="FP4" s="88"/>
      <c r="FQ4" s="88"/>
      <c r="FR4" s="88"/>
      <c r="FS4" s="88"/>
      <c r="FT4" s="88"/>
      <c r="FU4" s="88"/>
      <c r="FV4" s="88"/>
      <c r="FW4" s="88"/>
      <c r="FX4" s="88"/>
      <c r="FY4" s="88"/>
      <c r="FZ4" s="88"/>
      <c r="GA4" s="88"/>
      <c r="GB4" s="88"/>
      <c r="GC4" s="88"/>
      <c r="GD4" s="88"/>
      <c r="GE4" s="88"/>
      <c r="GF4" s="88"/>
      <c r="GG4" s="88"/>
      <c r="GH4" s="88"/>
      <c r="GI4" s="88"/>
      <c r="GJ4" s="88"/>
      <c r="GK4" s="88"/>
      <c r="GL4" s="88"/>
      <c r="GM4" s="88"/>
      <c r="GN4" s="88"/>
      <c r="GO4" s="88"/>
      <c r="GP4" s="88"/>
      <c r="GQ4" s="88"/>
      <c r="GR4" s="88"/>
      <c r="GS4" s="88"/>
      <c r="GT4" s="88"/>
      <c r="GU4" s="88"/>
      <c r="GV4" s="88"/>
      <c r="GW4" s="88"/>
      <c r="GX4" s="88"/>
      <c r="GY4" s="88"/>
      <c r="GZ4" s="88"/>
      <c r="HA4" s="88"/>
      <c r="HB4" s="88"/>
      <c r="HC4" s="88"/>
      <c r="HD4" s="88"/>
      <c r="HE4" s="88"/>
      <c r="HF4" s="88"/>
      <c r="HG4" s="88"/>
      <c r="HH4" s="88"/>
      <c r="HI4" s="88"/>
      <c r="HJ4" s="88"/>
      <c r="HK4" s="88"/>
      <c r="HL4" s="88"/>
      <c r="HM4" s="88"/>
      <c r="HN4" s="88"/>
      <c r="HO4" s="88"/>
      <c r="HP4" s="88"/>
      <c r="HQ4" s="88"/>
      <c r="HR4" s="88"/>
      <c r="HS4" s="88"/>
      <c r="HT4" s="88"/>
      <c r="HU4" s="88"/>
      <c r="HV4" s="88"/>
      <c r="HW4" s="88"/>
      <c r="HX4" s="88"/>
      <c r="HY4" s="88"/>
      <c r="HZ4" s="88"/>
      <c r="IA4" s="88"/>
      <c r="IB4" s="88"/>
      <c r="IC4" s="88"/>
      <c r="ID4" s="88"/>
      <c r="IE4" s="88"/>
      <c r="IF4" s="88"/>
      <c r="IG4" s="88"/>
      <c r="IH4" s="88"/>
      <c r="II4" s="88"/>
      <c r="IJ4" s="88"/>
      <c r="IK4" s="88"/>
      <c r="IL4" s="88"/>
      <c r="IM4" s="88"/>
      <c r="IN4" s="88"/>
      <c r="IO4" s="88"/>
      <c r="IP4" s="88"/>
    </row>
    <row r="5" spans="1:257" ht="13.5" customHeight="1">
      <c r="A5" s="112" t="s">
        <v>22</v>
      </c>
      <c r="B5" s="90" t="s">
        <v>24</v>
      </c>
      <c r="C5" s="90" t="s">
        <v>26</v>
      </c>
      <c r="D5" s="91" t="s">
        <v>27</v>
      </c>
      <c r="E5" s="151" t="s">
        <v>28</v>
      </c>
      <c r="F5" s="151"/>
      <c r="G5" s="151"/>
      <c r="H5" s="118" t="s">
        <v>26</v>
      </c>
      <c r="I5" s="88"/>
      <c r="J5" s="88" t="s">
        <v>29</v>
      </c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  <c r="CE5" s="88"/>
      <c r="CF5" s="88"/>
      <c r="CG5" s="88"/>
      <c r="CH5" s="88"/>
      <c r="CI5" s="88"/>
      <c r="CJ5" s="88"/>
      <c r="CK5" s="88"/>
      <c r="CL5" s="88"/>
      <c r="CM5" s="88"/>
      <c r="CN5" s="88"/>
      <c r="CO5" s="88"/>
      <c r="CP5" s="88"/>
      <c r="CQ5" s="88"/>
      <c r="CR5" s="88"/>
      <c r="CS5" s="88"/>
      <c r="CT5" s="88"/>
      <c r="CU5" s="88"/>
      <c r="CV5" s="88"/>
      <c r="CW5" s="88"/>
      <c r="CX5" s="88"/>
      <c r="CY5" s="88"/>
      <c r="CZ5" s="88"/>
      <c r="DA5" s="88"/>
      <c r="DB5" s="88"/>
      <c r="DC5" s="88"/>
      <c r="DD5" s="88"/>
      <c r="DE5" s="88"/>
      <c r="DF5" s="88"/>
      <c r="DG5" s="88"/>
      <c r="DH5" s="88"/>
      <c r="DI5" s="88"/>
      <c r="DJ5" s="88"/>
      <c r="DK5" s="88"/>
      <c r="DL5" s="88"/>
      <c r="DM5" s="88"/>
      <c r="DN5" s="88"/>
      <c r="DO5" s="88"/>
      <c r="DP5" s="88"/>
      <c r="DQ5" s="88"/>
      <c r="DR5" s="88"/>
      <c r="DS5" s="88"/>
      <c r="DT5" s="88"/>
      <c r="DU5" s="88"/>
      <c r="DV5" s="88"/>
      <c r="DW5" s="88"/>
      <c r="DX5" s="88"/>
      <c r="DY5" s="88"/>
      <c r="DZ5" s="88"/>
      <c r="EA5" s="88"/>
      <c r="EB5" s="88"/>
      <c r="EC5" s="88"/>
      <c r="ED5" s="88"/>
      <c r="EE5" s="88"/>
      <c r="EF5" s="88"/>
      <c r="EG5" s="88"/>
      <c r="EH5" s="88"/>
      <c r="EI5" s="88"/>
      <c r="EJ5" s="88"/>
      <c r="EK5" s="88"/>
      <c r="EL5" s="88"/>
      <c r="EM5" s="88"/>
      <c r="EN5" s="88"/>
      <c r="EO5" s="88"/>
      <c r="EP5" s="88"/>
      <c r="EQ5" s="88"/>
      <c r="ER5" s="88"/>
      <c r="ES5" s="88"/>
      <c r="ET5" s="88"/>
      <c r="EU5" s="88"/>
      <c r="EV5" s="88"/>
      <c r="EW5" s="88"/>
      <c r="EX5" s="88"/>
      <c r="EY5" s="88"/>
      <c r="EZ5" s="88"/>
      <c r="FA5" s="88"/>
      <c r="FB5" s="88"/>
      <c r="FC5" s="88"/>
      <c r="FD5" s="88"/>
      <c r="FE5" s="88"/>
      <c r="FF5" s="88"/>
      <c r="FG5" s="88"/>
      <c r="FH5" s="88"/>
      <c r="FI5" s="88"/>
      <c r="FJ5" s="88"/>
      <c r="FK5" s="88"/>
      <c r="FL5" s="88"/>
      <c r="FM5" s="88"/>
      <c r="FN5" s="88"/>
      <c r="FO5" s="88"/>
      <c r="FP5" s="88"/>
      <c r="FQ5" s="88"/>
      <c r="FR5" s="88"/>
      <c r="FS5" s="88"/>
      <c r="FT5" s="88"/>
      <c r="FU5" s="88"/>
      <c r="FV5" s="88"/>
      <c r="FW5" s="88"/>
      <c r="FX5" s="88"/>
      <c r="FY5" s="88"/>
      <c r="FZ5" s="88"/>
      <c r="GA5" s="88"/>
      <c r="GB5" s="88"/>
      <c r="GC5" s="88"/>
      <c r="GD5" s="88"/>
      <c r="GE5" s="88"/>
      <c r="GF5" s="88"/>
      <c r="GG5" s="88"/>
      <c r="GH5" s="88"/>
      <c r="GI5" s="88"/>
      <c r="GJ5" s="88"/>
      <c r="GK5" s="88"/>
      <c r="GL5" s="88"/>
      <c r="GM5" s="88"/>
      <c r="GN5" s="88"/>
      <c r="GO5" s="88"/>
      <c r="GP5" s="88"/>
      <c r="GQ5" s="88"/>
      <c r="GR5" s="88"/>
      <c r="GS5" s="88"/>
      <c r="GT5" s="88"/>
      <c r="GU5" s="88"/>
      <c r="GV5" s="88"/>
      <c r="GW5" s="88"/>
      <c r="GX5" s="88"/>
      <c r="GY5" s="88"/>
      <c r="GZ5" s="88"/>
      <c r="HA5" s="88"/>
      <c r="HB5" s="88"/>
      <c r="HC5" s="88"/>
      <c r="HD5" s="88"/>
      <c r="HE5" s="88"/>
      <c r="HF5" s="88"/>
      <c r="HG5" s="88"/>
      <c r="HH5" s="88"/>
      <c r="HI5" s="88"/>
      <c r="HJ5" s="88"/>
      <c r="HK5" s="88"/>
      <c r="HL5" s="88"/>
      <c r="HM5" s="88"/>
      <c r="HN5" s="88"/>
      <c r="HO5" s="88"/>
      <c r="HP5" s="88"/>
      <c r="HQ5" s="88"/>
      <c r="HR5" s="88"/>
      <c r="HS5" s="88"/>
      <c r="HT5" s="88"/>
      <c r="HU5" s="88"/>
      <c r="HV5" s="88"/>
      <c r="HW5" s="88"/>
      <c r="HX5" s="88"/>
      <c r="HY5" s="88"/>
      <c r="HZ5" s="88"/>
      <c r="IA5" s="88"/>
      <c r="IB5" s="88"/>
      <c r="IC5" s="88"/>
      <c r="ID5" s="88"/>
      <c r="IE5" s="88"/>
      <c r="IF5" s="88"/>
      <c r="IG5" s="88"/>
      <c r="IH5" s="88"/>
      <c r="II5" s="88"/>
      <c r="IJ5" s="88"/>
      <c r="IK5" s="88"/>
      <c r="IL5" s="88"/>
      <c r="IM5" s="88"/>
      <c r="IN5" s="88"/>
      <c r="IO5" s="88"/>
      <c r="IP5" s="88"/>
    </row>
    <row r="6" spans="1:257" ht="13.5" customHeight="1" thickBot="1">
      <c r="A6" s="113">
        <f>COUNTIF(F11:G186,"Pass")</f>
        <v>32</v>
      </c>
      <c r="B6" s="94">
        <f>COUNTIF(F11:G633,"Fail")</f>
        <v>0</v>
      </c>
      <c r="C6" s="94">
        <f>E6-D6-B6-A6</f>
        <v>0</v>
      </c>
      <c r="D6" s="95">
        <f>COUNTIF(F11:G633,"N/A")</f>
        <v>0</v>
      </c>
      <c r="E6" s="152">
        <f>COUNTA(A11:A190)*2</f>
        <v>32</v>
      </c>
      <c r="F6" s="152"/>
      <c r="G6" s="152"/>
      <c r="H6" s="92"/>
      <c r="I6" s="88"/>
      <c r="J6" s="88" t="s">
        <v>27</v>
      </c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88"/>
      <c r="CD6" s="88"/>
      <c r="CE6" s="88"/>
      <c r="CF6" s="88"/>
      <c r="CG6" s="88"/>
      <c r="CH6" s="88"/>
      <c r="CI6" s="88"/>
      <c r="CJ6" s="88"/>
      <c r="CK6" s="88"/>
      <c r="CL6" s="88"/>
      <c r="CM6" s="88"/>
      <c r="CN6" s="88"/>
      <c r="CO6" s="88"/>
      <c r="CP6" s="88"/>
      <c r="CQ6" s="88"/>
      <c r="CR6" s="88"/>
      <c r="CS6" s="88"/>
      <c r="CT6" s="88"/>
      <c r="CU6" s="88"/>
      <c r="CV6" s="88"/>
      <c r="CW6" s="88"/>
      <c r="CX6" s="88"/>
      <c r="CY6" s="88"/>
      <c r="CZ6" s="88"/>
      <c r="DA6" s="88"/>
      <c r="DB6" s="88"/>
      <c r="DC6" s="88"/>
      <c r="DD6" s="88"/>
      <c r="DE6" s="88"/>
      <c r="DF6" s="88"/>
      <c r="DG6" s="88"/>
      <c r="DH6" s="88"/>
      <c r="DI6" s="88"/>
      <c r="DJ6" s="88"/>
      <c r="DK6" s="88"/>
      <c r="DL6" s="88"/>
      <c r="DM6" s="88"/>
      <c r="DN6" s="88"/>
      <c r="DO6" s="88"/>
      <c r="DP6" s="88"/>
      <c r="DQ6" s="88"/>
      <c r="DR6" s="88"/>
      <c r="DS6" s="88"/>
      <c r="DT6" s="88"/>
      <c r="DU6" s="88"/>
      <c r="DV6" s="88"/>
      <c r="DW6" s="88"/>
      <c r="DX6" s="88"/>
      <c r="DY6" s="88"/>
      <c r="DZ6" s="88"/>
      <c r="EA6" s="88"/>
      <c r="EB6" s="88"/>
      <c r="EC6" s="88"/>
      <c r="ED6" s="88"/>
      <c r="EE6" s="88"/>
      <c r="EF6" s="88"/>
      <c r="EG6" s="88"/>
      <c r="EH6" s="88"/>
      <c r="EI6" s="88"/>
      <c r="EJ6" s="88"/>
      <c r="EK6" s="88"/>
      <c r="EL6" s="88"/>
      <c r="EM6" s="88"/>
      <c r="EN6" s="88"/>
      <c r="EO6" s="88"/>
      <c r="EP6" s="88"/>
      <c r="EQ6" s="88"/>
      <c r="ER6" s="88"/>
      <c r="ES6" s="88"/>
      <c r="ET6" s="88"/>
      <c r="EU6" s="88"/>
      <c r="EV6" s="88"/>
      <c r="EW6" s="88"/>
      <c r="EX6" s="88"/>
      <c r="EY6" s="88"/>
      <c r="EZ6" s="88"/>
      <c r="FA6" s="88"/>
      <c r="FB6" s="88"/>
      <c r="FC6" s="88"/>
      <c r="FD6" s="88"/>
      <c r="FE6" s="88"/>
      <c r="FF6" s="88"/>
      <c r="FG6" s="88"/>
      <c r="FH6" s="88"/>
      <c r="FI6" s="88"/>
      <c r="FJ6" s="88"/>
      <c r="FK6" s="88"/>
      <c r="FL6" s="88"/>
      <c r="FM6" s="88"/>
      <c r="FN6" s="88"/>
      <c r="FO6" s="88"/>
      <c r="FP6" s="88"/>
      <c r="FQ6" s="88"/>
      <c r="FR6" s="88"/>
      <c r="FS6" s="88"/>
      <c r="FT6" s="88"/>
      <c r="FU6" s="88"/>
      <c r="FV6" s="88"/>
      <c r="FW6" s="88"/>
      <c r="FX6" s="88"/>
      <c r="FY6" s="88"/>
      <c r="FZ6" s="88"/>
      <c r="GA6" s="88"/>
      <c r="GB6" s="88"/>
      <c r="GC6" s="88"/>
      <c r="GD6" s="88"/>
      <c r="GE6" s="88"/>
      <c r="GF6" s="88"/>
      <c r="GG6" s="88"/>
      <c r="GH6" s="88"/>
      <c r="GI6" s="88"/>
      <c r="GJ6" s="88"/>
      <c r="GK6" s="88"/>
      <c r="GL6" s="88"/>
      <c r="GM6" s="88"/>
      <c r="GN6" s="88"/>
      <c r="GO6" s="88"/>
      <c r="GP6" s="88"/>
      <c r="GQ6" s="88"/>
      <c r="GR6" s="88"/>
      <c r="GS6" s="88"/>
      <c r="GT6" s="88"/>
      <c r="GU6" s="88"/>
      <c r="GV6" s="88"/>
      <c r="GW6" s="88"/>
      <c r="GX6" s="88"/>
      <c r="GY6" s="88"/>
      <c r="GZ6" s="88"/>
      <c r="HA6" s="88"/>
      <c r="HB6" s="88"/>
      <c r="HC6" s="88"/>
      <c r="HD6" s="88"/>
      <c r="HE6" s="88"/>
      <c r="HF6" s="88"/>
      <c r="HG6" s="88"/>
      <c r="HH6" s="88"/>
      <c r="HI6" s="88"/>
      <c r="HJ6" s="88"/>
      <c r="HK6" s="88"/>
      <c r="HL6" s="88"/>
      <c r="HM6" s="88"/>
      <c r="HN6" s="88"/>
      <c r="HO6" s="88"/>
      <c r="HP6" s="88"/>
      <c r="HQ6" s="88"/>
      <c r="HR6" s="88"/>
      <c r="HS6" s="88"/>
      <c r="HT6" s="88"/>
      <c r="HU6" s="88"/>
      <c r="HV6" s="88"/>
      <c r="HW6" s="88"/>
      <c r="HX6" s="88"/>
      <c r="HY6" s="88"/>
      <c r="HZ6" s="88"/>
      <c r="IA6" s="88"/>
      <c r="IB6" s="88"/>
      <c r="IC6" s="88"/>
      <c r="ID6" s="88"/>
      <c r="IE6" s="88"/>
      <c r="IF6" s="88"/>
      <c r="IG6" s="88"/>
      <c r="IH6" s="88"/>
      <c r="II6" s="88"/>
      <c r="IJ6" s="88"/>
      <c r="IK6" s="88"/>
      <c r="IL6" s="88"/>
      <c r="IM6" s="88"/>
      <c r="IN6" s="88"/>
      <c r="IO6" s="88"/>
      <c r="IP6" s="88"/>
    </row>
    <row r="7" spans="1:257" ht="13.5" customHeight="1">
      <c r="A7" s="128"/>
      <c r="B7" s="129"/>
      <c r="C7" s="129"/>
      <c r="D7" s="129"/>
      <c r="E7" s="130"/>
      <c r="F7" s="130"/>
      <c r="G7" s="130"/>
      <c r="H7" s="92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8"/>
      <c r="CT7" s="88"/>
      <c r="CU7" s="88"/>
      <c r="CV7" s="88"/>
      <c r="CW7" s="88"/>
      <c r="CX7" s="88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88"/>
      <c r="DS7" s="88"/>
      <c r="DT7" s="88"/>
      <c r="DU7" s="88"/>
      <c r="DV7" s="88"/>
      <c r="DW7" s="88"/>
      <c r="DX7" s="88"/>
      <c r="DY7" s="88"/>
      <c r="DZ7" s="88"/>
      <c r="EA7" s="88"/>
      <c r="EB7" s="88"/>
      <c r="EC7" s="88"/>
      <c r="ED7" s="88"/>
      <c r="EE7" s="88"/>
      <c r="EF7" s="88"/>
      <c r="EG7" s="88"/>
      <c r="EH7" s="88"/>
      <c r="EI7" s="88"/>
      <c r="EJ7" s="88"/>
      <c r="EK7" s="88"/>
      <c r="EL7" s="88"/>
      <c r="EM7" s="88"/>
      <c r="EN7" s="88"/>
      <c r="EO7" s="88"/>
      <c r="EP7" s="88"/>
      <c r="EQ7" s="88"/>
      <c r="ER7" s="88"/>
      <c r="ES7" s="88"/>
      <c r="ET7" s="88"/>
      <c r="EU7" s="88"/>
      <c r="EV7" s="88"/>
      <c r="EW7" s="88"/>
      <c r="EX7" s="88"/>
      <c r="EY7" s="88"/>
      <c r="EZ7" s="88"/>
      <c r="FA7" s="88"/>
      <c r="FB7" s="88"/>
      <c r="FC7" s="88"/>
      <c r="FD7" s="88"/>
      <c r="FE7" s="88"/>
      <c r="FF7" s="88"/>
      <c r="FG7" s="88"/>
      <c r="FH7" s="88"/>
      <c r="FI7" s="88"/>
      <c r="FJ7" s="88"/>
      <c r="FK7" s="88"/>
      <c r="FL7" s="88"/>
      <c r="FM7" s="88"/>
      <c r="FN7" s="88"/>
      <c r="FO7" s="88"/>
      <c r="FP7" s="88"/>
      <c r="FQ7" s="88"/>
      <c r="FR7" s="88"/>
      <c r="FS7" s="88"/>
      <c r="FT7" s="88"/>
      <c r="FU7" s="88"/>
      <c r="FV7" s="88"/>
      <c r="FW7" s="88"/>
      <c r="FX7" s="88"/>
      <c r="FY7" s="88"/>
      <c r="FZ7" s="88"/>
      <c r="GA7" s="88"/>
      <c r="GB7" s="88"/>
      <c r="GC7" s="88"/>
      <c r="GD7" s="88"/>
      <c r="GE7" s="88"/>
      <c r="GF7" s="88"/>
      <c r="GG7" s="88"/>
      <c r="GH7" s="88"/>
      <c r="GI7" s="88"/>
      <c r="GJ7" s="88"/>
      <c r="GK7" s="88"/>
      <c r="GL7" s="88"/>
      <c r="GM7" s="88"/>
      <c r="GN7" s="88"/>
      <c r="GO7" s="88"/>
      <c r="GP7" s="88"/>
      <c r="GQ7" s="88"/>
      <c r="GR7" s="88"/>
      <c r="GS7" s="88"/>
      <c r="GT7" s="88"/>
      <c r="GU7" s="88"/>
      <c r="GV7" s="88"/>
      <c r="GW7" s="88"/>
      <c r="GX7" s="88"/>
      <c r="GY7" s="88"/>
      <c r="GZ7" s="88"/>
      <c r="HA7" s="88"/>
      <c r="HB7" s="88"/>
      <c r="HC7" s="88"/>
      <c r="HD7" s="88"/>
      <c r="HE7" s="88"/>
      <c r="HF7" s="88"/>
      <c r="HG7" s="88"/>
      <c r="HH7" s="88"/>
      <c r="HI7" s="88"/>
      <c r="HJ7" s="88"/>
      <c r="HK7" s="88"/>
      <c r="HL7" s="88"/>
      <c r="HM7" s="88"/>
      <c r="HN7" s="88"/>
      <c r="HO7" s="88"/>
      <c r="HP7" s="88"/>
      <c r="HQ7" s="88"/>
      <c r="HR7" s="88"/>
      <c r="HS7" s="88"/>
      <c r="HT7" s="88"/>
      <c r="HU7" s="88"/>
      <c r="HV7" s="88"/>
      <c r="HW7" s="88"/>
      <c r="HX7" s="88"/>
      <c r="HY7" s="88"/>
      <c r="HZ7" s="88"/>
      <c r="IA7" s="88"/>
      <c r="IB7" s="88"/>
      <c r="IC7" s="88"/>
      <c r="ID7" s="88"/>
      <c r="IE7" s="88"/>
      <c r="IF7" s="88"/>
      <c r="IG7" s="88"/>
      <c r="IH7" s="88"/>
      <c r="II7" s="88"/>
      <c r="IJ7" s="88"/>
      <c r="IK7" s="88"/>
      <c r="IL7" s="88"/>
      <c r="IM7" s="88"/>
      <c r="IN7" s="88"/>
      <c r="IO7" s="88"/>
      <c r="IP7" s="88"/>
    </row>
    <row r="8" spans="1:257" ht="13.5" customHeight="1">
      <c r="A8" s="128"/>
      <c r="B8" s="129"/>
      <c r="C8" s="129"/>
      <c r="D8" s="129"/>
      <c r="E8" s="130"/>
      <c r="F8" s="130"/>
      <c r="G8" s="130"/>
      <c r="H8" s="92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8"/>
      <c r="CD8" s="88"/>
      <c r="CE8" s="88"/>
      <c r="CF8" s="88"/>
      <c r="CG8" s="88"/>
      <c r="CH8" s="88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8"/>
      <c r="CT8" s="88"/>
      <c r="CU8" s="88"/>
      <c r="CV8" s="88"/>
      <c r="CW8" s="88"/>
      <c r="CX8" s="88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  <c r="DQ8" s="88"/>
      <c r="DR8" s="88"/>
      <c r="DS8" s="88"/>
      <c r="DT8" s="88"/>
      <c r="DU8" s="88"/>
      <c r="DV8" s="88"/>
      <c r="DW8" s="88"/>
      <c r="DX8" s="88"/>
      <c r="DY8" s="88"/>
      <c r="DZ8" s="88"/>
      <c r="EA8" s="88"/>
      <c r="EB8" s="88"/>
      <c r="EC8" s="88"/>
      <c r="ED8" s="88"/>
      <c r="EE8" s="88"/>
      <c r="EF8" s="88"/>
      <c r="EG8" s="88"/>
      <c r="EH8" s="88"/>
      <c r="EI8" s="88"/>
      <c r="EJ8" s="88"/>
      <c r="EK8" s="88"/>
      <c r="EL8" s="88"/>
      <c r="EM8" s="88"/>
      <c r="EN8" s="88"/>
      <c r="EO8" s="88"/>
      <c r="EP8" s="88"/>
      <c r="EQ8" s="88"/>
      <c r="ER8" s="88"/>
      <c r="ES8" s="88"/>
      <c r="ET8" s="88"/>
      <c r="EU8" s="88"/>
      <c r="EV8" s="88"/>
      <c r="EW8" s="88"/>
      <c r="EX8" s="88"/>
      <c r="EY8" s="88"/>
      <c r="EZ8" s="88"/>
      <c r="FA8" s="88"/>
      <c r="FB8" s="88"/>
      <c r="FC8" s="88"/>
      <c r="FD8" s="88"/>
      <c r="FE8" s="88"/>
      <c r="FF8" s="88"/>
      <c r="FG8" s="88"/>
      <c r="FH8" s="88"/>
      <c r="FI8" s="88"/>
      <c r="FJ8" s="88"/>
      <c r="FK8" s="88"/>
      <c r="FL8" s="88"/>
      <c r="FM8" s="88"/>
      <c r="FN8" s="88"/>
      <c r="FO8" s="88"/>
      <c r="FP8" s="88"/>
      <c r="FQ8" s="88"/>
      <c r="FR8" s="88"/>
      <c r="FS8" s="88"/>
      <c r="FT8" s="88"/>
      <c r="FU8" s="88"/>
      <c r="FV8" s="88"/>
      <c r="FW8" s="88"/>
      <c r="FX8" s="88"/>
      <c r="FY8" s="88"/>
      <c r="FZ8" s="88"/>
      <c r="GA8" s="88"/>
      <c r="GB8" s="88"/>
      <c r="GC8" s="88"/>
      <c r="GD8" s="88"/>
      <c r="GE8" s="88"/>
      <c r="GF8" s="88"/>
      <c r="GG8" s="88"/>
      <c r="GH8" s="88"/>
      <c r="GI8" s="88"/>
      <c r="GJ8" s="88"/>
      <c r="GK8" s="88"/>
      <c r="GL8" s="88"/>
      <c r="GM8" s="88"/>
      <c r="GN8" s="88"/>
      <c r="GO8" s="88"/>
      <c r="GP8" s="88"/>
      <c r="GQ8" s="88"/>
      <c r="GR8" s="88"/>
      <c r="GS8" s="88"/>
      <c r="GT8" s="88"/>
      <c r="GU8" s="88"/>
      <c r="GV8" s="88"/>
      <c r="GW8" s="88"/>
      <c r="GX8" s="88"/>
      <c r="GY8" s="88"/>
      <c r="GZ8" s="88"/>
      <c r="HA8" s="88"/>
      <c r="HB8" s="88"/>
      <c r="HC8" s="88"/>
      <c r="HD8" s="88"/>
      <c r="HE8" s="88"/>
      <c r="HF8" s="88"/>
      <c r="HG8" s="88"/>
      <c r="HH8" s="88"/>
      <c r="HI8" s="88"/>
      <c r="HJ8" s="88"/>
      <c r="HK8" s="88"/>
      <c r="HL8" s="88"/>
      <c r="HM8" s="88"/>
      <c r="HN8" s="88"/>
      <c r="HO8" s="88"/>
      <c r="HP8" s="88"/>
      <c r="HQ8" s="88"/>
      <c r="HR8" s="88"/>
      <c r="HS8" s="88"/>
      <c r="HT8" s="88"/>
      <c r="HU8" s="88"/>
      <c r="HV8" s="88"/>
      <c r="HW8" s="88"/>
      <c r="HX8" s="88"/>
      <c r="HY8" s="88"/>
      <c r="HZ8" s="88"/>
      <c r="IA8" s="88"/>
      <c r="IB8" s="88"/>
      <c r="IC8" s="88"/>
      <c r="ID8" s="88"/>
      <c r="IE8" s="88"/>
      <c r="IF8" s="88"/>
      <c r="IG8" s="88"/>
      <c r="IH8" s="88"/>
      <c r="II8" s="88"/>
      <c r="IJ8" s="88"/>
      <c r="IK8" s="88"/>
      <c r="IL8" s="88"/>
      <c r="IM8" s="88"/>
      <c r="IN8" s="88"/>
      <c r="IO8" s="88"/>
      <c r="IP8" s="88"/>
    </row>
    <row r="9" spans="1:257" ht="13.5" customHeight="1">
      <c r="A9" s="114"/>
      <c r="B9" s="88"/>
      <c r="C9" s="88"/>
      <c r="D9" s="96"/>
      <c r="E9" s="96"/>
      <c r="F9" s="96"/>
      <c r="G9" s="92"/>
      <c r="H9" s="92"/>
      <c r="I9" s="92"/>
      <c r="J9" s="93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8"/>
      <c r="CC9" s="88"/>
      <c r="CD9" s="88"/>
      <c r="CE9" s="88"/>
      <c r="CF9" s="88"/>
      <c r="CG9" s="88"/>
      <c r="CH9" s="88"/>
      <c r="CI9" s="88"/>
      <c r="CJ9" s="88"/>
      <c r="CK9" s="88"/>
      <c r="CL9" s="88"/>
      <c r="CM9" s="88"/>
      <c r="CN9" s="88"/>
      <c r="CO9" s="88"/>
      <c r="CP9" s="88"/>
      <c r="CQ9" s="88"/>
      <c r="CR9" s="88"/>
      <c r="CS9" s="88"/>
      <c r="CT9" s="88"/>
      <c r="CU9" s="88"/>
      <c r="CV9" s="88"/>
      <c r="CW9" s="88"/>
      <c r="CX9" s="88"/>
      <c r="CY9" s="88"/>
      <c r="CZ9" s="88"/>
      <c r="DA9" s="88"/>
      <c r="DB9" s="88"/>
      <c r="DC9" s="88"/>
      <c r="DD9" s="88"/>
      <c r="DE9" s="88"/>
      <c r="DF9" s="88"/>
      <c r="DG9" s="88"/>
      <c r="DH9" s="88"/>
      <c r="DI9" s="88"/>
      <c r="DJ9" s="88"/>
      <c r="DK9" s="88"/>
      <c r="DL9" s="88"/>
      <c r="DM9" s="88"/>
      <c r="DN9" s="88"/>
      <c r="DO9" s="88"/>
      <c r="DP9" s="88"/>
      <c r="DQ9" s="88"/>
      <c r="DR9" s="88"/>
      <c r="DS9" s="88"/>
      <c r="DT9" s="88"/>
      <c r="DU9" s="88"/>
      <c r="DV9" s="88"/>
      <c r="DW9" s="88"/>
      <c r="DX9" s="88"/>
      <c r="DY9" s="88"/>
      <c r="DZ9" s="88"/>
      <c r="EA9" s="88"/>
      <c r="EB9" s="88"/>
      <c r="EC9" s="88"/>
      <c r="ED9" s="88"/>
      <c r="EE9" s="88"/>
      <c r="EF9" s="88"/>
      <c r="EG9" s="88"/>
      <c r="EH9" s="88"/>
      <c r="EI9" s="88"/>
      <c r="EJ9" s="88"/>
      <c r="EK9" s="88"/>
      <c r="EL9" s="88"/>
      <c r="EM9" s="88"/>
      <c r="EN9" s="88"/>
      <c r="EO9" s="88"/>
      <c r="EP9" s="88"/>
      <c r="EQ9" s="88"/>
      <c r="ER9" s="88"/>
      <c r="ES9" s="88"/>
      <c r="ET9" s="88"/>
      <c r="EU9" s="88"/>
      <c r="EV9" s="88"/>
      <c r="EW9" s="88"/>
      <c r="EX9" s="88"/>
      <c r="EY9" s="88"/>
      <c r="EZ9" s="88"/>
      <c r="FA9" s="88"/>
      <c r="FB9" s="88"/>
      <c r="FC9" s="88"/>
      <c r="FD9" s="88"/>
      <c r="FE9" s="88"/>
      <c r="FF9" s="88"/>
      <c r="FG9" s="88"/>
      <c r="FH9" s="88"/>
      <c r="FI9" s="88"/>
      <c r="FJ9" s="88"/>
      <c r="FK9" s="88"/>
      <c r="FL9" s="88"/>
      <c r="FM9" s="88"/>
      <c r="FN9" s="88"/>
      <c r="FO9" s="88"/>
      <c r="FP9" s="88"/>
      <c r="FQ9" s="88"/>
      <c r="FR9" s="88"/>
      <c r="FS9" s="88"/>
      <c r="FT9" s="88"/>
      <c r="FU9" s="88"/>
      <c r="FV9" s="88"/>
      <c r="FW9" s="88"/>
      <c r="FX9" s="88"/>
      <c r="FY9" s="88"/>
      <c r="FZ9" s="88"/>
      <c r="GA9" s="88"/>
      <c r="GB9" s="88"/>
      <c r="GC9" s="88"/>
      <c r="GD9" s="88"/>
      <c r="GE9" s="88"/>
      <c r="GF9" s="88"/>
      <c r="GG9" s="88"/>
      <c r="GH9" s="88"/>
      <c r="GI9" s="88"/>
      <c r="GJ9" s="88"/>
      <c r="GK9" s="88"/>
      <c r="GL9" s="88"/>
      <c r="GM9" s="88"/>
      <c r="GN9" s="88"/>
      <c r="GO9" s="88"/>
      <c r="GP9" s="88"/>
      <c r="GQ9" s="88"/>
      <c r="GR9" s="88"/>
      <c r="GS9" s="88"/>
      <c r="GT9" s="88"/>
      <c r="GU9" s="88"/>
      <c r="GV9" s="88"/>
      <c r="GW9" s="88"/>
      <c r="GX9" s="88"/>
      <c r="GY9" s="88"/>
      <c r="GZ9" s="88"/>
      <c r="HA9" s="88"/>
      <c r="HB9" s="88"/>
      <c r="HC9" s="88"/>
      <c r="HD9" s="88"/>
      <c r="HE9" s="88"/>
      <c r="HF9" s="88"/>
      <c r="HG9" s="88"/>
      <c r="HH9" s="88"/>
      <c r="HI9" s="88"/>
      <c r="HJ9" s="88"/>
      <c r="HK9" s="88"/>
      <c r="HL9" s="88"/>
      <c r="HM9" s="88"/>
      <c r="HN9" s="88"/>
      <c r="HO9" s="88"/>
      <c r="HP9" s="88"/>
      <c r="HQ9" s="88"/>
      <c r="HR9" s="88"/>
      <c r="HS9" s="88"/>
      <c r="HT9" s="88"/>
      <c r="HU9" s="88"/>
      <c r="HV9" s="88"/>
      <c r="HW9" s="88"/>
      <c r="HX9" s="88"/>
      <c r="HY9" s="88"/>
      <c r="HZ9" s="88"/>
      <c r="IA9" s="88"/>
      <c r="IB9" s="88"/>
      <c r="IC9" s="88"/>
      <c r="ID9" s="88"/>
      <c r="IE9" s="88"/>
      <c r="IF9" s="88"/>
      <c r="IG9" s="88"/>
      <c r="IH9" s="88"/>
      <c r="II9" s="88"/>
      <c r="IJ9" s="88"/>
      <c r="IK9" s="88"/>
      <c r="IL9" s="88"/>
      <c r="IM9" s="88"/>
      <c r="IN9" s="88"/>
      <c r="IO9" s="88"/>
      <c r="IP9" s="88"/>
      <c r="IQ9" s="88"/>
      <c r="IR9" s="88"/>
      <c r="IS9" s="88"/>
      <c r="IT9" s="88"/>
      <c r="IU9" s="88"/>
      <c r="IV9" s="88"/>
      <c r="IW9" s="88"/>
    </row>
    <row r="10" spans="1:257" ht="36" customHeight="1">
      <c r="A10" s="115" t="s">
        <v>30</v>
      </c>
      <c r="B10" s="56" t="s">
        <v>31</v>
      </c>
      <c r="C10" s="56" t="s">
        <v>32</v>
      </c>
      <c r="D10" s="56" t="s">
        <v>33</v>
      </c>
      <c r="E10" s="57" t="s">
        <v>34</v>
      </c>
      <c r="F10" s="57" t="s">
        <v>141</v>
      </c>
      <c r="G10" s="57" t="s">
        <v>142</v>
      </c>
      <c r="H10" s="57" t="s">
        <v>35</v>
      </c>
      <c r="I10" s="56" t="s">
        <v>36</v>
      </c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  <c r="BW10" s="88"/>
      <c r="BX10" s="88"/>
      <c r="BY10" s="88"/>
      <c r="BZ10" s="88"/>
      <c r="CA10" s="88"/>
      <c r="CB10" s="88"/>
      <c r="CC10" s="88"/>
      <c r="CD10" s="88"/>
      <c r="CE10" s="88"/>
      <c r="CF10" s="88"/>
      <c r="CG10" s="88"/>
      <c r="CH10" s="88"/>
      <c r="CI10" s="88"/>
      <c r="CJ10" s="88"/>
      <c r="CK10" s="88"/>
      <c r="CL10" s="88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/>
      <c r="DK10" s="88"/>
      <c r="DL10" s="88"/>
      <c r="DM10" s="88"/>
      <c r="DN10" s="88"/>
      <c r="DO10" s="88"/>
      <c r="DP10" s="88"/>
      <c r="DQ10" s="88"/>
      <c r="DR10" s="88"/>
      <c r="DS10" s="88"/>
      <c r="DT10" s="88"/>
      <c r="DU10" s="88"/>
      <c r="DV10" s="88"/>
      <c r="DW10" s="88"/>
      <c r="DX10" s="88"/>
      <c r="DY10" s="88"/>
      <c r="DZ10" s="88"/>
      <c r="EA10" s="88"/>
      <c r="EB10" s="88"/>
      <c r="EC10" s="88"/>
      <c r="ED10" s="88"/>
      <c r="EE10" s="88"/>
      <c r="EF10" s="88"/>
      <c r="EG10" s="88"/>
      <c r="EH10" s="88"/>
      <c r="EI10" s="88"/>
      <c r="EJ10" s="88"/>
      <c r="EK10" s="88"/>
      <c r="EL10" s="88"/>
      <c r="EM10" s="88"/>
      <c r="EN10" s="88"/>
      <c r="EO10" s="88"/>
      <c r="EP10" s="88"/>
      <c r="EQ10" s="88"/>
      <c r="ER10" s="88"/>
      <c r="ES10" s="88"/>
      <c r="ET10" s="88"/>
      <c r="EU10" s="88"/>
      <c r="EV10" s="88"/>
      <c r="EW10" s="88"/>
      <c r="EX10" s="88"/>
      <c r="EY10" s="88"/>
      <c r="EZ10" s="88"/>
      <c r="FA10" s="88"/>
      <c r="FB10" s="88"/>
      <c r="FC10" s="88"/>
      <c r="FD10" s="88"/>
      <c r="FE10" s="88"/>
      <c r="FF10" s="88"/>
      <c r="FG10" s="88"/>
      <c r="FH10" s="88"/>
      <c r="FI10" s="88"/>
      <c r="FJ10" s="88"/>
      <c r="FK10" s="88"/>
      <c r="FL10" s="88"/>
      <c r="FM10" s="88"/>
      <c r="FN10" s="88"/>
      <c r="FO10" s="88"/>
      <c r="FP10" s="88"/>
      <c r="FQ10" s="88"/>
      <c r="FR10" s="88"/>
      <c r="FS10" s="88"/>
      <c r="FT10" s="88"/>
      <c r="FU10" s="88"/>
      <c r="FV10" s="88"/>
      <c r="FW10" s="88"/>
      <c r="FX10" s="88"/>
      <c r="FY10" s="88"/>
      <c r="FZ10" s="88"/>
      <c r="GA10" s="88"/>
      <c r="GB10" s="88"/>
      <c r="GC10" s="88"/>
      <c r="GD10" s="88"/>
      <c r="GE10" s="88"/>
      <c r="GF10" s="88"/>
      <c r="GG10" s="88"/>
      <c r="GH10" s="88"/>
      <c r="GI10" s="88"/>
      <c r="GJ10" s="88"/>
      <c r="GK10" s="88"/>
      <c r="GL10" s="88"/>
      <c r="GM10" s="88"/>
      <c r="GN10" s="88"/>
      <c r="GO10" s="88"/>
      <c r="GP10" s="88"/>
      <c r="GQ10" s="88"/>
      <c r="GR10" s="88"/>
      <c r="GS10" s="88"/>
      <c r="GT10" s="88"/>
      <c r="GU10" s="88"/>
      <c r="GV10" s="88"/>
      <c r="GW10" s="88"/>
      <c r="GX10" s="88"/>
      <c r="GY10" s="88"/>
      <c r="GZ10" s="88"/>
      <c r="HA10" s="88"/>
      <c r="HB10" s="88"/>
      <c r="HC10" s="88"/>
      <c r="HD10" s="88"/>
      <c r="HE10" s="88"/>
      <c r="HF10" s="88"/>
      <c r="HG10" s="88"/>
      <c r="HH10" s="88"/>
      <c r="HI10" s="88"/>
      <c r="HJ10" s="88"/>
      <c r="HK10" s="88"/>
      <c r="HL10" s="88"/>
      <c r="HM10" s="88"/>
      <c r="HN10" s="88"/>
      <c r="HO10" s="88"/>
      <c r="HP10" s="88"/>
      <c r="HQ10" s="88"/>
      <c r="HR10" s="88"/>
      <c r="HS10" s="88"/>
      <c r="HT10" s="88"/>
      <c r="HU10" s="88"/>
      <c r="HV10" s="88"/>
      <c r="HW10" s="88"/>
      <c r="HX10" s="88"/>
      <c r="HY10" s="88"/>
      <c r="HZ10" s="88"/>
      <c r="IA10" s="88"/>
      <c r="IB10" s="88"/>
      <c r="IC10" s="88"/>
      <c r="ID10" s="88"/>
      <c r="IE10" s="88"/>
      <c r="IF10" s="88"/>
      <c r="IG10" s="88"/>
      <c r="IH10" s="88"/>
      <c r="II10" s="88"/>
      <c r="IJ10" s="88"/>
      <c r="IK10" s="88"/>
      <c r="IL10" s="88"/>
      <c r="IM10" s="88"/>
      <c r="IN10" s="88"/>
      <c r="IO10" s="88"/>
      <c r="IP10" s="88"/>
    </row>
    <row r="11" spans="1:257" s="88" customFormat="1" ht="12.75">
      <c r="A11" s="127"/>
      <c r="B11" s="127" t="s">
        <v>56</v>
      </c>
      <c r="C11" s="127"/>
      <c r="D11" s="127"/>
      <c r="E11" s="127"/>
      <c r="F11" s="127"/>
      <c r="G11" s="127"/>
      <c r="H11" s="127"/>
      <c r="I11" s="132"/>
    </row>
    <row r="12" spans="1:257" s="88" customFormat="1" ht="36" customHeight="1">
      <c r="A12" s="105" t="str">
        <f>"ID-" &amp; (COUNTA(A$9:A11)+1)</f>
        <v>ID-2</v>
      </c>
      <c r="B12" s="105" t="s">
        <v>112</v>
      </c>
      <c r="C12" s="105" t="s">
        <v>57</v>
      </c>
      <c r="D12" s="133" t="s">
        <v>113</v>
      </c>
      <c r="E12" s="105"/>
      <c r="F12" s="105" t="s">
        <v>22</v>
      </c>
      <c r="G12" s="105" t="s">
        <v>22</v>
      </c>
      <c r="H12" s="107">
        <v>42684</v>
      </c>
      <c r="I12" s="105"/>
    </row>
    <row r="13" spans="1:257" s="88" customFormat="1" ht="36" customHeight="1">
      <c r="A13" s="105" t="str">
        <f>"ID-" &amp; (COUNTA(A$9:A11)+1)</f>
        <v>ID-2</v>
      </c>
      <c r="B13" s="105" t="s">
        <v>115</v>
      </c>
      <c r="C13" s="105" t="s">
        <v>117</v>
      </c>
      <c r="D13" s="105" t="s">
        <v>116</v>
      </c>
      <c r="E13" s="105"/>
      <c r="F13" s="105" t="s">
        <v>22</v>
      </c>
      <c r="G13" s="105" t="s">
        <v>22</v>
      </c>
      <c r="H13" s="107">
        <v>42684</v>
      </c>
      <c r="I13" s="105"/>
    </row>
    <row r="14" spans="1:257" s="88" customFormat="1" ht="36" customHeight="1">
      <c r="A14" s="105" t="str">
        <f>"ID-" &amp; (COUNTA(A$9:A12)+1)</f>
        <v>ID-3</v>
      </c>
      <c r="B14" s="105" t="s">
        <v>118</v>
      </c>
      <c r="C14" s="105" t="s">
        <v>117</v>
      </c>
      <c r="D14" s="105" t="s">
        <v>119</v>
      </c>
      <c r="E14" s="105"/>
      <c r="F14" s="105" t="s">
        <v>22</v>
      </c>
      <c r="G14" s="105" t="s">
        <v>22</v>
      </c>
      <c r="H14" s="107">
        <v>42684</v>
      </c>
      <c r="I14" s="105"/>
    </row>
    <row r="15" spans="1:257" s="88" customFormat="1" ht="25.5">
      <c r="A15" s="105" t="str">
        <f>"ID-" &amp; (COUNTA(A$9:A13)+1)</f>
        <v>ID-4</v>
      </c>
      <c r="B15" s="105" t="s">
        <v>90</v>
      </c>
      <c r="C15" s="105" t="s">
        <v>89</v>
      </c>
      <c r="D15" s="105" t="s">
        <v>84</v>
      </c>
      <c r="E15" s="105"/>
      <c r="F15" s="105" t="s">
        <v>22</v>
      </c>
      <c r="G15" s="105" t="s">
        <v>22</v>
      </c>
      <c r="H15" s="107">
        <v>42684</v>
      </c>
      <c r="I15" s="105"/>
    </row>
    <row r="16" spans="1:257" s="88" customFormat="1" ht="25.5">
      <c r="A16" s="105" t="str">
        <f>"ID-" &amp; (COUNTA(A$9:A14)+1)</f>
        <v>ID-5</v>
      </c>
      <c r="B16" s="105" t="s">
        <v>130</v>
      </c>
      <c r="C16" s="105" t="s">
        <v>117</v>
      </c>
      <c r="D16" s="105" t="s">
        <v>131</v>
      </c>
      <c r="E16" s="105"/>
      <c r="F16" s="105" t="s">
        <v>22</v>
      </c>
      <c r="G16" s="105" t="s">
        <v>22</v>
      </c>
      <c r="H16" s="107">
        <v>42684</v>
      </c>
      <c r="I16" s="105"/>
    </row>
    <row r="17" spans="1:9" s="88" customFormat="1" ht="25.5">
      <c r="A17" s="105" t="str">
        <f>"ID-" &amp; (COUNTA(A$9:A15)+1)</f>
        <v>ID-6</v>
      </c>
      <c r="B17" s="105" t="s">
        <v>181</v>
      </c>
      <c r="C17" s="105" t="s">
        <v>182</v>
      </c>
      <c r="D17" s="105" t="s">
        <v>85</v>
      </c>
      <c r="E17" s="105"/>
      <c r="F17" s="105" t="s">
        <v>22</v>
      </c>
      <c r="G17" s="105" t="s">
        <v>22</v>
      </c>
      <c r="H17" s="107">
        <v>42684</v>
      </c>
      <c r="I17" s="105"/>
    </row>
    <row r="18" spans="1:9" s="88" customFormat="1" ht="25.5">
      <c r="A18" s="105" t="str">
        <f>"ID-" &amp; (COUNTA(A$9:A17)+1)</f>
        <v>ID-8</v>
      </c>
      <c r="B18" s="105" t="s">
        <v>58</v>
      </c>
      <c r="C18" s="105" t="s">
        <v>59</v>
      </c>
      <c r="D18" s="105" t="s">
        <v>60</v>
      </c>
      <c r="E18" s="105"/>
      <c r="F18" s="105" t="s">
        <v>22</v>
      </c>
      <c r="G18" s="105" t="s">
        <v>22</v>
      </c>
      <c r="H18" s="107">
        <v>42684</v>
      </c>
      <c r="I18" s="105"/>
    </row>
    <row r="19" spans="1:9" s="88" customFormat="1" ht="25.5">
      <c r="A19" s="105" t="str">
        <f>"ID-" &amp; (COUNTA(A$9:A18)+1)</f>
        <v>ID-9</v>
      </c>
      <c r="B19" s="105" t="s">
        <v>61</v>
      </c>
      <c r="C19" s="105" t="s">
        <v>62</v>
      </c>
      <c r="D19" s="105" t="s">
        <v>91</v>
      </c>
      <c r="E19" s="105"/>
      <c r="F19" s="105" t="s">
        <v>22</v>
      </c>
      <c r="G19" s="105" t="s">
        <v>22</v>
      </c>
      <c r="H19" s="107">
        <v>42684</v>
      </c>
      <c r="I19" s="105"/>
    </row>
    <row r="20" spans="1:9" s="88" customFormat="1" ht="40.5" customHeight="1">
      <c r="A20" s="105" t="str">
        <f>"ID-" &amp; (COUNTA(A$9:A19)+1)</f>
        <v>ID-10</v>
      </c>
      <c r="B20" s="105" t="s">
        <v>63</v>
      </c>
      <c r="C20" s="105" t="s">
        <v>64</v>
      </c>
      <c r="D20" s="105" t="s">
        <v>65</v>
      </c>
      <c r="E20" s="105"/>
      <c r="F20" s="105" t="s">
        <v>22</v>
      </c>
      <c r="G20" s="105" t="s">
        <v>22</v>
      </c>
      <c r="H20" s="107">
        <v>42684</v>
      </c>
      <c r="I20" s="105"/>
    </row>
    <row r="21" spans="1:9" s="88" customFormat="1" ht="43.5" customHeight="1">
      <c r="A21" s="105" t="str">
        <f>"ID-" &amp; (COUNTA(A$9:A20)+1)</f>
        <v>ID-11</v>
      </c>
      <c r="B21" s="105" t="s">
        <v>66</v>
      </c>
      <c r="C21" s="105" t="s">
        <v>67</v>
      </c>
      <c r="D21" s="105" t="s">
        <v>68</v>
      </c>
      <c r="E21" s="105"/>
      <c r="F21" s="105" t="s">
        <v>22</v>
      </c>
      <c r="G21" s="105" t="s">
        <v>22</v>
      </c>
      <c r="H21" s="107">
        <v>42684</v>
      </c>
      <c r="I21" s="105"/>
    </row>
    <row r="22" spans="1:9" s="88" customFormat="1" ht="25.5">
      <c r="A22" s="105" t="str">
        <f>"ID-" &amp; (COUNTA(A$9:A21)+1)</f>
        <v>ID-12</v>
      </c>
      <c r="B22" s="105" t="s">
        <v>69</v>
      </c>
      <c r="C22" s="105" t="s">
        <v>70</v>
      </c>
      <c r="D22" s="105" t="s">
        <v>71</v>
      </c>
      <c r="E22" s="105"/>
      <c r="F22" s="105" t="s">
        <v>22</v>
      </c>
      <c r="G22" s="105" t="s">
        <v>22</v>
      </c>
      <c r="H22" s="107">
        <v>42684</v>
      </c>
      <c r="I22" s="105"/>
    </row>
    <row r="23" spans="1:9" s="88" customFormat="1" ht="25.5">
      <c r="A23" s="105" t="str">
        <f>"ID-" &amp; (COUNTA(A$9:A22)+1)</f>
        <v>ID-13</v>
      </c>
      <c r="B23" s="105" t="s">
        <v>72</v>
      </c>
      <c r="C23" s="105" t="s">
        <v>73</v>
      </c>
      <c r="D23" s="105" t="s">
        <v>74</v>
      </c>
      <c r="E23" s="105"/>
      <c r="F23" s="105" t="s">
        <v>22</v>
      </c>
      <c r="G23" s="105" t="s">
        <v>22</v>
      </c>
      <c r="H23" s="107">
        <v>42684</v>
      </c>
      <c r="I23" s="105"/>
    </row>
    <row r="24" spans="1:9" s="88" customFormat="1" ht="25.5">
      <c r="A24" s="105" t="str">
        <f>"ID-" &amp; (COUNTA(A$9:A23)+1)</f>
        <v>ID-14</v>
      </c>
      <c r="B24" s="105" t="s">
        <v>75</v>
      </c>
      <c r="C24" s="105" t="s">
        <v>76</v>
      </c>
      <c r="D24" s="105" t="s">
        <v>183</v>
      </c>
      <c r="E24" s="105"/>
      <c r="F24" s="105" t="s">
        <v>22</v>
      </c>
      <c r="G24" s="105" t="s">
        <v>22</v>
      </c>
      <c r="H24" s="107">
        <v>42684</v>
      </c>
      <c r="I24" s="105"/>
    </row>
    <row r="25" spans="1:9" s="88" customFormat="1" ht="12.75">
      <c r="A25" s="105" t="str">
        <f>"ID-" &amp; (COUNTA(A$9:A24)+1)</f>
        <v>ID-15</v>
      </c>
      <c r="B25" s="105" t="s">
        <v>77</v>
      </c>
      <c r="C25" s="105" t="s">
        <v>78</v>
      </c>
      <c r="D25" s="105" t="s">
        <v>79</v>
      </c>
      <c r="E25" s="105"/>
      <c r="F25" s="105" t="s">
        <v>22</v>
      </c>
      <c r="G25" s="105" t="s">
        <v>22</v>
      </c>
      <c r="H25" s="107">
        <v>42684</v>
      </c>
      <c r="I25" s="105"/>
    </row>
    <row r="26" spans="1:9" s="88" customFormat="1" ht="12.75">
      <c r="A26" s="105" t="str">
        <f>"ID-" &amp; (COUNTA(A$9:A25)+1)</f>
        <v>ID-16</v>
      </c>
      <c r="B26" s="105" t="s">
        <v>110</v>
      </c>
      <c r="C26" s="105" t="s">
        <v>110</v>
      </c>
      <c r="D26" s="105" t="s">
        <v>111</v>
      </c>
      <c r="E26" s="105"/>
      <c r="F26" s="105" t="s">
        <v>22</v>
      </c>
      <c r="G26" s="105" t="s">
        <v>22</v>
      </c>
      <c r="H26" s="107">
        <v>42684</v>
      </c>
      <c r="I26" s="105"/>
    </row>
    <row r="27" spans="1:9" s="88" customFormat="1" ht="25.5">
      <c r="A27" s="105" t="str">
        <f>"ID-" &amp; (COUNTA(A$9:A26)+1)</f>
        <v>ID-17</v>
      </c>
      <c r="B27" s="105" t="s">
        <v>80</v>
      </c>
      <c r="C27" s="105" t="s">
        <v>81</v>
      </c>
      <c r="D27" s="105" t="s">
        <v>82</v>
      </c>
      <c r="E27" s="105"/>
      <c r="F27" s="105" t="s">
        <v>22</v>
      </c>
      <c r="G27" s="105" t="s">
        <v>22</v>
      </c>
      <c r="H27" s="107">
        <v>42684</v>
      </c>
      <c r="I27" s="105"/>
    </row>
  </sheetData>
  <dataConsolidate>
    <dataRefs count="1">
      <dataRef ref="K2:K6" sheet="UI"/>
    </dataRefs>
  </dataConsolidate>
  <mergeCells count="5">
    <mergeCell ref="B2:G2"/>
    <mergeCell ref="B3:G3"/>
    <mergeCell ref="B4:G4"/>
    <mergeCell ref="E5:G5"/>
    <mergeCell ref="E6:G6"/>
  </mergeCells>
  <dataValidations count="2">
    <dataValidation type="list" allowBlank="1" showInputMessage="1" showErrorMessage="1" sqref="G1:G9 G28:G65258">
      <formula1>$H$2:$H$5</formula1>
    </dataValidation>
    <dataValidation type="list" allowBlank="1" showInputMessage="1" showErrorMessage="1" sqref="WLJ12:WLQ27 WBN12:WBU27 SZ11:SZ27 ACV11:ACV27 AMR11:AMR27 AWN11:AWN27 BGJ11:BGJ27 BQF11:BQF27 CAB11:CAB27 CJX11:CJX27 CTT11:CTT27 DDP11:DDP27 DNL11:DNL27 DXH11:DXH27 EHD11:EHD27 EQZ11:EQZ27 FAV11:FAV27 FKR11:FKR27 FUN11:FUN27 GEJ11:GEJ27 GOF11:GOF27 GYB11:GYB27 HHX11:HHX27 HRT11:HRT27 IBP11:IBP27 ILL11:ILL27 IVH11:IVH27 JFD11:JFD27 JOZ11:JOZ27 JYV11:JYV27 KIR11:KIR27 KSN11:KSN27 LCJ11:LCJ27 LMF11:LMF27 LWB11:LWB27 MFX11:MFX27 MPT11:MPT27 MZP11:MZP27 NJL11:NJL27 NTH11:NTH27 ODD11:ODD27 OMZ11:OMZ27 OWV11:OWV27 PGR11:PGR27 PQN11:PQN27 QAJ11:QAJ27 QKF11:QKF27 QUB11:QUB27 RDX11:RDX27 RNT11:RNT27 RXP11:RXP27 SHL11:SHL27 SRH11:SRH27 TBD11:TBD27 TKZ11:TKZ27 TUV11:TUV27 UER11:UER27 UON11:UON27 UYJ11:UYJ27 VIF11:VIF27 VSB11:VSB27 WBX11:WBX27 WLT11:WLT27 WVP11:WVP27 WVF12:WVM27 JD11:JD27 IT12:JA27 SP12:SW27 ACL12:ACS27 AMH12:AMO27 AWD12:AWK27 BFZ12:BGG27 BPV12:BQC27 BZR12:BZY27 CJN12:CJU27 CTJ12:CTQ27 DDF12:DDM27 DNB12:DNI27 DWX12:DXE27 EGT12:EHA27 EQP12:EQW27 FAL12:FAS27 FKH12:FKO27 FUD12:FUK27 GDZ12:GEG27 GNV12:GOC27 GXR12:GXY27 HHN12:HHU27 HRJ12:HRQ27 IBF12:IBM27 ILB12:ILI27 IUX12:IVE27 JET12:JFA27 JOP12:JOW27 JYL12:JYS27 KIH12:KIO27 KSD12:KSK27 LBZ12:LCG27 LLV12:LMC27 LVR12:LVY27 MFN12:MFU27 MPJ12:MPQ27 MZF12:MZM27 NJB12:NJI27 NSX12:NTE27 OCT12:ODA27 OMP12:OMW27 OWL12:OWS27 PGH12:PGO27 PQD12:PQK27 PZZ12:QAG27 QJV12:QKC27 QTR12:QTY27 RDN12:RDU27 RNJ12:RNQ27 RXF12:RXM27 SHB12:SHI27 SQX12:SRE27 TAT12:TBA27 TKP12:TKW27 TUL12:TUS27 UEH12:UEO27 UOD12:UOK27 UXZ12:UYG27 VHV12:VIC27 VRR12:VRY27 F12:G27">
      <formula1>$J$2:$J$6</formula1>
    </dataValidation>
  </dataValidations>
  <hyperlinks>
    <hyperlink ref="A1" location="'Test Report'!A1" display="Back to Test Report"/>
  </hyperlink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case List</vt:lpstr>
      <vt:lpstr>Cover</vt:lpstr>
      <vt:lpstr>Test Report</vt:lpstr>
      <vt:lpstr>Common</vt:lpstr>
      <vt:lpstr>Security</vt:lpstr>
      <vt:lpstr>UI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Ta Ngoc Duy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Monday</cp:lastModifiedBy>
  <dcterms:created xsi:type="dcterms:W3CDTF">2014-07-15T10:13:31Z</dcterms:created>
  <dcterms:modified xsi:type="dcterms:W3CDTF">2016-12-10T18:02:31Z</dcterms:modified>
  <cp:category>BM</cp:category>
</cp:coreProperties>
</file>