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5" activeTab="12"/>
  </bookViews>
  <sheets>
    <sheet name="Guidleline" sheetId="1" r:id="rId1"/>
    <sheet name="FunctionList" sheetId="5" r:id="rId2"/>
    <sheet name="Cover" sheetId="4" r:id="rId3"/>
    <sheet name="Test Report" sheetId="6" r:id="rId4"/>
    <sheet name="GetNewestThreadByCreatedDate" sheetId="26" r:id="rId5"/>
    <sheet name="GetThreadById" sheetId="32" r:id="rId6"/>
    <sheet name="AddNewThread" sheetId="29" r:id="rId7"/>
    <sheet name="UpdateThread" sheetId="30" r:id="rId8"/>
    <sheet name="GetAllImageThreadById" sheetId="27" r:id="rId9"/>
    <sheet name="CountTotalThread" sheetId="34" r:id="rId10"/>
    <sheet name="CountNewThread" sheetId="35" r:id="rId11"/>
    <sheet name="CountThreadIsBan" sheetId="31" r:id="rId12"/>
    <sheet name="GetThreadsOfUser" sheetId="28" r:id="rId13"/>
    <sheet name="GetAllThread" sheetId="33" r:id="rId14"/>
  </sheets>
  <definedNames>
    <definedName name="ACTION" localSheetId="4">#REF!</definedName>
    <definedName name="ACTION">#REF!</definedName>
    <definedName name="CreateSlide" localSheetId="4">#REF!</definedName>
    <definedName name="CreateSlide">#REF!</definedName>
    <definedName name="DeleteSlide" localSheetId="4">#REF!</definedName>
    <definedName name="DeleteSlide">#REF!</definedName>
    <definedName name="EditSlide" localSheetId="4">#REF!</definedName>
    <definedName name="EditSlide">#REF!</definedName>
    <definedName name="GetNumberNewMessage" localSheetId="4">#REF!</definedName>
    <definedName name="GetNumberNewMessage">#REF!</definedName>
    <definedName name="_xlnm.Print_Area" localSheetId="1">FunctionList!$A$1:$H$36</definedName>
    <definedName name="_xlnm.Print_Area" localSheetId="4">GetNewestThreadByCreatedDate!$A$1:$Q$44</definedName>
    <definedName name="_xlnm.Print_Area" localSheetId="0">Guidleline!$A$1:$A$90</definedName>
    <definedName name="_xlnm.Print_Area" localSheetId="3">'Test Report'!$A$1:$I$47</definedName>
    <definedName name="Z_2C0D9096_8D85_462A_A9B5_0B488ADB4269_.wvu.Cols" localSheetId="4" hidden="1">GetNewestThreadByCreatedDate!#REF!</definedName>
    <definedName name="Z_2C0D9096_8D85_462A_A9B5_0B488ADB4269_.wvu.PrintArea" localSheetId="3" hidden="1">'Test Report'!$A:$I</definedName>
    <definedName name="Z_6F1DCD5D_5DAC_4817_BF40_2B66F6F593E6_.wvu.Cols" localSheetId="4" hidden="1">GetNewestThreadByCreatedDate!#REF!</definedName>
    <definedName name="Z_6F1DCD5D_5DAC_4817_BF40_2B66F6F593E6_.wvu.PrintArea" localSheetId="3" hidden="1">'Test Report'!$A:$I</definedName>
    <definedName name="Z_BE54E0AD_3725_4423_92D7_4F1C045BE1BC_.wvu.Cols" localSheetId="4" hidden="1">GetNewestThreadByCreatedDate!#REF!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C6" i="33" l="1"/>
  <c r="C6" i="28"/>
  <c r="C6" i="35"/>
  <c r="C6" i="34"/>
  <c r="C6" i="27"/>
  <c r="C6" i="30"/>
  <c r="C6" i="29"/>
  <c r="C6" i="32"/>
  <c r="I19" i="6" l="1"/>
  <c r="D19" i="6"/>
  <c r="C19" i="6"/>
  <c r="B19" i="6"/>
  <c r="I13" i="6" l="1"/>
  <c r="D13" i="6"/>
  <c r="C13" i="6"/>
  <c r="B15" i="6"/>
  <c r="B14" i="6"/>
  <c r="B21" i="6"/>
  <c r="B20" i="6"/>
  <c r="B18" i="6"/>
  <c r="B17" i="6"/>
  <c r="B16" i="6"/>
  <c r="B13" i="6"/>
  <c r="B12" i="6"/>
  <c r="F13" i="5" l="1"/>
  <c r="F15" i="5"/>
  <c r="F16" i="5"/>
  <c r="F17" i="5"/>
  <c r="F18" i="5"/>
  <c r="F19" i="5"/>
  <c r="B6" i="4" l="1"/>
  <c r="I21" i="6" l="1"/>
  <c r="I20" i="6"/>
  <c r="I17" i="6"/>
  <c r="D21" i="6"/>
  <c r="D20" i="6"/>
  <c r="D17" i="6"/>
  <c r="C21" i="6"/>
  <c r="C20" i="6"/>
  <c r="C17" i="6"/>
  <c r="L6" i="35"/>
  <c r="K6" i="35"/>
  <c r="H19" i="6" s="1"/>
  <c r="J6" i="35"/>
  <c r="G19" i="6" s="1"/>
  <c r="I6" i="35"/>
  <c r="F19" i="6" s="1"/>
  <c r="A6" i="35"/>
  <c r="E6" i="35" s="1"/>
  <c r="E19" i="6" s="1"/>
  <c r="I3" i="35"/>
  <c r="C3" i="35"/>
  <c r="I2" i="35"/>
  <c r="L6" i="34"/>
  <c r="K6" i="34"/>
  <c r="H21" i="6" s="1"/>
  <c r="J6" i="34"/>
  <c r="G21" i="6" s="1"/>
  <c r="I6" i="34"/>
  <c r="F21" i="6" s="1"/>
  <c r="A6" i="34"/>
  <c r="E6" i="34" s="1"/>
  <c r="E21" i="6" s="1"/>
  <c r="C3" i="34"/>
  <c r="I3" i="34" s="1"/>
  <c r="I2" i="34"/>
  <c r="L6" i="33" l="1"/>
  <c r="K6" i="33"/>
  <c r="H20" i="6" s="1"/>
  <c r="J6" i="33"/>
  <c r="G20" i="6" s="1"/>
  <c r="I6" i="33"/>
  <c r="F20" i="6" s="1"/>
  <c r="A6" i="33"/>
  <c r="I3" i="33"/>
  <c r="C3" i="33"/>
  <c r="I2" i="33"/>
  <c r="L6" i="32"/>
  <c r="K6" i="32"/>
  <c r="H13" i="6" s="1"/>
  <c r="J6" i="32"/>
  <c r="G13" i="6" s="1"/>
  <c r="I6" i="32"/>
  <c r="F13" i="6" s="1"/>
  <c r="A6" i="32"/>
  <c r="E6" i="32" s="1"/>
  <c r="E13" i="6" s="1"/>
  <c r="I3" i="32"/>
  <c r="C3" i="32"/>
  <c r="I2" i="32"/>
  <c r="L6" i="31"/>
  <c r="I18" i="6" s="1"/>
  <c r="K6" i="31"/>
  <c r="H18" i="6" s="1"/>
  <c r="J6" i="31"/>
  <c r="G18" i="6" s="1"/>
  <c r="I6" i="31"/>
  <c r="F18" i="6" s="1"/>
  <c r="C6" i="31"/>
  <c r="D18" i="6" s="1"/>
  <c r="A6" i="31"/>
  <c r="C3" i="31"/>
  <c r="I3" i="31" s="1"/>
  <c r="I2" i="31"/>
  <c r="L6" i="30"/>
  <c r="K6" i="30"/>
  <c r="H17" i="6" s="1"/>
  <c r="J6" i="30"/>
  <c r="G17" i="6" s="1"/>
  <c r="I6" i="30"/>
  <c r="F17" i="6" s="1"/>
  <c r="A6" i="30"/>
  <c r="E6" i="30" s="1"/>
  <c r="E17" i="6" s="1"/>
  <c r="I3" i="30"/>
  <c r="C3" i="30"/>
  <c r="I2" i="30"/>
  <c r="C3" i="29"/>
  <c r="I3" i="29" s="1"/>
  <c r="C3" i="28"/>
  <c r="L6" i="29"/>
  <c r="I16" i="6" s="1"/>
  <c r="K6" i="29"/>
  <c r="H16" i="6" s="1"/>
  <c r="J6" i="29"/>
  <c r="G16" i="6" s="1"/>
  <c r="I6" i="29"/>
  <c r="F16" i="6" s="1"/>
  <c r="D16" i="6"/>
  <c r="A6" i="29"/>
  <c r="I2" i="29"/>
  <c r="E6" i="31" l="1"/>
  <c r="E18" i="6" s="1"/>
  <c r="C18" i="6"/>
  <c r="E6" i="29"/>
  <c r="E16" i="6" s="1"/>
  <c r="C16" i="6"/>
  <c r="E6" i="33"/>
  <c r="E20" i="6" s="1"/>
  <c r="L6" i="28"/>
  <c r="I15" i="6" s="1"/>
  <c r="K6" i="28"/>
  <c r="H15" i="6" s="1"/>
  <c r="J6" i="28"/>
  <c r="G15" i="6" s="1"/>
  <c r="I6" i="28"/>
  <c r="F15" i="6" s="1"/>
  <c r="D15" i="6"/>
  <c r="A6" i="28"/>
  <c r="I3" i="28"/>
  <c r="I2" i="28"/>
  <c r="C3" i="27"/>
  <c r="I3" i="27" s="1"/>
  <c r="L6" i="27"/>
  <c r="I14" i="6" s="1"/>
  <c r="K6" i="27"/>
  <c r="H14" i="6" s="1"/>
  <c r="J6" i="27"/>
  <c r="G14" i="6" s="1"/>
  <c r="I6" i="27"/>
  <c r="F14" i="6" s="1"/>
  <c r="D14" i="6"/>
  <c r="A6" i="27"/>
  <c r="C14" i="6" s="1"/>
  <c r="I2" i="27"/>
  <c r="E6" i="28" l="1"/>
  <c r="E15" i="6" s="1"/>
  <c r="C15" i="6"/>
  <c r="E6" i="27"/>
  <c r="E14" i="6" s="1"/>
  <c r="I6" i="26" l="1"/>
  <c r="F12" i="6" s="1"/>
  <c r="J6" i="26"/>
  <c r="G12" i="6" s="1"/>
  <c r="K6" i="26"/>
  <c r="H12" i="6" s="1"/>
  <c r="C6" i="26"/>
  <c r="D12" i="6" s="1"/>
  <c r="A6" i="26"/>
  <c r="C12" i="6" s="1"/>
  <c r="F14" i="5" l="1"/>
  <c r="F10" i="5"/>
  <c r="F11" i="5"/>
  <c r="F12" i="5"/>
  <c r="C3" i="26" l="1"/>
  <c r="L6" i="26" l="1"/>
  <c r="I12" i="6" s="1"/>
  <c r="I3" i="26"/>
  <c r="I2" i="26"/>
  <c r="E6" i="26" l="1"/>
  <c r="E12" i="6" s="1"/>
  <c r="C23" i="6" l="1"/>
  <c r="F4" i="6" l="1"/>
  <c r="F6" i="6"/>
  <c r="F5" i="6"/>
  <c r="E4" i="5"/>
  <c r="B5" i="6"/>
  <c r="B6" i="6" s="1"/>
  <c r="E5" i="5"/>
  <c r="B4" i="6"/>
  <c r="D23" i="6" l="1"/>
  <c r="F23" i="6"/>
  <c r="G23" i="6"/>
  <c r="H23" i="6"/>
  <c r="I23" i="6"/>
  <c r="E23" i="6" l="1"/>
  <c r="D29" i="6"/>
  <c r="D25" i="6"/>
  <c r="D28" i="6"/>
  <c r="D27" i="6"/>
  <c r="D26"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<sst xmlns="http://schemas.openxmlformats.org/spreadsheetml/2006/main" count="496" uniqueCount="160">
  <si>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</si>
  <si>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</si>
  <si>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</si>
  <si>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</si>
  <si>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</si>
  <si>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</si>
  <si>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</si>
  <si>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</si>
  <si>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</si>
  <si>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</si>
  <si>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</si>
  <si>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</si>
  <si>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</si>
  <si>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</si>
  <si>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</si>
  <si>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</si>
  <si>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</si>
  <si>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</si>
  <si>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</si>
  <si>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</si>
  <si>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</si>
  <si>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</si>
  <si>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</si>
  <si>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</si>
  <si>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</si>
  <si>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</si>
  <si>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</si>
  <si>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</si>
  <si>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</si>
  <si>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</si>
  <si>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</si>
  <si>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</si>
  <si>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</si>
  <si>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</si>
  <si>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</si>
  <si>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</si>
  <si>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</si>
  <si>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</si>
  <si>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</si>
  <si>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</si>
  <si>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</si>
  <si>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</si>
  <si>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</si>
  <si>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</si>
  <si>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</si>
  <si>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</si>
  <si>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</si>
  <si>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</si>
  <si>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</si>
  <si>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</si>
  <si>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</si>
  <si>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</si>
  <si>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</si>
  <si>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</si>
  <si>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</si>
  <si>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</si>
  <si>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</si>
  <si>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</si>
  <si>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</si>
  <si>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</si>
  <si>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</si>
  <si>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</si>
  <si>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</si>
  <si>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</si>
  <si>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</si>
  <si>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</si>
  <si>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</si>
  <si>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</si>
  <si>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</si>
  <si>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</si>
  <si>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</si>
  <si>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</si>
  <si>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</si>
  <si>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</si>
  <si>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</si>
  <si>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</si>
  <si>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</si>
  <si>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</si>
  <si>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</si>
  <si>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</si>
  <si>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</si>
  <si>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</si>
  <si>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</si>
  <si>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</si>
  <si>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</si>
  <si>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</si>
  <si>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</si>
  <si>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</si>
  <si>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</si>
  <si>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</si>
  <si>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</si>
  <si>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</si>
  <si>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</si>
  <si>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</si>
  <si>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</si>
  <si>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</si>
  <si>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</si>
  <si>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</si>
  <si>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</si>
  <si>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</si>
  <si>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</si>
  <si>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</si>
  <si>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</si>
  <si>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</si>
  <si>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</si>
  <si>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</si>
  <si>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</si>
  <si>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</si>
  <si>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</si>
  <si>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</si>
  <si>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</si>
  <si>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KeyNotFoundException()</t>
  </si>
  <si>
    <t>throw new Exception()</t>
  </si>
  <si>
    <t>Connection to db is fine</t>
  </si>
  <si>
    <t>ThreadDAL</t>
  </si>
  <si>
    <t>UpdateThread</t>
  </si>
  <si>
    <t>GetNewestThreadByCreatedDate</t>
  </si>
  <si>
    <t>GetThreadById</t>
  </si>
  <si>
    <t>AddNewThread</t>
  </si>
  <si>
    <t>GetAllImageThreadById</t>
  </si>
  <si>
    <t>CountTotalThread</t>
  </si>
  <si>
    <t>CountNewThread</t>
  </si>
  <si>
    <t>CountThreadIsBan</t>
  </si>
  <si>
    <t>GetThreadsOfUser</t>
  </si>
  <si>
    <t>GetAllThread</t>
  </si>
  <si>
    <t>Database exist thread with ThreadId ="10"</t>
  </si>
  <si>
    <t>Database not exist thread with ThreadId ="11"</t>
  </si>
  <si>
    <t xml:space="preserve">Threadinfo with id = </t>
  </si>
  <si>
    <t>Database exist 100 Thread</t>
  </si>
  <si>
    <t>select all thread with decrease order by created_date</t>
  </si>
  <si>
    <t>connect to DB failed</t>
  </si>
  <si>
    <t>Database exist Thread with Id ="11"</t>
  </si>
  <si>
    <t>Database not exist Thread with Id ="10"</t>
  </si>
  <si>
    <t>Thread Id</t>
  </si>
  <si>
    <t>Get Thread  from Database</t>
  </si>
  <si>
    <t>Connect to database is failed</t>
  </si>
  <si>
    <t>CreateThreadInfo from input</t>
  </si>
  <si>
    <t>throw new NotFoundException()</t>
  </si>
  <si>
    <t>Insert Thread to Database</t>
  </si>
  <si>
    <t>Database exist 10 row of ThreadAlbum with threadId = "10"</t>
  </si>
  <si>
    <t xml:space="preserve"> threadId = "10"</t>
  </si>
  <si>
    <t>Connect to DB is failed</t>
  </si>
  <si>
    <t>Database exist 100 threads</t>
  </si>
  <si>
    <t>Count Thread from Database return (int)numberThread = 100</t>
  </si>
  <si>
    <t>Database exist 100 thread with 20 create from last 3 days</t>
  </si>
  <si>
    <t>Count Thread from Database return (int)numberThread = 20</t>
  </si>
  <si>
    <t>Database exist 40 Thread with Status = "false"</t>
  </si>
  <si>
    <t>Database exist 60 Thread with Status = "true"</t>
  </si>
  <si>
    <t>return numberBanThread=40</t>
  </si>
  <si>
    <t>Database exist Thread with UserId="10"</t>
  </si>
  <si>
    <t>Database not exist Thread with UserId="11"</t>
  </si>
  <si>
    <t>userId</t>
  </si>
  <si>
    <t>Database exist 100 row in Thread</t>
  </si>
  <si>
    <t>Get &lt;List&gt;Thread  from Database</t>
  </si>
  <si>
    <t>Get &lt;List&gt;String  from Database</t>
  </si>
  <si>
    <t>get &lt;List&gt;ThreadBasicInfo from Database</t>
  </si>
  <si>
    <t>Update thread in Database</t>
  </si>
  <si>
    <t>v1.1</t>
  </si>
  <si>
    <t>M</t>
  </si>
  <si>
    <t>Modified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</si>
</sst>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
      <left/>
      <right style="hair">
        <color indexed="8"/>
      </right>
      <top style="hair">
        <color indexed="8"/>
      </top>
      <bottom/>
      <diagonal/>
    </border>
    <border>
      <left style="hair">
        <color indexed="8"/>
      </left>
      <right style="thin">
        <color indexed="8"/>
      </right>
      <top style="hair">
        <color indexed="8"/>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8">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2" fillId="27" borderId="27" xfId="78" applyFont="1" applyFill="1" applyBorder="1" applyAlignment="1">
      <alignment horizontal="left" vertical="top"/>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2" fillId="27" borderId="25" xfId="78" applyFont="1" applyFill="1" applyBorder="1" applyAlignment="1">
      <alignment horizontal="center" vertical="top"/>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2" fillId="27" borderId="28" xfId="78" applyFont="1" applyFill="1" applyBorder="1" applyAlignment="1">
      <alignment horizontal="left" vertical="top"/>
    </xf>
    <xf numFmtId="0" fontId="33" fillId="0" borderId="84" xfId="0" applyFont="1" applyBorder="1" applyAlignment="1">
      <alignment horizontal="center" vertical="center"/>
    </xf>
    <xf numFmtId="0" fontId="32" fillId="27" borderId="25" xfId="78" applyFont="1" applyFill="1" applyBorder="1" applyAlignment="1">
      <alignment horizontal="left" vertical="top"/>
    </xf>
    <xf numFmtId="0" fontId="33" fillId="27" borderId="27" xfId="78" applyFont="1" applyFill="1" applyBorder="1" applyAlignment="1">
      <alignment horizontal="center" vertical="top"/>
    </xf>
    <xf numFmtId="1" fontId="22" fillId="24" borderId="85" xfId="78" applyNumberFormat="1" applyFont="1" applyFill="1" applyBorder="1" applyAlignment="1">
      <alignment vertical="center"/>
    </xf>
    <xf numFmtId="0" fontId="29" fillId="24" borderId="74" xfId="67" applyNumberFormat="1" applyFont="1" applyFill="1" applyBorder="1" applyAlignment="1" applyProtection="1">
      <alignment horizontal="left" vertical="center"/>
    </xf>
    <xf numFmtId="0" fontId="22" fillId="24" borderId="86" xfId="78" applyFont="1" applyFill="1" applyBorder="1" applyAlignment="1">
      <alignment horizontal="left" vertical="center"/>
    </xf>
    <xf numFmtId="0" fontId="33" fillId="27" borderId="28" xfId="78" applyFont="1" applyFill="1" applyBorder="1" applyAlignment="1">
      <alignment horizontal="left" vertical="center"/>
    </xf>
    <xf numFmtId="1" fontId="0" fillId="0" borderId="0" xfId="0" applyNumberForma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42"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Report'!$F$23:$H$23</c:f>
              <c:numCache>
                <c:formatCode>General</c:formatCode>
                <c:ptCount val="3"/>
                <c:pt idx="0">
                  <c:v>0</c:v>
                </c:pt>
                <c:pt idx="1">
                  <c:v>20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Report'!$F$23:$H$23</c:f>
              <c:numCache>
                <c:formatCode>General</c:formatCode>
                <c:ptCount val="3"/>
                <c:pt idx="0">
                  <c:v>0</c:v>
                </c:pt>
                <c:pt idx="1">
                  <c:v>20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Report'!$C$23:$E$23</c:f>
              <c:numCache>
                <c:formatCode>General</c:formatCode>
                <c:ptCount val="3"/>
                <c:pt idx="0">
                  <c:v>20</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Report'!$C$23:$E$23</c:f>
              <c:numCache>
                <c:formatCode>General</c:formatCode>
                <c:ptCount val="3"/>
                <c:pt idx="0">
                  <c:v>20</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30</xdr:row>
      <xdr:rowOff>0</xdr:rowOff>
    </xdr:from>
    <xdr:to>
      <xdr:col>9</xdr:col>
      <xdr:colOff>0</xdr:colOff>
      <xdr:row>45</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30</xdr:row>
      <xdr:rowOff>19050</xdr:rowOff>
    </xdr:from>
    <xdr:to>
      <xdr:col>3</xdr:col>
      <xdr:colOff>238125</xdr:colOff>
      <xdr:row>45</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6" sqref="A6"/>
    </sheetView>
  </sheetViews>
  <sheetFormatPr defaultRowHeight="14.25"/>
  <cols>
    <col min="1" max="1" width="119.375" style="81" customWidth="1"/>
    <col min="2" max="16384" width="9" style="81"/>
  </cols>
  <sheetData>
    <row r="1" spans="1:1" s="78" customFormat="1" ht="22.5">
      <c r="A1" s="77" t="s">
        <v>54</v>
      </c>
    </row>
    <row r="2" spans="1:1" s="78" customFormat="1" ht="22.5">
      <c r="A2" s="77"/>
    </row>
    <row r="3" spans="1:1" s="79" customFormat="1" ht="18">
      <c r="A3" s="82" t="s">
        <v>70</v>
      </c>
    </row>
    <row r="4" spans="1:1" ht="15" customHeight="1">
      <c r="A4" s="85" t="s">
        <v>52</v>
      </c>
    </row>
    <row r="5" spans="1:1" ht="15" customHeight="1">
      <c r="A5" s="85" t="s">
        <v>75</v>
      </c>
    </row>
    <row r="6" spans="1:1" ht="38.25">
      <c r="A6" s="86" t="s">
        <v>90</v>
      </c>
    </row>
    <row r="7" spans="1:1" ht="29.25" customHeight="1">
      <c r="A7" s="86" t="s">
        <v>93</v>
      </c>
    </row>
    <row r="8" spans="1:1" ht="30" customHeight="1">
      <c r="A8" s="87" t="s">
        <v>77</v>
      </c>
    </row>
    <row r="9" spans="1:1" s="90" customFormat="1" ht="16.5" customHeight="1">
      <c r="A9" s="89" t="s">
        <v>91</v>
      </c>
    </row>
    <row r="10" spans="1:1" ht="16.5" customHeight="1">
      <c r="A10" s="80"/>
    </row>
    <row r="11" spans="1:1" s="79" customFormat="1" ht="18">
      <c r="A11" s="82" t="s">
        <v>53</v>
      </c>
    </row>
    <row r="12" spans="1:1" s="83" customFormat="1" ht="15">
      <c r="A12" s="88" t="s">
        <v>44</v>
      </c>
    </row>
    <row r="13" spans="1:1" s="83" customFormat="1" ht="15">
      <c r="A13" s="88"/>
    </row>
    <row r="14" spans="1:1" s="83" customFormat="1" ht="15">
      <c r="A14" s="88"/>
    </row>
    <row r="15" spans="1:1" s="83" customFormat="1" ht="15">
      <c r="A15" s="88"/>
    </row>
    <row r="16" spans="1:1" s="83" customFormat="1" ht="15">
      <c r="A16" s="88"/>
    </row>
    <row r="17" spans="1:1" s="83" customFormat="1" ht="15">
      <c r="A17" s="88"/>
    </row>
    <row r="18" spans="1:1" s="83" customFormat="1" ht="15">
      <c r="A18" s="88"/>
    </row>
    <row r="19" spans="1:1" s="83" customFormat="1" ht="15">
      <c r="A19" s="88"/>
    </row>
    <row r="20" spans="1:1" s="83" customFormat="1" ht="15">
      <c r="A20" s="88"/>
    </row>
    <row r="21" spans="1:1" s="83" customFormat="1" ht="15">
      <c r="A21" s="88"/>
    </row>
    <row r="22" spans="1:1" s="83" customFormat="1" ht="15">
      <c r="A22" s="88"/>
    </row>
    <row r="23" spans="1:1" s="83" customFormat="1" ht="15">
      <c r="A23" s="88"/>
    </row>
    <row r="24" spans="1:1" s="83" customFormat="1" ht="15">
      <c r="A24" s="88"/>
    </row>
    <row r="25" spans="1:1" s="83" customFormat="1" ht="15">
      <c r="A25" s="88"/>
    </row>
    <row r="26" spans="1:1" s="83" customFormat="1" ht="15">
      <c r="A26" s="88"/>
    </row>
    <row r="27" spans="1:1" s="83" customFormat="1" ht="15">
      <c r="A27" s="88"/>
    </row>
    <row r="28" spans="1:1" s="83" customFormat="1" ht="15">
      <c r="A28" s="88"/>
    </row>
    <row r="29" spans="1:1" s="83" customFormat="1" ht="15">
      <c r="A29" s="88"/>
    </row>
    <row r="30" spans="1:1" s="83" customFormat="1" ht="15">
      <c r="A30" s="88"/>
    </row>
    <row r="31" spans="1:1" s="83" customFormat="1" ht="15">
      <c r="A31" s="88"/>
    </row>
    <row r="32" spans="1:1" s="83" customFormat="1" ht="15">
      <c r="A32" s="88"/>
    </row>
    <row r="33" spans="1:1" s="83" customFormat="1" ht="15">
      <c r="A33" s="88"/>
    </row>
    <row r="34" spans="1:1" s="83" customFormat="1" ht="15">
      <c r="A34" s="88"/>
    </row>
    <row r="35" spans="1:1" s="83" customFormat="1" ht="15">
      <c r="A35" s="88"/>
    </row>
    <row r="36" spans="1:1" s="83" customFormat="1" ht="15">
      <c r="A36" s="88"/>
    </row>
    <row r="37" spans="1:1" s="83" customFormat="1" ht="15">
      <c r="A37" s="88"/>
    </row>
    <row r="38" spans="1:1" s="83" customFormat="1" ht="15">
      <c r="A38" s="88"/>
    </row>
    <row r="39" spans="1:1" s="83" customFormat="1" ht="15">
      <c r="A39" s="88"/>
    </row>
    <row r="40" spans="1:1" s="83" customFormat="1" ht="15">
      <c r="A40" s="88"/>
    </row>
    <row r="41" spans="1:1" s="83" customFormat="1" ht="15">
      <c r="A41" s="88"/>
    </row>
    <row r="42" spans="1:1" s="83" customFormat="1" ht="15">
      <c r="A42" s="88"/>
    </row>
    <row r="43" spans="1:1" s="83" customFormat="1" ht="15">
      <c r="A43" s="88"/>
    </row>
    <row r="44" spans="1:1" s="83" customFormat="1" ht="15">
      <c r="A44" s="88"/>
    </row>
    <row r="45" spans="1:1" s="83" customFormat="1" ht="15">
      <c r="A45" s="88"/>
    </row>
    <row r="46" spans="1:1" s="83" customFormat="1" ht="15">
      <c r="A46" s="88"/>
    </row>
    <row r="47" spans="1:1" s="83" customFormat="1" ht="15">
      <c r="A47" s="88"/>
    </row>
    <row r="48" spans="1:1" s="83" customFormat="1" ht="15">
      <c r="A48" s="88"/>
    </row>
    <row r="49" spans="1:2" s="83" customFormat="1" ht="15">
      <c r="A49" s="88"/>
    </row>
    <row r="50" spans="1:2" s="83" customFormat="1" ht="15">
      <c r="A50" s="88"/>
    </row>
    <row r="51" spans="1:2" s="83" customFormat="1" ht="15">
      <c r="A51" s="88"/>
    </row>
    <row r="52" spans="1:2" s="83" customFormat="1" ht="15">
      <c r="A52" s="88"/>
    </row>
    <row r="53" spans="1:2" s="83" customFormat="1" ht="15">
      <c r="A53" s="88"/>
    </row>
    <row r="54" spans="1:2" s="83" customFormat="1" ht="15">
      <c r="A54" s="88"/>
    </row>
    <row r="55" spans="1:2" ht="25.5">
      <c r="A55" s="85" t="s">
        <v>78</v>
      </c>
    </row>
    <row r="56" spans="1:2">
      <c r="A56" s="85" t="s">
        <v>79</v>
      </c>
    </row>
    <row r="57" spans="1:2">
      <c r="A57" s="86" t="s">
        <v>80</v>
      </c>
    </row>
    <row r="58" spans="1:2">
      <c r="A58" s="80"/>
    </row>
    <row r="59" spans="1:2" s="83" customFormat="1" ht="15">
      <c r="A59" s="88" t="s">
        <v>55</v>
      </c>
    </row>
    <row r="60" spans="1:2">
      <c r="A60" s="85" t="s">
        <v>56</v>
      </c>
      <c r="B60" s="80"/>
    </row>
    <row r="61" spans="1:2">
      <c r="A61" s="88" t="s">
        <v>81</v>
      </c>
    </row>
    <row r="62" spans="1:2">
      <c r="A62" s="85" t="s">
        <v>57</v>
      </c>
      <c r="B62" s="80"/>
    </row>
    <row r="63" spans="1:2" ht="25.5">
      <c r="A63" s="86" t="s">
        <v>58</v>
      </c>
    </row>
    <row r="64" spans="1:2">
      <c r="A64" s="85" t="s">
        <v>59</v>
      </c>
      <c r="B64" s="84"/>
    </row>
    <row r="65" spans="1:4">
      <c r="A65" s="85" t="s">
        <v>60</v>
      </c>
      <c r="B65" s="80"/>
    </row>
    <row r="66" spans="1:4">
      <c r="A66" s="85" t="s">
        <v>94</v>
      </c>
      <c r="B66" s="80"/>
    </row>
    <row r="67" spans="1:4">
      <c r="A67" s="85" t="s">
        <v>61</v>
      </c>
      <c r="B67" s="80"/>
      <c r="C67" s="80" t="s">
        <v>40</v>
      </c>
      <c r="D67" s="80" t="s">
        <v>40</v>
      </c>
    </row>
    <row r="68" spans="1:4">
      <c r="A68" s="85" t="s">
        <v>41</v>
      </c>
    </row>
    <row r="69" spans="1:4">
      <c r="A69" s="85" t="s">
        <v>71</v>
      </c>
      <c r="B69" s="80"/>
    </row>
    <row r="70" spans="1:4">
      <c r="A70" s="85" t="s">
        <v>72</v>
      </c>
    </row>
    <row r="71" spans="1:4">
      <c r="A71" s="85" t="s">
        <v>73</v>
      </c>
    </row>
    <row r="72" spans="1:4">
      <c r="A72" s="85" t="s">
        <v>74</v>
      </c>
      <c r="B72" s="80"/>
      <c r="C72" s="80" t="s">
        <v>40</v>
      </c>
    </row>
    <row r="73" spans="1:4">
      <c r="A73" s="88" t="s">
        <v>82</v>
      </c>
    </row>
    <row r="74" spans="1:4" ht="30" customHeight="1">
      <c r="A74" s="86" t="s">
        <v>62</v>
      </c>
    </row>
    <row r="75" spans="1:4">
      <c r="A75" s="85" t="s">
        <v>42</v>
      </c>
    </row>
    <row r="76" spans="1:4">
      <c r="A76" s="85" t="s">
        <v>63</v>
      </c>
    </row>
    <row r="77" spans="1:4">
      <c r="A77" s="85" t="s">
        <v>64</v>
      </c>
      <c r="B77" s="80"/>
    </row>
    <row r="78" spans="1:4">
      <c r="A78" s="85" t="s">
        <v>65</v>
      </c>
      <c r="B78" s="80"/>
    </row>
    <row r="79" spans="1:4">
      <c r="A79" s="88" t="s">
        <v>83</v>
      </c>
    </row>
    <row r="80" spans="1:4">
      <c r="A80" s="85" t="s">
        <v>66</v>
      </c>
    </row>
    <row r="81" spans="1:2" ht="38.25">
      <c r="A81" s="87" t="s">
        <v>76</v>
      </c>
      <c r="B81" s="80"/>
    </row>
    <row r="82" spans="1:2">
      <c r="A82" s="87"/>
      <c r="B82" s="80"/>
    </row>
    <row r="83" spans="1:2" s="83" customFormat="1" ht="15">
      <c r="A83" s="88" t="s">
        <v>67</v>
      </c>
    </row>
    <row r="84" spans="1:2">
      <c r="A84" s="85" t="s">
        <v>84</v>
      </c>
    </row>
    <row r="85" spans="1:2">
      <c r="A85" s="85" t="s">
        <v>85</v>
      </c>
    </row>
    <row r="86" spans="1:2">
      <c r="A86" s="85" t="s">
        <v>86</v>
      </c>
    </row>
    <row r="87" spans="1:2">
      <c r="A87" s="85" t="s">
        <v>87</v>
      </c>
    </row>
    <row r="88" spans="1:2">
      <c r="A88" s="85" t="s">
        <v>88</v>
      </c>
    </row>
    <row r="89" spans="1:2">
      <c r="A89" s="85" t="s">
        <v>89</v>
      </c>
    </row>
    <row r="90" spans="1:2">
      <c r="A90" s="80" t="s">
        <v>43</v>
      </c>
    </row>
    <row r="91" spans="1:2">
      <c r="A91" s="80"/>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A6" sqref="A6:B6"/>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227" t="s">
        <v>45</v>
      </c>
      <c r="B2" s="228"/>
      <c r="C2" s="229" t="s">
        <v>120</v>
      </c>
      <c r="D2" s="230"/>
      <c r="E2" s="231" t="s">
        <v>14</v>
      </c>
      <c r="F2" s="232"/>
      <c r="G2" s="232"/>
      <c r="H2" s="233"/>
      <c r="I2" s="234" t="str">
        <f>C2</f>
        <v>CountTotalThread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COUNTIF(E20:HO20,"F")</f>
        <v>0</v>
      </c>
      <c r="D6" s="211"/>
      <c r="E6" s="212">
        <f>SUM(L6,- A6,- C6)</f>
        <v>0</v>
      </c>
      <c r="F6" s="211"/>
      <c r="G6" s="211"/>
      <c r="H6" s="213"/>
      <c r="I6" s="118">
        <f>COUNTIF(E19:HM19,"N")</f>
        <v>0</v>
      </c>
      <c r="J6" s="118">
        <f>COUNTIF(E19:HM19,"A")</f>
        <v>2</v>
      </c>
      <c r="K6" s="118">
        <f>COUNTIF(E19:HM19,"B")</f>
        <v>0</v>
      </c>
      <c r="L6" s="212">
        <f>COUNTA(E8:P8)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142</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c r="F10" s="150"/>
      <c r="G10" s="150"/>
      <c r="H10" s="149"/>
      <c r="I10" s="149"/>
      <c r="J10" s="149"/>
      <c r="K10" s="149"/>
      <c r="L10" s="149"/>
      <c r="M10" s="151"/>
      <c r="N10" s="151"/>
      <c r="O10" s="151"/>
      <c r="P10" s="151"/>
      <c r="Q10" s="151"/>
      <c r="R10" s="149"/>
    </row>
    <row r="11" spans="1:20" ht="13.5" customHeight="1">
      <c r="A11" s="140" t="s">
        <v>50</v>
      </c>
      <c r="B11" s="141" t="s">
        <v>113</v>
      </c>
      <c r="C11" s="142"/>
      <c r="D11" s="143"/>
      <c r="E11" s="150" t="s">
        <v>68</v>
      </c>
      <c r="F11" s="149"/>
      <c r="G11" s="149"/>
      <c r="H11" s="149"/>
      <c r="I11" s="149"/>
      <c r="J11" s="149"/>
      <c r="K11" s="149"/>
      <c r="L11" s="149"/>
      <c r="M11" s="151"/>
      <c r="N11" s="151"/>
      <c r="O11" s="151"/>
      <c r="P11" s="151"/>
      <c r="Q11" s="151"/>
      <c r="R11" s="149"/>
    </row>
    <row r="12" spans="1:20" ht="13.5" customHeight="1">
      <c r="A12" s="137"/>
      <c r="B12" s="141"/>
      <c r="C12" s="142"/>
      <c r="D12" s="143"/>
      <c r="E12" s="150"/>
      <c r="F12" s="150"/>
      <c r="G12" s="149"/>
      <c r="H12" s="149"/>
      <c r="I12" s="149"/>
      <c r="J12" s="149"/>
      <c r="K12" s="149"/>
      <c r="L12" s="149"/>
      <c r="M12" s="151"/>
      <c r="N12" s="151"/>
      <c r="O12" s="151"/>
      <c r="P12" s="151"/>
      <c r="Q12" s="151"/>
      <c r="R12" s="149"/>
    </row>
    <row r="13" spans="1:20" ht="14.25" customHeight="1">
      <c r="A13" s="137"/>
      <c r="B13" s="141"/>
      <c r="C13" s="142"/>
      <c r="D13" s="143"/>
      <c r="E13" s="150"/>
      <c r="F13" s="150"/>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112</v>
      </c>
      <c r="C16" s="133"/>
      <c r="D16" s="134"/>
      <c r="E16" s="150"/>
      <c r="F16" s="136" t="s">
        <v>68</v>
      </c>
      <c r="G16" s="136"/>
      <c r="H16" s="136"/>
      <c r="I16" s="136"/>
      <c r="J16" s="136"/>
      <c r="K16" s="136"/>
      <c r="L16" s="136"/>
      <c r="M16" s="152"/>
      <c r="N16" s="152"/>
      <c r="O16" s="152"/>
      <c r="P16" s="152"/>
      <c r="Q16" s="152"/>
      <c r="R16" s="136"/>
    </row>
    <row r="17" spans="1:18">
      <c r="A17" s="138"/>
      <c r="B17" s="132" t="s">
        <v>143</v>
      </c>
      <c r="C17" s="133"/>
      <c r="D17" s="134"/>
      <c r="E17" s="136" t="s">
        <v>68</v>
      </c>
      <c r="F17" s="150"/>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05" t="s">
        <v>37</v>
      </c>
      <c r="C20" s="206"/>
      <c r="D20" s="207"/>
      <c r="E20" s="136" t="s">
        <v>38</v>
      </c>
      <c r="F20" s="136" t="s">
        <v>38</v>
      </c>
      <c r="G20" s="136"/>
      <c r="H20" s="136"/>
      <c r="I20" s="136"/>
      <c r="J20" s="136"/>
      <c r="K20" s="136"/>
      <c r="L20" s="136"/>
      <c r="M20" s="136"/>
      <c r="N20" s="136"/>
      <c r="O20" s="136"/>
      <c r="P20" s="136"/>
      <c r="Q20" s="136"/>
      <c r="R20" s="136"/>
    </row>
    <row r="21" spans="1:18" ht="54">
      <c r="A21" s="138"/>
      <c r="B21" s="199" t="s">
        <v>39</v>
      </c>
      <c r="C21" s="200"/>
      <c r="D21" s="201"/>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D7" sqref="D7"/>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227" t="s">
        <v>45</v>
      </c>
      <c r="B2" s="228"/>
      <c r="C2" s="229" t="s">
        <v>121</v>
      </c>
      <c r="D2" s="230"/>
      <c r="E2" s="231" t="s">
        <v>14</v>
      </c>
      <c r="F2" s="232"/>
      <c r="G2" s="232"/>
      <c r="H2" s="233"/>
      <c r="I2" s="234" t="str">
        <f>C2</f>
        <v>CountNewThread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COUNTIF(E20:HO20,"F")</f>
        <v>0</v>
      </c>
      <c r="D6" s="211"/>
      <c r="E6" s="212">
        <f>SUM(L6,- A6,- C6)</f>
        <v>0</v>
      </c>
      <c r="F6" s="211"/>
      <c r="G6" s="211"/>
      <c r="H6" s="213"/>
      <c r="I6" s="118">
        <f>COUNTIF(E19:HM19,"N")</f>
        <v>0</v>
      </c>
      <c r="J6" s="118">
        <f>COUNTIF(E19:HM19,"A")</f>
        <v>2</v>
      </c>
      <c r="K6" s="118">
        <f>COUNTIF(E19:HM19,"B")</f>
        <v>0</v>
      </c>
      <c r="L6" s="212">
        <f>COUNTA(E8:P8)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144</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c r="F10" s="150"/>
      <c r="G10" s="150"/>
      <c r="H10" s="149"/>
      <c r="I10" s="149"/>
      <c r="J10" s="149"/>
      <c r="K10" s="149"/>
      <c r="L10" s="149"/>
      <c r="M10" s="151"/>
      <c r="N10" s="151"/>
      <c r="O10" s="151"/>
      <c r="P10" s="151"/>
      <c r="Q10" s="151"/>
      <c r="R10" s="149"/>
    </row>
    <row r="11" spans="1:20" ht="13.5" customHeight="1">
      <c r="A11" s="140" t="s">
        <v>50</v>
      </c>
      <c r="B11" s="141" t="s">
        <v>113</v>
      </c>
      <c r="C11" s="142"/>
      <c r="D11" s="143"/>
      <c r="E11" s="150" t="s">
        <v>68</v>
      </c>
      <c r="F11" s="149"/>
      <c r="G11" s="149"/>
      <c r="H11" s="149"/>
      <c r="I11" s="149"/>
      <c r="J11" s="149"/>
      <c r="K11" s="149"/>
      <c r="L11" s="149"/>
      <c r="M11" s="151"/>
      <c r="N11" s="151"/>
      <c r="O11" s="151"/>
      <c r="P11" s="151"/>
      <c r="Q11" s="151"/>
      <c r="R11" s="149"/>
    </row>
    <row r="12" spans="1:20" ht="13.5" customHeight="1">
      <c r="A12" s="137"/>
      <c r="B12" s="141"/>
      <c r="C12" s="142"/>
      <c r="D12" s="143"/>
      <c r="E12" s="150"/>
      <c r="F12" s="150"/>
      <c r="G12" s="149"/>
      <c r="H12" s="149"/>
      <c r="I12" s="149"/>
      <c r="J12" s="149"/>
      <c r="K12" s="149"/>
      <c r="L12" s="149"/>
      <c r="M12" s="151"/>
      <c r="N12" s="151"/>
      <c r="O12" s="151"/>
      <c r="P12" s="151"/>
      <c r="Q12" s="151"/>
      <c r="R12" s="149"/>
    </row>
    <row r="13" spans="1:20" ht="14.25" customHeight="1">
      <c r="A13" s="137"/>
      <c r="B13" s="141"/>
      <c r="C13" s="142"/>
      <c r="D13" s="143"/>
      <c r="E13" s="150"/>
      <c r="F13" s="150"/>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112</v>
      </c>
      <c r="C16" s="133"/>
      <c r="D16" s="134"/>
      <c r="E16" s="150"/>
      <c r="F16" s="136" t="s">
        <v>68</v>
      </c>
      <c r="G16" s="136"/>
      <c r="H16" s="136"/>
      <c r="I16" s="136"/>
      <c r="J16" s="136"/>
      <c r="K16" s="136"/>
      <c r="L16" s="136"/>
      <c r="M16" s="152"/>
      <c r="N16" s="152"/>
      <c r="O16" s="152"/>
      <c r="P16" s="152"/>
      <c r="Q16" s="152"/>
      <c r="R16" s="136"/>
    </row>
    <row r="17" spans="1:18">
      <c r="A17" s="138"/>
      <c r="B17" s="132" t="s">
        <v>145</v>
      </c>
      <c r="C17" s="133"/>
      <c r="D17" s="134"/>
      <c r="E17" s="136" t="s">
        <v>68</v>
      </c>
      <c r="F17" s="150"/>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05" t="s">
        <v>37</v>
      </c>
      <c r="C20" s="206"/>
      <c r="D20" s="207"/>
      <c r="E20" s="136" t="s">
        <v>38</v>
      </c>
      <c r="F20" s="136" t="s">
        <v>38</v>
      </c>
      <c r="G20" s="136"/>
      <c r="H20" s="136"/>
      <c r="I20" s="136"/>
      <c r="J20" s="136"/>
      <c r="K20" s="136"/>
      <c r="L20" s="136"/>
      <c r="M20" s="136"/>
      <c r="N20" s="136"/>
      <c r="O20" s="136"/>
      <c r="P20" s="136"/>
      <c r="Q20" s="136"/>
      <c r="R20" s="136"/>
    </row>
    <row r="21" spans="1:18" ht="54">
      <c r="A21" s="138"/>
      <c r="B21" s="199" t="s">
        <v>39</v>
      </c>
      <c r="C21" s="200"/>
      <c r="D21" s="201"/>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selection activeCell="C7" sqref="C7"/>
    </sheetView>
  </sheetViews>
  <sheetFormatPr defaultRowHeight="10.5"/>
  <cols>
    <col min="1" max="1" width="10.875" style="128" customWidth="1"/>
    <col min="2" max="2" width="13.375" style="75" customWidth="1"/>
    <col min="3" max="3" width="15.375" style="128" customWidth="1"/>
    <col min="4" max="4" width="34.5" style="73" customWidth="1"/>
    <col min="5" max="6" width="2.875" style="128" customWidth="1"/>
    <col min="7" max="7" width="2.625" style="128" customWidth="1"/>
    <col min="8" max="19" width="2.875" style="128" customWidth="1"/>
    <col min="20" max="16384" width="9" style="128"/>
  </cols>
  <sheetData>
    <row r="1" spans="1:20" ht="13.5" customHeight="1" thickBot="1">
      <c r="A1" s="70"/>
      <c r="B1" s="71"/>
    </row>
    <row r="2" spans="1:20" ht="13.5" customHeight="1">
      <c r="A2" s="227" t="s">
        <v>45</v>
      </c>
      <c r="B2" s="228"/>
      <c r="C2" s="229" t="s">
        <v>122</v>
      </c>
      <c r="D2" s="230"/>
      <c r="E2" s="231" t="s">
        <v>14</v>
      </c>
      <c r="F2" s="232"/>
      <c r="G2" s="232"/>
      <c r="H2" s="233"/>
      <c r="I2" s="234" t="str">
        <f>C2</f>
        <v>CountThreadIsBan</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COUNTIF(E18:HM18,"P")</f>
        <v>2</v>
      </c>
      <c r="B6" s="209"/>
      <c r="C6" s="210">
        <f>COUNTIF(E18:HO18,"F")</f>
        <v>0</v>
      </c>
      <c r="D6" s="211"/>
      <c r="E6" s="212">
        <f>SUM(L6,- A6,- C6)</f>
        <v>0</v>
      </c>
      <c r="F6" s="211"/>
      <c r="G6" s="211"/>
      <c r="H6" s="213"/>
      <c r="I6" s="118">
        <f>COUNTIF(E17:HM17,"N")</f>
        <v>0</v>
      </c>
      <c r="J6" s="118">
        <f>COUNTIF(E17:HM17,"A")</f>
        <v>2</v>
      </c>
      <c r="K6" s="118">
        <f>COUNTIF(E17:HO17,"B")</f>
        <v>0</v>
      </c>
      <c r="L6" s="212">
        <f>COUNTA(E8:R8)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147</v>
      </c>
      <c r="C9" s="142"/>
      <c r="D9" s="143"/>
      <c r="E9" s="136" t="s">
        <v>68</v>
      </c>
      <c r="F9" s="136" t="s">
        <v>68</v>
      </c>
      <c r="G9" s="136"/>
      <c r="H9" s="136"/>
      <c r="I9" s="136"/>
      <c r="J9" s="149"/>
      <c r="K9" s="149"/>
      <c r="L9" s="149"/>
      <c r="M9" s="151"/>
      <c r="N9" s="151"/>
      <c r="O9" s="151"/>
      <c r="P9" s="151"/>
      <c r="Q9" s="151"/>
      <c r="R9" s="149"/>
    </row>
    <row r="10" spans="1:20" ht="13.5" customHeight="1" thickBot="1">
      <c r="A10" s="137"/>
      <c r="B10" s="141" t="s">
        <v>146</v>
      </c>
      <c r="C10" s="142"/>
      <c r="D10" s="143"/>
      <c r="E10" s="150" t="s">
        <v>68</v>
      </c>
      <c r="F10" s="150" t="s">
        <v>68</v>
      </c>
      <c r="G10" s="150"/>
      <c r="H10" s="150"/>
      <c r="I10" s="150"/>
      <c r="J10" s="149"/>
      <c r="K10" s="149"/>
      <c r="L10" s="149"/>
      <c r="M10" s="151"/>
      <c r="N10" s="151"/>
      <c r="O10" s="151"/>
      <c r="P10" s="151"/>
      <c r="Q10" s="151"/>
      <c r="R10" s="149"/>
    </row>
    <row r="11" spans="1:20" ht="13.5" customHeight="1">
      <c r="A11" s="140" t="s">
        <v>50</v>
      </c>
      <c r="B11" s="141"/>
      <c r="C11" s="127"/>
      <c r="D11" s="143"/>
      <c r="E11" s="150"/>
      <c r="F11" s="149"/>
      <c r="G11" s="149"/>
      <c r="H11" s="149"/>
      <c r="I11" s="149"/>
      <c r="J11" s="149"/>
      <c r="K11" s="149"/>
      <c r="L11" s="149"/>
      <c r="M11" s="151"/>
      <c r="N11" s="151"/>
      <c r="O11" s="151"/>
      <c r="P11" s="151"/>
      <c r="Q11" s="151"/>
      <c r="R11" s="149"/>
    </row>
    <row r="12" spans="1:20" ht="13.5" customHeight="1">
      <c r="A12" s="137"/>
      <c r="B12" s="141" t="s">
        <v>141</v>
      </c>
      <c r="C12" s="142"/>
      <c r="D12" s="143"/>
      <c r="E12" s="150" t="s">
        <v>68</v>
      </c>
      <c r="F12" s="149"/>
      <c r="G12" s="149"/>
      <c r="H12" s="149"/>
      <c r="I12" s="149"/>
      <c r="J12" s="149"/>
      <c r="K12" s="149"/>
      <c r="L12" s="149"/>
      <c r="M12" s="151"/>
      <c r="N12" s="151"/>
      <c r="O12" s="151"/>
      <c r="P12" s="151"/>
      <c r="Q12" s="151"/>
      <c r="R12" s="149"/>
    </row>
    <row r="13" spans="1:20" ht="13.5" customHeight="1" thickBot="1">
      <c r="A13" s="137"/>
      <c r="B13" s="126"/>
      <c r="C13" s="142"/>
      <c r="D13" s="143"/>
      <c r="E13" s="149"/>
      <c r="F13" s="150"/>
      <c r="G13" s="149"/>
      <c r="H13" s="149"/>
      <c r="I13" s="149"/>
      <c r="J13" s="149"/>
      <c r="K13" s="149"/>
      <c r="L13" s="149"/>
      <c r="M13" s="151"/>
      <c r="N13" s="151"/>
      <c r="O13" s="151"/>
      <c r="P13" s="151"/>
      <c r="Q13" s="151"/>
      <c r="R13" s="149"/>
    </row>
    <row r="14" spans="1:20">
      <c r="A14" s="139" t="s">
        <v>51</v>
      </c>
      <c r="B14" s="132" t="s">
        <v>112</v>
      </c>
      <c r="C14" s="130"/>
      <c r="D14" s="131"/>
      <c r="E14" s="150" t="s">
        <v>68</v>
      </c>
      <c r="F14" s="150"/>
      <c r="G14" s="150"/>
      <c r="H14" s="150"/>
      <c r="I14" s="150"/>
      <c r="J14" s="150"/>
      <c r="K14" s="150"/>
      <c r="L14" s="150"/>
      <c r="M14" s="153"/>
      <c r="N14" s="153"/>
      <c r="O14" s="153"/>
      <c r="P14" s="153"/>
      <c r="Q14" s="153"/>
      <c r="R14" s="150"/>
    </row>
    <row r="15" spans="1:20">
      <c r="A15" s="138"/>
      <c r="B15" s="132" t="s">
        <v>148</v>
      </c>
      <c r="C15" s="133"/>
      <c r="D15" s="134"/>
      <c r="E15" s="136"/>
      <c r="F15" s="150" t="s">
        <v>68</v>
      </c>
      <c r="G15" s="136"/>
      <c r="H15" s="150"/>
      <c r="I15" s="150"/>
      <c r="J15" s="136"/>
      <c r="K15" s="136"/>
      <c r="L15" s="136"/>
      <c r="M15" s="152"/>
      <c r="N15" s="152"/>
      <c r="O15" s="152"/>
      <c r="P15" s="152"/>
      <c r="Q15" s="152"/>
      <c r="R15" s="136"/>
    </row>
    <row r="16" spans="1:20" ht="11.25" thickBot="1">
      <c r="A16" s="138"/>
      <c r="B16" s="132"/>
      <c r="C16" s="133"/>
      <c r="D16" s="134"/>
      <c r="E16" s="136"/>
      <c r="F16" s="136"/>
      <c r="G16" s="136"/>
      <c r="H16" s="136"/>
      <c r="I16" s="136"/>
      <c r="J16" s="136"/>
      <c r="K16" s="136"/>
      <c r="L16" s="136"/>
      <c r="M16" s="152"/>
      <c r="N16" s="152"/>
      <c r="O16" s="152"/>
      <c r="P16" s="152"/>
      <c r="Q16" s="152"/>
      <c r="R16" s="136"/>
    </row>
    <row r="17" spans="1:18" ht="11.25" thickTop="1">
      <c r="A17" s="139" t="s">
        <v>32</v>
      </c>
      <c r="B17" s="202" t="s">
        <v>33</v>
      </c>
      <c r="C17" s="203"/>
      <c r="D17" s="204"/>
      <c r="E17" s="159" t="s">
        <v>36</v>
      </c>
      <c r="F17" s="159" t="s">
        <v>36</v>
      </c>
      <c r="G17" s="159"/>
      <c r="H17" s="159"/>
      <c r="I17" s="159"/>
      <c r="J17" s="159"/>
      <c r="K17" s="159"/>
      <c r="L17" s="159"/>
      <c r="M17" s="159"/>
      <c r="N17" s="159"/>
      <c r="O17" s="159"/>
      <c r="P17" s="159"/>
      <c r="Q17" s="159"/>
      <c r="R17" s="159"/>
    </row>
    <row r="18" spans="1:18">
      <c r="A18" s="138"/>
      <c r="B18" s="205" t="s">
        <v>37</v>
      </c>
      <c r="C18" s="206"/>
      <c r="D18" s="207"/>
      <c r="E18" s="136" t="s">
        <v>38</v>
      </c>
      <c r="F18" s="136" t="s">
        <v>38</v>
      </c>
      <c r="G18" s="136"/>
      <c r="H18" s="136"/>
      <c r="I18" s="136"/>
      <c r="J18" s="136"/>
      <c r="K18" s="136"/>
      <c r="L18" s="136"/>
      <c r="M18" s="136"/>
      <c r="N18" s="136"/>
      <c r="O18" s="136"/>
      <c r="P18" s="136"/>
      <c r="Q18" s="136"/>
      <c r="R18" s="136"/>
    </row>
    <row r="19" spans="1:18" ht="54">
      <c r="A19" s="138"/>
      <c r="B19" s="199" t="s">
        <v>39</v>
      </c>
      <c r="C19" s="200"/>
      <c r="D19" s="201"/>
      <c r="E19" s="135">
        <v>42502</v>
      </c>
      <c r="F19" s="135">
        <v>42502</v>
      </c>
      <c r="G19" s="135"/>
      <c r="H19" s="135"/>
      <c r="I19" s="135"/>
      <c r="J19" s="135"/>
      <c r="K19" s="135"/>
      <c r="L19" s="135"/>
      <c r="M19" s="135"/>
      <c r="N19" s="135"/>
      <c r="O19" s="135"/>
      <c r="P19" s="135"/>
      <c r="Q19" s="135"/>
      <c r="R19" s="135"/>
    </row>
    <row r="31" spans="1:18">
      <c r="B31" s="128"/>
      <c r="D31" s="128"/>
    </row>
    <row r="32" spans="1:18">
      <c r="B32" s="128"/>
      <c r="D32" s="128"/>
    </row>
    <row r="44" spans="2:4">
      <c r="B44" s="128"/>
      <c r="D44" s="128"/>
    </row>
    <row r="45" spans="2:4">
      <c r="B45" s="128"/>
      <c r="D45" s="128"/>
    </row>
    <row r="46" spans="2:4">
      <c r="B46" s="128"/>
      <c r="D46" s="128"/>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19:D19"/>
    <mergeCell ref="A6:B6"/>
    <mergeCell ref="C6:D6"/>
    <mergeCell ref="E6:H6"/>
    <mergeCell ref="L6:R6"/>
    <mergeCell ref="B17:D17"/>
    <mergeCell ref="B18:D18"/>
  </mergeCells>
  <dataValidations count="2">
    <dataValidation type="list" allowBlank="1" showInputMessage="1" showErrorMessage="1" sqref="E9:I9 E14 G14 H15:I15 F15 E10:R13">
      <formula1>"O, "</formula1>
    </dataValidation>
    <dataValidation type="list" allowBlank="1" showInputMessage="1" showErrorMessage="1" sqref="H14:R14 F14">
      <formula1>"P,F, "</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tabSelected="1" workbookViewId="0">
      <selection activeCell="O19" sqref="O19"/>
    </sheetView>
  </sheetViews>
  <sheetFormatPr defaultRowHeight="10.5"/>
  <cols>
    <col min="1" max="1" width="10.5" style="128" customWidth="1"/>
    <col min="2" max="2" width="13.375" style="75" customWidth="1"/>
    <col min="3" max="3" width="15.375" style="128" customWidth="1"/>
    <col min="4" max="4" width="36.12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227" t="s">
        <v>45</v>
      </c>
      <c r="B2" s="228"/>
      <c r="C2" s="229" t="s">
        <v>123</v>
      </c>
      <c r="D2" s="230"/>
      <c r="E2" s="231" t="s">
        <v>14</v>
      </c>
      <c r="F2" s="232"/>
      <c r="G2" s="232"/>
      <c r="H2" s="233"/>
      <c r="I2" s="234" t="str">
        <f>C2</f>
        <v>GetThreadsOfUser</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COUNTIF(E22:HM22,"P")</f>
        <v>2</v>
      </c>
      <c r="B6" s="209"/>
      <c r="C6" s="210">
        <f>COUNTIF(E22:HO22,"F")</f>
        <v>0</v>
      </c>
      <c r="D6" s="211"/>
      <c r="E6" s="212">
        <f>SUM(L6,- A6,- C6)</f>
        <v>0</v>
      </c>
      <c r="F6" s="211"/>
      <c r="G6" s="211"/>
      <c r="H6" s="213"/>
      <c r="I6" s="118">
        <f>COUNTIF(E21:HM21,"N")</f>
        <v>0</v>
      </c>
      <c r="J6" s="118">
        <f>COUNTIF(E21:HM21,"A")</f>
        <v>2</v>
      </c>
      <c r="K6" s="118">
        <f>COUNTIF(E21:HM21,"B")</f>
        <v>0</v>
      </c>
      <c r="L6" s="212">
        <f>COUNTA(E8:P8)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149</v>
      </c>
      <c r="C9" s="142"/>
      <c r="D9" s="143"/>
      <c r="E9" s="136" t="s">
        <v>68</v>
      </c>
      <c r="F9" s="136" t="s">
        <v>68</v>
      </c>
      <c r="G9" s="136"/>
      <c r="H9" s="136"/>
      <c r="I9" s="136"/>
      <c r="J9" s="136"/>
      <c r="K9" s="136"/>
      <c r="L9" s="149"/>
      <c r="M9" s="151"/>
      <c r="N9" s="151"/>
      <c r="O9" s="151"/>
      <c r="P9" s="151"/>
      <c r="Q9" s="151"/>
      <c r="R9" s="149"/>
    </row>
    <row r="10" spans="1:20" ht="13.5" customHeight="1" thickBot="1">
      <c r="A10" s="137"/>
      <c r="B10" s="141" t="s">
        <v>150</v>
      </c>
      <c r="C10" s="142"/>
      <c r="D10" s="143"/>
      <c r="E10" s="150" t="s">
        <v>68</v>
      </c>
      <c r="F10" s="150" t="s">
        <v>68</v>
      </c>
      <c r="G10" s="150"/>
      <c r="H10" s="150"/>
      <c r="I10" s="150"/>
      <c r="J10" s="150"/>
      <c r="K10" s="150"/>
      <c r="L10" s="149"/>
      <c r="M10" s="151"/>
      <c r="N10" s="151"/>
      <c r="O10" s="151"/>
      <c r="P10" s="151"/>
      <c r="Q10" s="151"/>
      <c r="R10" s="149"/>
    </row>
    <row r="11" spans="1:20" ht="13.5" customHeight="1">
      <c r="A11" s="140" t="s">
        <v>50</v>
      </c>
      <c r="B11" s="172" t="s">
        <v>151</v>
      </c>
      <c r="C11" s="170"/>
      <c r="D11" s="143"/>
      <c r="E11" s="149"/>
      <c r="F11" s="149"/>
      <c r="G11" s="149"/>
      <c r="H11" s="149"/>
      <c r="I11" s="149"/>
      <c r="J11" s="149"/>
      <c r="K11" s="149"/>
      <c r="L11" s="149"/>
      <c r="M11" s="151"/>
      <c r="N11" s="151"/>
      <c r="O11" s="151"/>
      <c r="P11" s="151"/>
      <c r="Q11" s="151"/>
      <c r="R11" s="149"/>
    </row>
    <row r="12" spans="1:20" ht="13.5" customHeight="1">
      <c r="A12" s="137"/>
      <c r="B12" s="126">
        <v>10</v>
      </c>
      <c r="C12" s="161"/>
      <c r="D12" s="143"/>
      <c r="E12" s="150" t="s">
        <v>68</v>
      </c>
      <c r="F12" s="150"/>
      <c r="G12" s="150"/>
      <c r="H12" s="150"/>
      <c r="I12" s="150"/>
      <c r="J12" s="150"/>
      <c r="K12" s="149"/>
      <c r="L12" s="149"/>
      <c r="M12" s="151"/>
      <c r="N12" s="151"/>
      <c r="O12" s="151"/>
      <c r="P12" s="151"/>
      <c r="Q12" s="151"/>
      <c r="R12" s="149"/>
    </row>
    <row r="13" spans="1:20" ht="13.5" customHeight="1">
      <c r="A13" s="137"/>
      <c r="B13" s="126">
        <v>11</v>
      </c>
      <c r="C13" s="171"/>
      <c r="D13" s="143"/>
      <c r="E13" s="150"/>
      <c r="F13" s="150" t="s">
        <v>68</v>
      </c>
      <c r="G13" s="150"/>
      <c r="H13" s="150"/>
      <c r="I13" s="150"/>
      <c r="J13" s="150"/>
      <c r="K13" s="149"/>
      <c r="L13" s="149"/>
      <c r="M13" s="151"/>
      <c r="N13" s="151"/>
      <c r="O13" s="151"/>
      <c r="P13" s="151"/>
      <c r="Q13" s="151"/>
      <c r="R13" s="149"/>
    </row>
    <row r="14" spans="1:20" ht="11.25" thickBot="1">
      <c r="A14" s="137"/>
      <c r="B14" s="126"/>
      <c r="C14" s="142"/>
      <c r="D14" s="143"/>
      <c r="E14" s="150"/>
      <c r="F14" s="150"/>
      <c r="G14" s="150"/>
      <c r="H14" s="150"/>
      <c r="I14" s="150"/>
      <c r="J14" s="150"/>
      <c r="K14" s="149"/>
      <c r="L14" s="149"/>
      <c r="M14" s="151"/>
      <c r="N14" s="151"/>
      <c r="O14" s="151"/>
      <c r="P14" s="151"/>
      <c r="Q14" s="151"/>
      <c r="R14" s="149"/>
    </row>
    <row r="15" spans="1:20">
      <c r="A15" s="139" t="s">
        <v>51</v>
      </c>
      <c r="B15" s="129"/>
      <c r="C15" s="130"/>
      <c r="D15" s="131"/>
      <c r="E15" s="150"/>
      <c r="F15" s="150"/>
      <c r="G15" s="150"/>
      <c r="H15" s="150"/>
      <c r="I15" s="150"/>
      <c r="J15" s="150"/>
      <c r="K15" s="150"/>
      <c r="L15" s="150"/>
      <c r="M15" s="153"/>
      <c r="N15" s="153"/>
      <c r="O15" s="153"/>
      <c r="P15" s="153"/>
      <c r="Q15" s="153"/>
      <c r="R15" s="150"/>
    </row>
    <row r="16" spans="1:20">
      <c r="A16" s="138"/>
      <c r="B16" s="132" t="s">
        <v>111</v>
      </c>
      <c r="C16" s="130"/>
      <c r="D16" s="131"/>
      <c r="E16" s="150"/>
      <c r="F16" s="150" t="s">
        <v>68</v>
      </c>
      <c r="G16" s="150"/>
      <c r="H16" s="150"/>
      <c r="I16" s="150"/>
      <c r="J16" s="150"/>
      <c r="K16" s="150"/>
      <c r="L16" s="150"/>
      <c r="M16" s="153"/>
      <c r="N16" s="153"/>
      <c r="O16" s="153"/>
      <c r="P16" s="153"/>
      <c r="Q16" s="153"/>
      <c r="R16" s="150"/>
    </row>
    <row r="17" spans="1:18">
      <c r="A17" s="138"/>
      <c r="B17" s="132" t="s">
        <v>134</v>
      </c>
      <c r="C17" s="133"/>
      <c r="D17" s="134"/>
      <c r="E17" s="150" t="s">
        <v>68</v>
      </c>
      <c r="F17" s="150"/>
      <c r="G17" s="136"/>
      <c r="H17" s="136"/>
      <c r="I17" s="136"/>
      <c r="J17" s="150"/>
      <c r="K17" s="136"/>
      <c r="L17" s="136"/>
      <c r="M17" s="152"/>
      <c r="N17" s="152"/>
      <c r="O17" s="152"/>
      <c r="P17" s="152"/>
      <c r="Q17" s="152"/>
      <c r="R17" s="136"/>
    </row>
    <row r="18" spans="1:18">
      <c r="A18" s="138"/>
      <c r="B18" s="132"/>
      <c r="C18" s="133"/>
      <c r="D18" s="134"/>
      <c r="E18" s="136"/>
      <c r="F18" s="136"/>
      <c r="G18" s="136"/>
      <c r="H18" s="136"/>
      <c r="I18" s="136"/>
      <c r="J18" s="136"/>
      <c r="K18" s="136"/>
      <c r="L18" s="136"/>
      <c r="M18" s="152"/>
      <c r="N18" s="152"/>
      <c r="O18" s="152"/>
      <c r="P18" s="152"/>
      <c r="Q18" s="152"/>
      <c r="R18" s="136"/>
    </row>
    <row r="19" spans="1:18">
      <c r="A19" s="138"/>
      <c r="B19" s="132"/>
      <c r="C19" s="133"/>
      <c r="D19" s="134"/>
      <c r="E19" s="136"/>
      <c r="F19" s="136"/>
      <c r="G19" s="136"/>
      <c r="H19" s="136"/>
      <c r="I19" s="136"/>
      <c r="J19" s="136"/>
      <c r="K19" s="136"/>
      <c r="L19" s="136"/>
      <c r="M19" s="155"/>
      <c r="N19" s="155"/>
      <c r="O19" s="155"/>
      <c r="P19" s="155"/>
      <c r="Q19" s="155"/>
      <c r="R19" s="156"/>
    </row>
    <row r="20" spans="1:18" ht="11.25" thickBot="1">
      <c r="A20" s="138"/>
      <c r="B20" s="132"/>
      <c r="C20" s="133"/>
      <c r="D20" s="134"/>
      <c r="E20" s="154"/>
      <c r="F20" s="154"/>
      <c r="G20" s="154"/>
      <c r="H20" s="154"/>
      <c r="I20" s="154"/>
      <c r="J20" s="154"/>
      <c r="K20" s="154"/>
      <c r="L20" s="154"/>
      <c r="M20" s="157"/>
      <c r="N20" s="157"/>
      <c r="O20" s="157"/>
      <c r="P20" s="157"/>
      <c r="Q20" s="157"/>
      <c r="R20" s="158"/>
    </row>
    <row r="21" spans="1:18" ht="11.25" thickTop="1">
      <c r="A21" s="139" t="s">
        <v>32</v>
      </c>
      <c r="B21" s="202" t="s">
        <v>33</v>
      </c>
      <c r="C21" s="203"/>
      <c r="D21" s="204"/>
      <c r="E21" s="159" t="s">
        <v>36</v>
      </c>
      <c r="F21" s="159" t="s">
        <v>36</v>
      </c>
      <c r="G21" s="159"/>
      <c r="H21" s="159"/>
      <c r="I21" s="159"/>
      <c r="J21" s="159"/>
      <c r="K21" s="159"/>
      <c r="L21" s="159"/>
      <c r="M21" s="159"/>
      <c r="N21" s="159"/>
      <c r="O21" s="159"/>
      <c r="P21" s="159"/>
      <c r="Q21" s="159"/>
      <c r="R21" s="159"/>
    </row>
    <row r="22" spans="1:18">
      <c r="A22" s="138"/>
      <c r="B22" s="205" t="s">
        <v>37</v>
      </c>
      <c r="C22" s="206"/>
      <c r="D22" s="207"/>
      <c r="E22" s="136" t="s">
        <v>38</v>
      </c>
      <c r="F22" s="136" t="s">
        <v>38</v>
      </c>
      <c r="G22" s="136"/>
      <c r="H22" s="136"/>
      <c r="I22" s="136"/>
      <c r="J22" s="136"/>
      <c r="K22" s="136"/>
      <c r="L22" s="136"/>
      <c r="M22" s="136"/>
      <c r="N22" s="136"/>
      <c r="O22" s="136"/>
      <c r="P22" s="136"/>
      <c r="Q22" s="136"/>
      <c r="R22" s="136"/>
    </row>
    <row r="23" spans="1:18" ht="54">
      <c r="A23" s="138"/>
      <c r="B23" s="199" t="s">
        <v>39</v>
      </c>
      <c r="C23" s="200"/>
      <c r="D23" s="201"/>
      <c r="E23" s="135">
        <v>42502</v>
      </c>
      <c r="F23" s="135">
        <v>42502</v>
      </c>
      <c r="G23" s="135"/>
      <c r="H23" s="135"/>
      <c r="I23" s="135"/>
      <c r="J23" s="135"/>
      <c r="K23" s="135"/>
      <c r="L23" s="135"/>
      <c r="M23" s="135"/>
      <c r="N23" s="135"/>
      <c r="O23" s="135"/>
      <c r="P23" s="135"/>
      <c r="Q23" s="135"/>
      <c r="R23" s="135"/>
    </row>
    <row r="24" spans="1:18">
      <c r="A24" s="97"/>
    </row>
    <row r="29" spans="1:18">
      <c r="B29" s="128"/>
      <c r="D29" s="128"/>
    </row>
    <row r="30" spans="1:18">
      <c r="B30" s="128"/>
      <c r="D30" s="128"/>
    </row>
    <row r="31" spans="1:18">
      <c r="B31" s="128"/>
      <c r="D31" s="128"/>
    </row>
    <row r="32" spans="1:18">
      <c r="B32" s="128"/>
      <c r="D32" s="128"/>
    </row>
    <row r="33" spans="2:4">
      <c r="B33" s="128"/>
      <c r="D33" s="128"/>
    </row>
    <row r="34" spans="2:4">
      <c r="B34" s="128"/>
      <c r="D34" s="128"/>
    </row>
    <row r="35" spans="2:4">
      <c r="B35" s="128"/>
      <c r="D35" s="128"/>
    </row>
    <row r="36" spans="2:4">
      <c r="B36" s="128"/>
      <c r="D36" s="128"/>
    </row>
    <row r="37" spans="2:4">
      <c r="B37" s="128"/>
      <c r="D37" s="128"/>
    </row>
    <row r="38" spans="2:4">
      <c r="B38" s="128"/>
      <c r="D38" s="128"/>
    </row>
    <row r="39" spans="2:4">
      <c r="B39" s="128"/>
      <c r="D39" s="128"/>
    </row>
    <row r="40" spans="2:4">
      <c r="B40" s="128"/>
      <c r="D40" s="128"/>
    </row>
    <row r="41" spans="2:4">
      <c r="B41" s="128"/>
      <c r="D41" s="128"/>
    </row>
    <row r="42" spans="2:4">
      <c r="B42" s="128"/>
      <c r="D42" s="128"/>
    </row>
    <row r="43" spans="2:4">
      <c r="B43" s="128"/>
      <c r="D43" s="128"/>
    </row>
    <row r="44" spans="2:4">
      <c r="B44" s="128"/>
      <c r="D44" s="128"/>
    </row>
    <row r="45" spans="2:4">
      <c r="B45" s="128"/>
      <c r="D45" s="128"/>
    </row>
    <row r="46" spans="2:4">
      <c r="B46" s="128"/>
      <c r="D46" s="128"/>
    </row>
    <row r="47" spans="2:4">
      <c r="B47" s="128"/>
      <c r="D47" s="128"/>
    </row>
    <row r="48" spans="2:4">
      <c r="B48" s="128"/>
      <c r="D48" s="128"/>
    </row>
    <row r="49" spans="2:4">
      <c r="B49" s="128"/>
      <c r="D49" s="128"/>
    </row>
    <row r="50" spans="2:4">
      <c r="B50" s="128"/>
      <c r="D50" s="128"/>
    </row>
    <row r="51" spans="2:4">
      <c r="B51" s="128"/>
      <c r="D51" s="128"/>
    </row>
    <row r="52" spans="2:4">
      <c r="B52" s="128"/>
      <c r="D52" s="128"/>
    </row>
    <row r="53" spans="2:4">
      <c r="B53" s="128"/>
      <c r="D53" s="128"/>
    </row>
    <row r="54" spans="2:4">
      <c r="B54" s="128"/>
      <c r="D54" s="128"/>
    </row>
  </sheetData>
  <mergeCells count="22">
    <mergeCell ref="B23:D23"/>
    <mergeCell ref="A6:B6"/>
    <mergeCell ref="C6:D6"/>
    <mergeCell ref="E6:H6"/>
    <mergeCell ref="L6:R6"/>
    <mergeCell ref="B21:D21"/>
    <mergeCell ref="B22:D22"/>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3">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5:G65546 JA65545:JC65546 SW65545:SY65546 ACS65545:ACU65546 AMO65545:AMQ65546 AWK65545:AWM65546 BGG65545:BGI65546 BQC65545:BQE65546 BZY65545:CAA65546 CJU65545:CJW65546 CTQ65545:CTS65546 DDM65545:DDO65546 DNI65545:DNK65546 DXE65545:DXG65546 EHA65545:EHC65546 EQW65545:EQY65546 FAS65545:FAU65546 FKO65545:FKQ65546 FUK65545:FUM65546 GEG65545:GEI65546 GOC65545:GOE65546 GXY65545:GYA65546 HHU65545:HHW65546 HRQ65545:HRS65546 IBM65545:IBO65546 ILI65545:ILK65546 IVE65545:IVG65546 JFA65545:JFC65546 JOW65545:JOY65546 JYS65545:JYU65546 KIO65545:KIQ65546 KSK65545:KSM65546 LCG65545:LCI65546 LMC65545:LME65546 LVY65545:LWA65546 MFU65545:MFW65546 MPQ65545:MPS65546 MZM65545:MZO65546 NJI65545:NJK65546 NTE65545:NTG65546 ODA65545:ODC65546 OMW65545:OMY65546 OWS65545:OWU65546 PGO65545:PGQ65546 PQK65545:PQM65546 QAG65545:QAI65546 QKC65545:QKE65546 QTY65545:QUA65546 RDU65545:RDW65546 RNQ65545:RNS65546 RXM65545:RXO65546 SHI65545:SHK65546 SRE65545:SRG65546 TBA65545:TBC65546 TKW65545:TKY65546 TUS65545:TUU65546 UEO65545:UEQ65546 UOK65545:UOM65546 UYG65545:UYI65546 VIC65545:VIE65546 VRY65545:VSA65546 WBU65545:WBW65546 WLQ65545:WLS65546 WVM65545:WVO65546 E131081:G131082 JA131081:JC131082 SW131081:SY131082 ACS131081:ACU131082 AMO131081:AMQ131082 AWK131081:AWM131082 BGG131081:BGI131082 BQC131081:BQE131082 BZY131081:CAA131082 CJU131081:CJW131082 CTQ131081:CTS131082 DDM131081:DDO131082 DNI131081:DNK131082 DXE131081:DXG131082 EHA131081:EHC131082 EQW131081:EQY131082 FAS131081:FAU131082 FKO131081:FKQ131082 FUK131081:FUM131082 GEG131081:GEI131082 GOC131081:GOE131082 GXY131081:GYA131082 HHU131081:HHW131082 HRQ131081:HRS131082 IBM131081:IBO131082 ILI131081:ILK131082 IVE131081:IVG131082 JFA131081:JFC131082 JOW131081:JOY131082 JYS131081:JYU131082 KIO131081:KIQ131082 KSK131081:KSM131082 LCG131081:LCI131082 LMC131081:LME131082 LVY131081:LWA131082 MFU131081:MFW131082 MPQ131081:MPS131082 MZM131081:MZO131082 NJI131081:NJK131082 NTE131081:NTG131082 ODA131081:ODC131082 OMW131081:OMY131082 OWS131081:OWU131082 PGO131081:PGQ131082 PQK131081:PQM131082 QAG131081:QAI131082 QKC131081:QKE131082 QTY131081:QUA131082 RDU131081:RDW131082 RNQ131081:RNS131082 RXM131081:RXO131082 SHI131081:SHK131082 SRE131081:SRG131082 TBA131081:TBC131082 TKW131081:TKY131082 TUS131081:TUU131082 UEO131081:UEQ131082 UOK131081:UOM131082 UYG131081:UYI131082 VIC131081:VIE131082 VRY131081:VSA131082 WBU131081:WBW131082 WLQ131081:WLS131082 WVM131081:WVO131082 E196617:G196618 JA196617:JC196618 SW196617:SY196618 ACS196617:ACU196618 AMO196617:AMQ196618 AWK196617:AWM196618 BGG196617:BGI196618 BQC196617:BQE196618 BZY196617:CAA196618 CJU196617:CJW196618 CTQ196617:CTS196618 DDM196617:DDO196618 DNI196617:DNK196618 DXE196617:DXG196618 EHA196617:EHC196618 EQW196617:EQY196618 FAS196617:FAU196618 FKO196617:FKQ196618 FUK196617:FUM196618 GEG196617:GEI196618 GOC196617:GOE196618 GXY196617:GYA196618 HHU196617:HHW196618 HRQ196617:HRS196618 IBM196617:IBO196618 ILI196617:ILK196618 IVE196617:IVG196618 JFA196617:JFC196618 JOW196617:JOY196618 JYS196617:JYU196618 KIO196617:KIQ196618 KSK196617:KSM196618 LCG196617:LCI196618 LMC196617:LME196618 LVY196617:LWA196618 MFU196617:MFW196618 MPQ196617:MPS196618 MZM196617:MZO196618 NJI196617:NJK196618 NTE196617:NTG196618 ODA196617:ODC196618 OMW196617:OMY196618 OWS196617:OWU196618 PGO196617:PGQ196618 PQK196617:PQM196618 QAG196617:QAI196618 QKC196617:QKE196618 QTY196617:QUA196618 RDU196617:RDW196618 RNQ196617:RNS196618 RXM196617:RXO196618 SHI196617:SHK196618 SRE196617:SRG196618 TBA196617:TBC196618 TKW196617:TKY196618 TUS196617:TUU196618 UEO196617:UEQ196618 UOK196617:UOM196618 UYG196617:UYI196618 VIC196617:VIE196618 VRY196617:VSA196618 WBU196617:WBW196618 WLQ196617:WLS196618 WVM196617:WVO196618 E262153:G262154 JA262153:JC262154 SW262153:SY262154 ACS262153:ACU262154 AMO262153:AMQ262154 AWK262153:AWM262154 BGG262153:BGI262154 BQC262153:BQE262154 BZY262153:CAA262154 CJU262153:CJW262154 CTQ262153:CTS262154 DDM262153:DDO262154 DNI262153:DNK262154 DXE262153:DXG262154 EHA262153:EHC262154 EQW262153:EQY262154 FAS262153:FAU262154 FKO262153:FKQ262154 FUK262153:FUM262154 GEG262153:GEI262154 GOC262153:GOE262154 GXY262153:GYA262154 HHU262153:HHW262154 HRQ262153:HRS262154 IBM262153:IBO262154 ILI262153:ILK262154 IVE262153:IVG262154 JFA262153:JFC262154 JOW262153:JOY262154 JYS262153:JYU262154 KIO262153:KIQ262154 KSK262153:KSM262154 LCG262153:LCI262154 LMC262153:LME262154 LVY262153:LWA262154 MFU262153:MFW262154 MPQ262153:MPS262154 MZM262153:MZO262154 NJI262153:NJK262154 NTE262153:NTG262154 ODA262153:ODC262154 OMW262153:OMY262154 OWS262153:OWU262154 PGO262153:PGQ262154 PQK262153:PQM262154 QAG262153:QAI262154 QKC262153:QKE262154 QTY262153:QUA262154 RDU262153:RDW262154 RNQ262153:RNS262154 RXM262153:RXO262154 SHI262153:SHK262154 SRE262153:SRG262154 TBA262153:TBC262154 TKW262153:TKY262154 TUS262153:TUU262154 UEO262153:UEQ262154 UOK262153:UOM262154 UYG262153:UYI262154 VIC262153:VIE262154 VRY262153:VSA262154 WBU262153:WBW262154 WLQ262153:WLS262154 WVM262153:WVO262154 E327689:G327690 JA327689:JC327690 SW327689:SY327690 ACS327689:ACU327690 AMO327689:AMQ327690 AWK327689:AWM327690 BGG327689:BGI327690 BQC327689:BQE327690 BZY327689:CAA327690 CJU327689:CJW327690 CTQ327689:CTS327690 DDM327689:DDO327690 DNI327689:DNK327690 DXE327689:DXG327690 EHA327689:EHC327690 EQW327689:EQY327690 FAS327689:FAU327690 FKO327689:FKQ327690 FUK327689:FUM327690 GEG327689:GEI327690 GOC327689:GOE327690 GXY327689:GYA327690 HHU327689:HHW327690 HRQ327689:HRS327690 IBM327689:IBO327690 ILI327689:ILK327690 IVE327689:IVG327690 JFA327689:JFC327690 JOW327689:JOY327690 JYS327689:JYU327690 KIO327689:KIQ327690 KSK327689:KSM327690 LCG327689:LCI327690 LMC327689:LME327690 LVY327689:LWA327690 MFU327689:MFW327690 MPQ327689:MPS327690 MZM327689:MZO327690 NJI327689:NJK327690 NTE327689:NTG327690 ODA327689:ODC327690 OMW327689:OMY327690 OWS327689:OWU327690 PGO327689:PGQ327690 PQK327689:PQM327690 QAG327689:QAI327690 QKC327689:QKE327690 QTY327689:QUA327690 RDU327689:RDW327690 RNQ327689:RNS327690 RXM327689:RXO327690 SHI327689:SHK327690 SRE327689:SRG327690 TBA327689:TBC327690 TKW327689:TKY327690 TUS327689:TUU327690 UEO327689:UEQ327690 UOK327689:UOM327690 UYG327689:UYI327690 VIC327689:VIE327690 VRY327689:VSA327690 WBU327689:WBW327690 WLQ327689:WLS327690 WVM327689:WVO327690 E393225:G393226 JA393225:JC393226 SW393225:SY393226 ACS393225:ACU393226 AMO393225:AMQ393226 AWK393225:AWM393226 BGG393225:BGI393226 BQC393225:BQE393226 BZY393225:CAA393226 CJU393225:CJW393226 CTQ393225:CTS393226 DDM393225:DDO393226 DNI393225:DNK393226 DXE393225:DXG393226 EHA393225:EHC393226 EQW393225:EQY393226 FAS393225:FAU393226 FKO393225:FKQ393226 FUK393225:FUM393226 GEG393225:GEI393226 GOC393225:GOE393226 GXY393225:GYA393226 HHU393225:HHW393226 HRQ393225:HRS393226 IBM393225:IBO393226 ILI393225:ILK393226 IVE393225:IVG393226 JFA393225:JFC393226 JOW393225:JOY393226 JYS393225:JYU393226 KIO393225:KIQ393226 KSK393225:KSM393226 LCG393225:LCI393226 LMC393225:LME393226 LVY393225:LWA393226 MFU393225:MFW393226 MPQ393225:MPS393226 MZM393225:MZO393226 NJI393225:NJK393226 NTE393225:NTG393226 ODA393225:ODC393226 OMW393225:OMY393226 OWS393225:OWU393226 PGO393225:PGQ393226 PQK393225:PQM393226 QAG393225:QAI393226 QKC393225:QKE393226 QTY393225:QUA393226 RDU393225:RDW393226 RNQ393225:RNS393226 RXM393225:RXO393226 SHI393225:SHK393226 SRE393225:SRG393226 TBA393225:TBC393226 TKW393225:TKY393226 TUS393225:TUU393226 UEO393225:UEQ393226 UOK393225:UOM393226 UYG393225:UYI393226 VIC393225:VIE393226 VRY393225:VSA393226 WBU393225:WBW393226 WLQ393225:WLS393226 WVM393225:WVO393226 E458761:G458762 JA458761:JC458762 SW458761:SY458762 ACS458761:ACU458762 AMO458761:AMQ458762 AWK458761:AWM458762 BGG458761:BGI458762 BQC458761:BQE458762 BZY458761:CAA458762 CJU458761:CJW458762 CTQ458761:CTS458762 DDM458761:DDO458762 DNI458761:DNK458762 DXE458761:DXG458762 EHA458761:EHC458762 EQW458761:EQY458762 FAS458761:FAU458762 FKO458761:FKQ458762 FUK458761:FUM458762 GEG458761:GEI458762 GOC458761:GOE458762 GXY458761:GYA458762 HHU458761:HHW458762 HRQ458761:HRS458762 IBM458761:IBO458762 ILI458761:ILK458762 IVE458761:IVG458762 JFA458761:JFC458762 JOW458761:JOY458762 JYS458761:JYU458762 KIO458761:KIQ458762 KSK458761:KSM458762 LCG458761:LCI458762 LMC458761:LME458762 LVY458761:LWA458762 MFU458761:MFW458762 MPQ458761:MPS458762 MZM458761:MZO458762 NJI458761:NJK458762 NTE458761:NTG458762 ODA458761:ODC458762 OMW458761:OMY458762 OWS458761:OWU458762 PGO458761:PGQ458762 PQK458761:PQM458762 QAG458761:QAI458762 QKC458761:QKE458762 QTY458761:QUA458762 RDU458761:RDW458762 RNQ458761:RNS458762 RXM458761:RXO458762 SHI458761:SHK458762 SRE458761:SRG458762 TBA458761:TBC458762 TKW458761:TKY458762 TUS458761:TUU458762 UEO458761:UEQ458762 UOK458761:UOM458762 UYG458761:UYI458762 VIC458761:VIE458762 VRY458761:VSA458762 WBU458761:WBW458762 WLQ458761:WLS458762 WVM458761:WVO458762 E524297:G524298 JA524297:JC524298 SW524297:SY524298 ACS524297:ACU524298 AMO524297:AMQ524298 AWK524297:AWM524298 BGG524297:BGI524298 BQC524297:BQE524298 BZY524297:CAA524298 CJU524297:CJW524298 CTQ524297:CTS524298 DDM524297:DDO524298 DNI524297:DNK524298 DXE524297:DXG524298 EHA524297:EHC524298 EQW524297:EQY524298 FAS524297:FAU524298 FKO524297:FKQ524298 FUK524297:FUM524298 GEG524297:GEI524298 GOC524297:GOE524298 GXY524297:GYA524298 HHU524297:HHW524298 HRQ524297:HRS524298 IBM524297:IBO524298 ILI524297:ILK524298 IVE524297:IVG524298 JFA524297:JFC524298 JOW524297:JOY524298 JYS524297:JYU524298 KIO524297:KIQ524298 KSK524297:KSM524298 LCG524297:LCI524298 LMC524297:LME524298 LVY524297:LWA524298 MFU524297:MFW524298 MPQ524297:MPS524298 MZM524297:MZO524298 NJI524297:NJK524298 NTE524297:NTG524298 ODA524297:ODC524298 OMW524297:OMY524298 OWS524297:OWU524298 PGO524297:PGQ524298 PQK524297:PQM524298 QAG524297:QAI524298 QKC524297:QKE524298 QTY524297:QUA524298 RDU524297:RDW524298 RNQ524297:RNS524298 RXM524297:RXO524298 SHI524297:SHK524298 SRE524297:SRG524298 TBA524297:TBC524298 TKW524297:TKY524298 TUS524297:TUU524298 UEO524297:UEQ524298 UOK524297:UOM524298 UYG524297:UYI524298 VIC524297:VIE524298 VRY524297:VSA524298 WBU524297:WBW524298 WLQ524297:WLS524298 WVM524297:WVO524298 E589833:G589834 JA589833:JC589834 SW589833:SY589834 ACS589833:ACU589834 AMO589833:AMQ589834 AWK589833:AWM589834 BGG589833:BGI589834 BQC589833:BQE589834 BZY589833:CAA589834 CJU589833:CJW589834 CTQ589833:CTS589834 DDM589833:DDO589834 DNI589833:DNK589834 DXE589833:DXG589834 EHA589833:EHC589834 EQW589833:EQY589834 FAS589833:FAU589834 FKO589833:FKQ589834 FUK589833:FUM589834 GEG589833:GEI589834 GOC589833:GOE589834 GXY589833:GYA589834 HHU589833:HHW589834 HRQ589833:HRS589834 IBM589833:IBO589834 ILI589833:ILK589834 IVE589833:IVG589834 JFA589833:JFC589834 JOW589833:JOY589834 JYS589833:JYU589834 KIO589833:KIQ589834 KSK589833:KSM589834 LCG589833:LCI589834 LMC589833:LME589834 LVY589833:LWA589834 MFU589833:MFW589834 MPQ589833:MPS589834 MZM589833:MZO589834 NJI589833:NJK589834 NTE589833:NTG589834 ODA589833:ODC589834 OMW589833:OMY589834 OWS589833:OWU589834 PGO589833:PGQ589834 PQK589833:PQM589834 QAG589833:QAI589834 QKC589833:QKE589834 QTY589833:QUA589834 RDU589833:RDW589834 RNQ589833:RNS589834 RXM589833:RXO589834 SHI589833:SHK589834 SRE589833:SRG589834 TBA589833:TBC589834 TKW589833:TKY589834 TUS589833:TUU589834 UEO589833:UEQ589834 UOK589833:UOM589834 UYG589833:UYI589834 VIC589833:VIE589834 VRY589833:VSA589834 WBU589833:WBW589834 WLQ589833:WLS589834 WVM589833:WVO589834 E655369:G655370 JA655369:JC655370 SW655369:SY655370 ACS655369:ACU655370 AMO655369:AMQ655370 AWK655369:AWM655370 BGG655369:BGI655370 BQC655369:BQE655370 BZY655369:CAA655370 CJU655369:CJW655370 CTQ655369:CTS655370 DDM655369:DDO655370 DNI655369:DNK655370 DXE655369:DXG655370 EHA655369:EHC655370 EQW655369:EQY655370 FAS655369:FAU655370 FKO655369:FKQ655370 FUK655369:FUM655370 GEG655369:GEI655370 GOC655369:GOE655370 GXY655369:GYA655370 HHU655369:HHW655370 HRQ655369:HRS655370 IBM655369:IBO655370 ILI655369:ILK655370 IVE655369:IVG655370 JFA655369:JFC655370 JOW655369:JOY655370 JYS655369:JYU655370 KIO655369:KIQ655370 KSK655369:KSM655370 LCG655369:LCI655370 LMC655369:LME655370 LVY655369:LWA655370 MFU655369:MFW655370 MPQ655369:MPS655370 MZM655369:MZO655370 NJI655369:NJK655370 NTE655369:NTG655370 ODA655369:ODC655370 OMW655369:OMY655370 OWS655369:OWU655370 PGO655369:PGQ655370 PQK655369:PQM655370 QAG655369:QAI655370 QKC655369:QKE655370 QTY655369:QUA655370 RDU655369:RDW655370 RNQ655369:RNS655370 RXM655369:RXO655370 SHI655369:SHK655370 SRE655369:SRG655370 TBA655369:TBC655370 TKW655369:TKY655370 TUS655369:TUU655370 UEO655369:UEQ655370 UOK655369:UOM655370 UYG655369:UYI655370 VIC655369:VIE655370 VRY655369:VSA655370 WBU655369:WBW655370 WLQ655369:WLS655370 WVM655369:WVO655370 E720905:G720906 JA720905:JC720906 SW720905:SY720906 ACS720905:ACU720906 AMO720905:AMQ720906 AWK720905:AWM720906 BGG720905:BGI720906 BQC720905:BQE720906 BZY720905:CAA720906 CJU720905:CJW720906 CTQ720905:CTS720906 DDM720905:DDO720906 DNI720905:DNK720906 DXE720905:DXG720906 EHA720905:EHC720906 EQW720905:EQY720906 FAS720905:FAU720906 FKO720905:FKQ720906 FUK720905:FUM720906 GEG720905:GEI720906 GOC720905:GOE720906 GXY720905:GYA720906 HHU720905:HHW720906 HRQ720905:HRS720906 IBM720905:IBO720906 ILI720905:ILK720906 IVE720905:IVG720906 JFA720905:JFC720906 JOW720905:JOY720906 JYS720905:JYU720906 KIO720905:KIQ720906 KSK720905:KSM720906 LCG720905:LCI720906 LMC720905:LME720906 LVY720905:LWA720906 MFU720905:MFW720906 MPQ720905:MPS720906 MZM720905:MZO720906 NJI720905:NJK720906 NTE720905:NTG720906 ODA720905:ODC720906 OMW720905:OMY720906 OWS720905:OWU720906 PGO720905:PGQ720906 PQK720905:PQM720906 QAG720905:QAI720906 QKC720905:QKE720906 QTY720905:QUA720906 RDU720905:RDW720906 RNQ720905:RNS720906 RXM720905:RXO720906 SHI720905:SHK720906 SRE720905:SRG720906 TBA720905:TBC720906 TKW720905:TKY720906 TUS720905:TUU720906 UEO720905:UEQ720906 UOK720905:UOM720906 UYG720905:UYI720906 VIC720905:VIE720906 VRY720905:VSA720906 WBU720905:WBW720906 WLQ720905:WLS720906 WVM720905:WVO720906 E786441:G786442 JA786441:JC786442 SW786441:SY786442 ACS786441:ACU786442 AMO786441:AMQ786442 AWK786441:AWM786442 BGG786441:BGI786442 BQC786441:BQE786442 BZY786441:CAA786442 CJU786441:CJW786442 CTQ786441:CTS786442 DDM786441:DDO786442 DNI786441:DNK786442 DXE786441:DXG786442 EHA786441:EHC786442 EQW786441:EQY786442 FAS786441:FAU786442 FKO786441:FKQ786442 FUK786441:FUM786442 GEG786441:GEI786442 GOC786441:GOE786442 GXY786441:GYA786442 HHU786441:HHW786442 HRQ786441:HRS786442 IBM786441:IBO786442 ILI786441:ILK786442 IVE786441:IVG786442 JFA786441:JFC786442 JOW786441:JOY786442 JYS786441:JYU786442 KIO786441:KIQ786442 KSK786441:KSM786442 LCG786441:LCI786442 LMC786441:LME786442 LVY786441:LWA786442 MFU786441:MFW786442 MPQ786441:MPS786442 MZM786441:MZO786442 NJI786441:NJK786442 NTE786441:NTG786442 ODA786441:ODC786442 OMW786441:OMY786442 OWS786441:OWU786442 PGO786441:PGQ786442 PQK786441:PQM786442 QAG786441:QAI786442 QKC786441:QKE786442 QTY786441:QUA786442 RDU786441:RDW786442 RNQ786441:RNS786442 RXM786441:RXO786442 SHI786441:SHK786442 SRE786441:SRG786442 TBA786441:TBC786442 TKW786441:TKY786442 TUS786441:TUU786442 UEO786441:UEQ786442 UOK786441:UOM786442 UYG786441:UYI786442 VIC786441:VIE786442 VRY786441:VSA786442 WBU786441:WBW786442 WLQ786441:WLS786442 WVM786441:WVO786442 E851977:G851978 JA851977:JC851978 SW851977:SY851978 ACS851977:ACU851978 AMO851977:AMQ851978 AWK851977:AWM851978 BGG851977:BGI851978 BQC851977:BQE851978 BZY851977:CAA851978 CJU851977:CJW851978 CTQ851977:CTS851978 DDM851977:DDO851978 DNI851977:DNK851978 DXE851977:DXG851978 EHA851977:EHC851978 EQW851977:EQY851978 FAS851977:FAU851978 FKO851977:FKQ851978 FUK851977:FUM851978 GEG851977:GEI851978 GOC851977:GOE851978 GXY851977:GYA851978 HHU851977:HHW851978 HRQ851977:HRS851978 IBM851977:IBO851978 ILI851977:ILK851978 IVE851977:IVG851978 JFA851977:JFC851978 JOW851977:JOY851978 JYS851977:JYU851978 KIO851977:KIQ851978 KSK851977:KSM851978 LCG851977:LCI851978 LMC851977:LME851978 LVY851977:LWA851978 MFU851977:MFW851978 MPQ851977:MPS851978 MZM851977:MZO851978 NJI851977:NJK851978 NTE851977:NTG851978 ODA851977:ODC851978 OMW851977:OMY851978 OWS851977:OWU851978 PGO851977:PGQ851978 PQK851977:PQM851978 QAG851977:QAI851978 QKC851977:QKE851978 QTY851977:QUA851978 RDU851977:RDW851978 RNQ851977:RNS851978 RXM851977:RXO851978 SHI851977:SHK851978 SRE851977:SRG851978 TBA851977:TBC851978 TKW851977:TKY851978 TUS851977:TUU851978 UEO851977:UEQ851978 UOK851977:UOM851978 UYG851977:UYI851978 VIC851977:VIE851978 VRY851977:VSA851978 WBU851977:WBW851978 WLQ851977:WLS851978 WVM851977:WVO851978 E917513:G917514 JA917513:JC917514 SW917513:SY917514 ACS917513:ACU917514 AMO917513:AMQ917514 AWK917513:AWM917514 BGG917513:BGI917514 BQC917513:BQE917514 BZY917513:CAA917514 CJU917513:CJW917514 CTQ917513:CTS917514 DDM917513:DDO917514 DNI917513:DNK917514 DXE917513:DXG917514 EHA917513:EHC917514 EQW917513:EQY917514 FAS917513:FAU917514 FKO917513:FKQ917514 FUK917513:FUM917514 GEG917513:GEI917514 GOC917513:GOE917514 GXY917513:GYA917514 HHU917513:HHW917514 HRQ917513:HRS917514 IBM917513:IBO917514 ILI917513:ILK917514 IVE917513:IVG917514 JFA917513:JFC917514 JOW917513:JOY917514 JYS917513:JYU917514 KIO917513:KIQ917514 KSK917513:KSM917514 LCG917513:LCI917514 LMC917513:LME917514 LVY917513:LWA917514 MFU917513:MFW917514 MPQ917513:MPS917514 MZM917513:MZO917514 NJI917513:NJK917514 NTE917513:NTG917514 ODA917513:ODC917514 OMW917513:OMY917514 OWS917513:OWU917514 PGO917513:PGQ917514 PQK917513:PQM917514 QAG917513:QAI917514 QKC917513:QKE917514 QTY917513:QUA917514 RDU917513:RDW917514 RNQ917513:RNS917514 RXM917513:RXO917514 SHI917513:SHK917514 SRE917513:SRG917514 TBA917513:TBC917514 TKW917513:TKY917514 TUS917513:TUU917514 UEO917513:UEQ917514 UOK917513:UOM917514 UYG917513:UYI917514 VIC917513:VIE917514 VRY917513:VSA917514 WBU917513:WBW917514 WLQ917513:WLS917514 WVM917513:WVO917514 E983049:G983050 JA983049:JC983050 SW983049:SY983050 ACS983049:ACU983050 AMO983049:AMQ983050 AWK983049:AWM983050 BGG983049:BGI983050 BQC983049:BQE983050 BZY983049:CAA983050 CJU983049:CJW983050 CTQ983049:CTS983050 DDM983049:DDO983050 DNI983049:DNK983050 DXE983049:DXG983050 EHA983049:EHC983050 EQW983049:EQY983050 FAS983049:FAU983050 FKO983049:FKQ983050 FUK983049:FUM983050 GEG983049:GEI983050 GOC983049:GOE983050 GXY983049:GYA983050 HHU983049:HHW983050 HRQ983049:HRS983050 IBM983049:IBO983050 ILI983049:ILK983050 IVE983049:IVG983050 JFA983049:JFC983050 JOW983049:JOY983050 JYS983049:JYU983050 KIO983049:KIQ983050 KSK983049:KSM983050 LCG983049:LCI983050 LMC983049:LME983050 LVY983049:LWA983050 MFU983049:MFW983050 MPQ983049:MPS983050 MZM983049:MZO983050 NJI983049:NJK983050 NTE983049:NTG983050 ODA983049:ODC983050 OMW983049:OMY983050 OWS983049:OWU983050 PGO983049:PGQ983050 PQK983049:PQM983050 QAG983049:QAI983050 QKC983049:QKE983050 QTY983049:QUA983050 RDU983049:RDW983050 RNQ983049:RNS983050 RXM983049:RXO983050 SHI983049:SHK983050 SRE983049:SRG983050 TBA983049:TBC983050 TKW983049:TKY983050 TUS983049:TUU983050 UEO983049:UEQ983050 UOK983049:UOM983050 UYG983049:UYI983050 VIC983049:VIE983050 VRY983049:VSA983050 WBU983049:WBW983050 WLQ983049:WLS983050 WVM983049:WVO983050 WVM983051:WVZ983060 E65547:R65556 JA65547:JN65556 SW65547:TJ65556 ACS65547:ADF65556 AMO65547:ANB65556 AWK65547:AWX65556 BGG65547:BGT65556 BQC65547:BQP65556 BZY65547:CAL65556 CJU65547:CKH65556 CTQ65547:CUD65556 DDM65547:DDZ65556 DNI65547:DNV65556 DXE65547:DXR65556 EHA65547:EHN65556 EQW65547:ERJ65556 FAS65547:FBF65556 FKO65547:FLB65556 FUK65547:FUX65556 GEG65547:GET65556 GOC65547:GOP65556 GXY65547:GYL65556 HHU65547:HIH65556 HRQ65547:HSD65556 IBM65547:IBZ65556 ILI65547:ILV65556 IVE65547:IVR65556 JFA65547:JFN65556 JOW65547:JPJ65556 JYS65547:JZF65556 KIO65547:KJB65556 KSK65547:KSX65556 LCG65547:LCT65556 LMC65547:LMP65556 LVY65547:LWL65556 MFU65547:MGH65556 MPQ65547:MQD65556 MZM65547:MZZ65556 NJI65547:NJV65556 NTE65547:NTR65556 ODA65547:ODN65556 OMW65547:ONJ65556 OWS65547:OXF65556 PGO65547:PHB65556 PQK65547:PQX65556 QAG65547:QAT65556 QKC65547:QKP65556 QTY65547:QUL65556 RDU65547:REH65556 RNQ65547:ROD65556 RXM65547:RXZ65556 SHI65547:SHV65556 SRE65547:SRR65556 TBA65547:TBN65556 TKW65547:TLJ65556 TUS65547:TVF65556 UEO65547:UFB65556 UOK65547:UOX65556 UYG65547:UYT65556 VIC65547:VIP65556 VRY65547:VSL65556 WBU65547:WCH65556 WLQ65547:WMD65556 WVM65547:WVZ65556 E131083:R131092 JA131083:JN131092 SW131083:TJ131092 ACS131083:ADF131092 AMO131083:ANB131092 AWK131083:AWX131092 BGG131083:BGT131092 BQC131083:BQP131092 BZY131083:CAL131092 CJU131083:CKH131092 CTQ131083:CUD131092 DDM131083:DDZ131092 DNI131083:DNV131092 DXE131083:DXR131092 EHA131083:EHN131092 EQW131083:ERJ131092 FAS131083:FBF131092 FKO131083:FLB131092 FUK131083:FUX131092 GEG131083:GET131092 GOC131083:GOP131092 GXY131083:GYL131092 HHU131083:HIH131092 HRQ131083:HSD131092 IBM131083:IBZ131092 ILI131083:ILV131092 IVE131083:IVR131092 JFA131083:JFN131092 JOW131083:JPJ131092 JYS131083:JZF131092 KIO131083:KJB131092 KSK131083:KSX131092 LCG131083:LCT131092 LMC131083:LMP131092 LVY131083:LWL131092 MFU131083:MGH131092 MPQ131083:MQD131092 MZM131083:MZZ131092 NJI131083:NJV131092 NTE131083:NTR131092 ODA131083:ODN131092 OMW131083:ONJ131092 OWS131083:OXF131092 PGO131083:PHB131092 PQK131083:PQX131092 QAG131083:QAT131092 QKC131083:QKP131092 QTY131083:QUL131092 RDU131083:REH131092 RNQ131083:ROD131092 RXM131083:RXZ131092 SHI131083:SHV131092 SRE131083:SRR131092 TBA131083:TBN131092 TKW131083:TLJ131092 TUS131083:TVF131092 UEO131083:UFB131092 UOK131083:UOX131092 UYG131083:UYT131092 VIC131083:VIP131092 VRY131083:VSL131092 WBU131083:WCH131092 WLQ131083:WMD131092 WVM131083:WVZ131092 E196619:R196628 JA196619:JN196628 SW196619:TJ196628 ACS196619:ADF196628 AMO196619:ANB196628 AWK196619:AWX196628 BGG196619:BGT196628 BQC196619:BQP196628 BZY196619:CAL196628 CJU196619:CKH196628 CTQ196619:CUD196628 DDM196619:DDZ196628 DNI196619:DNV196628 DXE196619:DXR196628 EHA196619:EHN196628 EQW196619:ERJ196628 FAS196619:FBF196628 FKO196619:FLB196628 FUK196619:FUX196628 GEG196619:GET196628 GOC196619:GOP196628 GXY196619:GYL196628 HHU196619:HIH196628 HRQ196619:HSD196628 IBM196619:IBZ196628 ILI196619:ILV196628 IVE196619:IVR196628 JFA196619:JFN196628 JOW196619:JPJ196628 JYS196619:JZF196628 KIO196619:KJB196628 KSK196619:KSX196628 LCG196619:LCT196628 LMC196619:LMP196628 LVY196619:LWL196628 MFU196619:MGH196628 MPQ196619:MQD196628 MZM196619:MZZ196628 NJI196619:NJV196628 NTE196619:NTR196628 ODA196619:ODN196628 OMW196619:ONJ196628 OWS196619:OXF196628 PGO196619:PHB196628 PQK196619:PQX196628 QAG196619:QAT196628 QKC196619:QKP196628 QTY196619:QUL196628 RDU196619:REH196628 RNQ196619:ROD196628 RXM196619:RXZ196628 SHI196619:SHV196628 SRE196619:SRR196628 TBA196619:TBN196628 TKW196619:TLJ196628 TUS196619:TVF196628 UEO196619:UFB196628 UOK196619:UOX196628 UYG196619:UYT196628 VIC196619:VIP196628 VRY196619:VSL196628 WBU196619:WCH196628 WLQ196619:WMD196628 WVM196619:WVZ196628 E262155:R262164 JA262155:JN262164 SW262155:TJ262164 ACS262155:ADF262164 AMO262155:ANB262164 AWK262155:AWX262164 BGG262155:BGT262164 BQC262155:BQP262164 BZY262155:CAL262164 CJU262155:CKH262164 CTQ262155:CUD262164 DDM262155:DDZ262164 DNI262155:DNV262164 DXE262155:DXR262164 EHA262155:EHN262164 EQW262155:ERJ262164 FAS262155:FBF262164 FKO262155:FLB262164 FUK262155:FUX262164 GEG262155:GET262164 GOC262155:GOP262164 GXY262155:GYL262164 HHU262155:HIH262164 HRQ262155:HSD262164 IBM262155:IBZ262164 ILI262155:ILV262164 IVE262155:IVR262164 JFA262155:JFN262164 JOW262155:JPJ262164 JYS262155:JZF262164 KIO262155:KJB262164 KSK262155:KSX262164 LCG262155:LCT262164 LMC262155:LMP262164 LVY262155:LWL262164 MFU262155:MGH262164 MPQ262155:MQD262164 MZM262155:MZZ262164 NJI262155:NJV262164 NTE262155:NTR262164 ODA262155:ODN262164 OMW262155:ONJ262164 OWS262155:OXF262164 PGO262155:PHB262164 PQK262155:PQX262164 QAG262155:QAT262164 QKC262155:QKP262164 QTY262155:QUL262164 RDU262155:REH262164 RNQ262155:ROD262164 RXM262155:RXZ262164 SHI262155:SHV262164 SRE262155:SRR262164 TBA262155:TBN262164 TKW262155:TLJ262164 TUS262155:TVF262164 UEO262155:UFB262164 UOK262155:UOX262164 UYG262155:UYT262164 VIC262155:VIP262164 VRY262155:VSL262164 WBU262155:WCH262164 WLQ262155:WMD262164 WVM262155:WVZ262164 E327691:R327700 JA327691:JN327700 SW327691:TJ327700 ACS327691:ADF327700 AMO327691:ANB327700 AWK327691:AWX327700 BGG327691:BGT327700 BQC327691:BQP327700 BZY327691:CAL327700 CJU327691:CKH327700 CTQ327691:CUD327700 DDM327691:DDZ327700 DNI327691:DNV327700 DXE327691:DXR327700 EHA327691:EHN327700 EQW327691:ERJ327700 FAS327691:FBF327700 FKO327691:FLB327700 FUK327691:FUX327700 GEG327691:GET327700 GOC327691:GOP327700 GXY327691:GYL327700 HHU327691:HIH327700 HRQ327691:HSD327700 IBM327691:IBZ327700 ILI327691:ILV327700 IVE327691:IVR327700 JFA327691:JFN327700 JOW327691:JPJ327700 JYS327691:JZF327700 KIO327691:KJB327700 KSK327691:KSX327700 LCG327691:LCT327700 LMC327691:LMP327700 LVY327691:LWL327700 MFU327691:MGH327700 MPQ327691:MQD327700 MZM327691:MZZ327700 NJI327691:NJV327700 NTE327691:NTR327700 ODA327691:ODN327700 OMW327691:ONJ327700 OWS327691:OXF327700 PGO327691:PHB327700 PQK327691:PQX327700 QAG327691:QAT327700 QKC327691:QKP327700 QTY327691:QUL327700 RDU327691:REH327700 RNQ327691:ROD327700 RXM327691:RXZ327700 SHI327691:SHV327700 SRE327691:SRR327700 TBA327691:TBN327700 TKW327691:TLJ327700 TUS327691:TVF327700 UEO327691:UFB327700 UOK327691:UOX327700 UYG327691:UYT327700 VIC327691:VIP327700 VRY327691:VSL327700 WBU327691:WCH327700 WLQ327691:WMD327700 WVM327691:WVZ327700 E393227:R393236 JA393227:JN393236 SW393227:TJ393236 ACS393227:ADF393236 AMO393227:ANB393236 AWK393227:AWX393236 BGG393227:BGT393236 BQC393227:BQP393236 BZY393227:CAL393236 CJU393227:CKH393236 CTQ393227:CUD393236 DDM393227:DDZ393236 DNI393227:DNV393236 DXE393227:DXR393236 EHA393227:EHN393236 EQW393227:ERJ393236 FAS393227:FBF393236 FKO393227:FLB393236 FUK393227:FUX393236 GEG393227:GET393236 GOC393227:GOP393236 GXY393227:GYL393236 HHU393227:HIH393236 HRQ393227:HSD393236 IBM393227:IBZ393236 ILI393227:ILV393236 IVE393227:IVR393236 JFA393227:JFN393236 JOW393227:JPJ393236 JYS393227:JZF393236 KIO393227:KJB393236 KSK393227:KSX393236 LCG393227:LCT393236 LMC393227:LMP393236 LVY393227:LWL393236 MFU393227:MGH393236 MPQ393227:MQD393236 MZM393227:MZZ393236 NJI393227:NJV393236 NTE393227:NTR393236 ODA393227:ODN393236 OMW393227:ONJ393236 OWS393227:OXF393236 PGO393227:PHB393236 PQK393227:PQX393236 QAG393227:QAT393236 QKC393227:QKP393236 QTY393227:QUL393236 RDU393227:REH393236 RNQ393227:ROD393236 RXM393227:RXZ393236 SHI393227:SHV393236 SRE393227:SRR393236 TBA393227:TBN393236 TKW393227:TLJ393236 TUS393227:TVF393236 UEO393227:UFB393236 UOK393227:UOX393236 UYG393227:UYT393236 VIC393227:VIP393236 VRY393227:VSL393236 WBU393227:WCH393236 WLQ393227:WMD393236 WVM393227:WVZ393236 E458763:R458772 JA458763:JN458772 SW458763:TJ458772 ACS458763:ADF458772 AMO458763:ANB458772 AWK458763:AWX458772 BGG458763:BGT458772 BQC458763:BQP458772 BZY458763:CAL458772 CJU458763:CKH458772 CTQ458763:CUD458772 DDM458763:DDZ458772 DNI458763:DNV458772 DXE458763:DXR458772 EHA458763:EHN458772 EQW458763:ERJ458772 FAS458763:FBF458772 FKO458763:FLB458772 FUK458763:FUX458772 GEG458763:GET458772 GOC458763:GOP458772 GXY458763:GYL458772 HHU458763:HIH458772 HRQ458763:HSD458772 IBM458763:IBZ458772 ILI458763:ILV458772 IVE458763:IVR458772 JFA458763:JFN458772 JOW458763:JPJ458772 JYS458763:JZF458772 KIO458763:KJB458772 KSK458763:KSX458772 LCG458763:LCT458772 LMC458763:LMP458772 LVY458763:LWL458772 MFU458763:MGH458772 MPQ458763:MQD458772 MZM458763:MZZ458772 NJI458763:NJV458772 NTE458763:NTR458772 ODA458763:ODN458772 OMW458763:ONJ458772 OWS458763:OXF458772 PGO458763:PHB458772 PQK458763:PQX458772 QAG458763:QAT458772 QKC458763:QKP458772 QTY458763:QUL458772 RDU458763:REH458772 RNQ458763:ROD458772 RXM458763:RXZ458772 SHI458763:SHV458772 SRE458763:SRR458772 TBA458763:TBN458772 TKW458763:TLJ458772 TUS458763:TVF458772 UEO458763:UFB458772 UOK458763:UOX458772 UYG458763:UYT458772 VIC458763:VIP458772 VRY458763:VSL458772 WBU458763:WCH458772 WLQ458763:WMD458772 WVM458763:WVZ458772 E524299:R524308 JA524299:JN524308 SW524299:TJ524308 ACS524299:ADF524308 AMO524299:ANB524308 AWK524299:AWX524308 BGG524299:BGT524308 BQC524299:BQP524308 BZY524299:CAL524308 CJU524299:CKH524308 CTQ524299:CUD524308 DDM524299:DDZ524308 DNI524299:DNV524308 DXE524299:DXR524308 EHA524299:EHN524308 EQW524299:ERJ524308 FAS524299:FBF524308 FKO524299:FLB524308 FUK524299:FUX524308 GEG524299:GET524308 GOC524299:GOP524308 GXY524299:GYL524308 HHU524299:HIH524308 HRQ524299:HSD524308 IBM524299:IBZ524308 ILI524299:ILV524308 IVE524299:IVR524308 JFA524299:JFN524308 JOW524299:JPJ524308 JYS524299:JZF524308 KIO524299:KJB524308 KSK524299:KSX524308 LCG524299:LCT524308 LMC524299:LMP524308 LVY524299:LWL524308 MFU524299:MGH524308 MPQ524299:MQD524308 MZM524299:MZZ524308 NJI524299:NJV524308 NTE524299:NTR524308 ODA524299:ODN524308 OMW524299:ONJ524308 OWS524299:OXF524308 PGO524299:PHB524308 PQK524299:PQX524308 QAG524299:QAT524308 QKC524299:QKP524308 QTY524299:QUL524308 RDU524299:REH524308 RNQ524299:ROD524308 RXM524299:RXZ524308 SHI524299:SHV524308 SRE524299:SRR524308 TBA524299:TBN524308 TKW524299:TLJ524308 TUS524299:TVF524308 UEO524299:UFB524308 UOK524299:UOX524308 UYG524299:UYT524308 VIC524299:VIP524308 VRY524299:VSL524308 WBU524299:WCH524308 WLQ524299:WMD524308 WVM524299:WVZ524308 E589835:R589844 JA589835:JN589844 SW589835:TJ589844 ACS589835:ADF589844 AMO589835:ANB589844 AWK589835:AWX589844 BGG589835:BGT589844 BQC589835:BQP589844 BZY589835:CAL589844 CJU589835:CKH589844 CTQ589835:CUD589844 DDM589835:DDZ589844 DNI589835:DNV589844 DXE589835:DXR589844 EHA589835:EHN589844 EQW589835:ERJ589844 FAS589835:FBF589844 FKO589835:FLB589844 FUK589835:FUX589844 GEG589835:GET589844 GOC589835:GOP589844 GXY589835:GYL589844 HHU589835:HIH589844 HRQ589835:HSD589844 IBM589835:IBZ589844 ILI589835:ILV589844 IVE589835:IVR589844 JFA589835:JFN589844 JOW589835:JPJ589844 JYS589835:JZF589844 KIO589835:KJB589844 KSK589835:KSX589844 LCG589835:LCT589844 LMC589835:LMP589844 LVY589835:LWL589844 MFU589835:MGH589844 MPQ589835:MQD589844 MZM589835:MZZ589844 NJI589835:NJV589844 NTE589835:NTR589844 ODA589835:ODN589844 OMW589835:ONJ589844 OWS589835:OXF589844 PGO589835:PHB589844 PQK589835:PQX589844 QAG589835:QAT589844 QKC589835:QKP589844 QTY589835:QUL589844 RDU589835:REH589844 RNQ589835:ROD589844 RXM589835:RXZ589844 SHI589835:SHV589844 SRE589835:SRR589844 TBA589835:TBN589844 TKW589835:TLJ589844 TUS589835:TVF589844 UEO589835:UFB589844 UOK589835:UOX589844 UYG589835:UYT589844 VIC589835:VIP589844 VRY589835:VSL589844 WBU589835:WCH589844 WLQ589835:WMD589844 WVM589835:WVZ589844 E655371:R655380 JA655371:JN655380 SW655371:TJ655380 ACS655371:ADF655380 AMO655371:ANB655380 AWK655371:AWX655380 BGG655371:BGT655380 BQC655371:BQP655380 BZY655371:CAL655380 CJU655371:CKH655380 CTQ655371:CUD655380 DDM655371:DDZ655380 DNI655371:DNV655380 DXE655371:DXR655380 EHA655371:EHN655380 EQW655371:ERJ655380 FAS655371:FBF655380 FKO655371:FLB655380 FUK655371:FUX655380 GEG655371:GET655380 GOC655371:GOP655380 GXY655371:GYL655380 HHU655371:HIH655380 HRQ655371:HSD655380 IBM655371:IBZ655380 ILI655371:ILV655380 IVE655371:IVR655380 JFA655371:JFN655380 JOW655371:JPJ655380 JYS655371:JZF655380 KIO655371:KJB655380 KSK655371:KSX655380 LCG655371:LCT655380 LMC655371:LMP655380 LVY655371:LWL655380 MFU655371:MGH655380 MPQ655371:MQD655380 MZM655371:MZZ655380 NJI655371:NJV655380 NTE655371:NTR655380 ODA655371:ODN655380 OMW655371:ONJ655380 OWS655371:OXF655380 PGO655371:PHB655380 PQK655371:PQX655380 QAG655371:QAT655380 QKC655371:QKP655380 QTY655371:QUL655380 RDU655371:REH655380 RNQ655371:ROD655380 RXM655371:RXZ655380 SHI655371:SHV655380 SRE655371:SRR655380 TBA655371:TBN655380 TKW655371:TLJ655380 TUS655371:TVF655380 UEO655371:UFB655380 UOK655371:UOX655380 UYG655371:UYT655380 VIC655371:VIP655380 VRY655371:VSL655380 WBU655371:WCH655380 WLQ655371:WMD655380 WVM655371:WVZ655380 E720907:R720916 JA720907:JN720916 SW720907:TJ720916 ACS720907:ADF720916 AMO720907:ANB720916 AWK720907:AWX720916 BGG720907:BGT720916 BQC720907:BQP720916 BZY720907:CAL720916 CJU720907:CKH720916 CTQ720907:CUD720916 DDM720907:DDZ720916 DNI720907:DNV720916 DXE720907:DXR720916 EHA720907:EHN720916 EQW720907:ERJ720916 FAS720907:FBF720916 FKO720907:FLB720916 FUK720907:FUX720916 GEG720907:GET720916 GOC720907:GOP720916 GXY720907:GYL720916 HHU720907:HIH720916 HRQ720907:HSD720916 IBM720907:IBZ720916 ILI720907:ILV720916 IVE720907:IVR720916 JFA720907:JFN720916 JOW720907:JPJ720916 JYS720907:JZF720916 KIO720907:KJB720916 KSK720907:KSX720916 LCG720907:LCT720916 LMC720907:LMP720916 LVY720907:LWL720916 MFU720907:MGH720916 MPQ720907:MQD720916 MZM720907:MZZ720916 NJI720907:NJV720916 NTE720907:NTR720916 ODA720907:ODN720916 OMW720907:ONJ720916 OWS720907:OXF720916 PGO720907:PHB720916 PQK720907:PQX720916 QAG720907:QAT720916 QKC720907:QKP720916 QTY720907:QUL720916 RDU720907:REH720916 RNQ720907:ROD720916 RXM720907:RXZ720916 SHI720907:SHV720916 SRE720907:SRR720916 TBA720907:TBN720916 TKW720907:TLJ720916 TUS720907:TVF720916 UEO720907:UFB720916 UOK720907:UOX720916 UYG720907:UYT720916 VIC720907:VIP720916 VRY720907:VSL720916 WBU720907:WCH720916 WLQ720907:WMD720916 WVM720907:WVZ720916 E786443:R786452 JA786443:JN786452 SW786443:TJ786452 ACS786443:ADF786452 AMO786443:ANB786452 AWK786443:AWX786452 BGG786443:BGT786452 BQC786443:BQP786452 BZY786443:CAL786452 CJU786443:CKH786452 CTQ786443:CUD786452 DDM786443:DDZ786452 DNI786443:DNV786452 DXE786443:DXR786452 EHA786443:EHN786452 EQW786443:ERJ786452 FAS786443:FBF786452 FKO786443:FLB786452 FUK786443:FUX786452 GEG786443:GET786452 GOC786443:GOP786452 GXY786443:GYL786452 HHU786443:HIH786452 HRQ786443:HSD786452 IBM786443:IBZ786452 ILI786443:ILV786452 IVE786443:IVR786452 JFA786443:JFN786452 JOW786443:JPJ786452 JYS786443:JZF786452 KIO786443:KJB786452 KSK786443:KSX786452 LCG786443:LCT786452 LMC786443:LMP786452 LVY786443:LWL786452 MFU786443:MGH786452 MPQ786443:MQD786452 MZM786443:MZZ786452 NJI786443:NJV786452 NTE786443:NTR786452 ODA786443:ODN786452 OMW786443:ONJ786452 OWS786443:OXF786452 PGO786443:PHB786452 PQK786443:PQX786452 QAG786443:QAT786452 QKC786443:QKP786452 QTY786443:QUL786452 RDU786443:REH786452 RNQ786443:ROD786452 RXM786443:RXZ786452 SHI786443:SHV786452 SRE786443:SRR786452 TBA786443:TBN786452 TKW786443:TLJ786452 TUS786443:TVF786452 UEO786443:UFB786452 UOK786443:UOX786452 UYG786443:UYT786452 VIC786443:VIP786452 VRY786443:VSL786452 WBU786443:WCH786452 WLQ786443:WMD786452 WVM786443:WVZ786452 E851979:R851988 JA851979:JN851988 SW851979:TJ851988 ACS851979:ADF851988 AMO851979:ANB851988 AWK851979:AWX851988 BGG851979:BGT851988 BQC851979:BQP851988 BZY851979:CAL851988 CJU851979:CKH851988 CTQ851979:CUD851988 DDM851979:DDZ851988 DNI851979:DNV851988 DXE851979:DXR851988 EHA851979:EHN851988 EQW851979:ERJ851988 FAS851979:FBF851988 FKO851979:FLB851988 FUK851979:FUX851988 GEG851979:GET851988 GOC851979:GOP851988 GXY851979:GYL851988 HHU851979:HIH851988 HRQ851979:HSD851988 IBM851979:IBZ851988 ILI851979:ILV851988 IVE851979:IVR851988 JFA851979:JFN851988 JOW851979:JPJ851988 JYS851979:JZF851988 KIO851979:KJB851988 KSK851979:KSX851988 LCG851979:LCT851988 LMC851979:LMP851988 LVY851979:LWL851988 MFU851979:MGH851988 MPQ851979:MQD851988 MZM851979:MZZ851988 NJI851979:NJV851988 NTE851979:NTR851988 ODA851979:ODN851988 OMW851979:ONJ851988 OWS851979:OXF851988 PGO851979:PHB851988 PQK851979:PQX851988 QAG851979:QAT851988 QKC851979:QKP851988 QTY851979:QUL851988 RDU851979:REH851988 RNQ851979:ROD851988 RXM851979:RXZ851988 SHI851979:SHV851988 SRE851979:SRR851988 TBA851979:TBN851988 TKW851979:TLJ851988 TUS851979:TVF851988 UEO851979:UFB851988 UOK851979:UOX851988 UYG851979:UYT851988 VIC851979:VIP851988 VRY851979:VSL851988 WBU851979:WCH851988 WLQ851979:WMD851988 WVM851979:WVZ851988 E917515:R917524 JA917515:JN917524 SW917515:TJ917524 ACS917515:ADF917524 AMO917515:ANB917524 AWK917515:AWX917524 BGG917515:BGT917524 BQC917515:BQP917524 BZY917515:CAL917524 CJU917515:CKH917524 CTQ917515:CUD917524 DDM917515:DDZ917524 DNI917515:DNV917524 DXE917515:DXR917524 EHA917515:EHN917524 EQW917515:ERJ917524 FAS917515:FBF917524 FKO917515:FLB917524 FUK917515:FUX917524 GEG917515:GET917524 GOC917515:GOP917524 GXY917515:GYL917524 HHU917515:HIH917524 HRQ917515:HSD917524 IBM917515:IBZ917524 ILI917515:ILV917524 IVE917515:IVR917524 JFA917515:JFN917524 JOW917515:JPJ917524 JYS917515:JZF917524 KIO917515:KJB917524 KSK917515:KSX917524 LCG917515:LCT917524 LMC917515:LMP917524 LVY917515:LWL917524 MFU917515:MGH917524 MPQ917515:MQD917524 MZM917515:MZZ917524 NJI917515:NJV917524 NTE917515:NTR917524 ODA917515:ODN917524 OMW917515:ONJ917524 OWS917515:OXF917524 PGO917515:PHB917524 PQK917515:PQX917524 QAG917515:QAT917524 QKC917515:QKP917524 QTY917515:QUL917524 RDU917515:REH917524 RNQ917515:ROD917524 RXM917515:RXZ917524 SHI917515:SHV917524 SRE917515:SRR917524 TBA917515:TBN917524 TKW917515:TLJ917524 TUS917515:TVF917524 UEO917515:UFB917524 UOK917515:UOX917524 UYG917515:UYT917524 VIC917515:VIP917524 VRY917515:VSL917524 WBU917515:WCH917524 WLQ917515:WMD917524 WVM917515:WVZ917524 E983051:R983060 JA983051:JN983060 SW983051:TJ983060 ACS983051:ADF983060 AMO983051:ANB983060 AWK983051:AWX983060 BGG983051:BGT983060 BQC983051:BQP983060 BZY983051:CAL983060 CJU983051:CKH983060 CTQ983051:CUD983060 DDM983051:DDZ983060 DNI983051:DNV983060 DXE983051:DXR983060 EHA983051:EHN983060 EQW983051:ERJ983060 FAS983051:FBF983060 FKO983051:FLB983060 FUK983051:FUX983060 GEG983051:GET983060 GOC983051:GOP983060 GXY983051:GYL983060 HHU983051:HIH983060 HRQ983051:HSD983060 IBM983051:IBZ983060 ILI983051:ILV983060 IVE983051:IVR983060 JFA983051:JFN983060 JOW983051:JPJ983060 JYS983051:JZF983060 KIO983051:KJB983060 KSK983051:KSX983060 LCG983051:LCT983060 LMC983051:LMP983060 LVY983051:LWL983060 MFU983051:MGH983060 MPQ983051:MQD983060 MZM983051:MZZ983060 NJI983051:NJV983060 NTE983051:NTR983060 ODA983051:ODN983060 OMW983051:ONJ983060 OWS983051:OXF983060 PGO983051:PHB983060 PQK983051:PQX983060 QAG983051:QAT983060 QKC983051:QKP983060 QTY983051:QUL983060 RDU983051:REH983060 RNQ983051:ROD983060 RXM983051:RXZ983060 SHI983051:SHV983060 SRE983051:SRR983060 TBA983051:TBN983060 TKW983051:TLJ983060 TUS983051:TVF983060 UEO983051:UFB983060 UOK983051:UOX983060 UYG983051:UYT983060 VIC983051:VIP983060 VRY983051:VSL983060 WBU983051:WCH983060 WLQ983051:WMD983060 JA11:JN20 SW11:TJ20 ACS11:ADF20 AMO11:ANB20 AWK11:AWX20 BGG11:BGT20 BQC11:BQP20 BZY11:CAL20 CJU11:CKH20 CTQ11:CUD20 DDM11:DDZ20 DNI11:DNV20 DXE11:DXR20 EHA11:EHN20 EQW11:ERJ20 FAS11:FBF20 FKO11:FLB20 FUK11:FUX20 GEG11:GET20 GOC11:GOP20 GXY11:GYL20 HHU11:HIH20 HRQ11:HSD20 IBM11:IBZ20 ILI11:ILV20 IVE11:IVR20 JFA11:JFN20 JOW11:JPJ20 JYS11:JZF20 KIO11:KJB20 KSK11:KSX20 LCG11:LCT20 LMC11:LMP20 LVY11:LWL20 MFU11:MGH20 MPQ11:MQD20 MZM11:MZZ20 NJI11:NJV20 NTE11:NTR20 ODA11:ODN20 OMW11:ONJ20 OWS11:OXF20 PGO11:PHB20 PQK11:PQX20 QAG11:QAT20 QKC11:QKP20 QTY11:QUL20 RDU11:REH20 RNQ11:ROD20 RXM11:RXZ20 SHI11:SHV20 SRE11:SRR20 TBA11:TBN20 TKW11:TLJ20 TUS11:TVF20 UEO11:UFB20 UOK11:UOX20 UYG11:UYT20 VIC11:VIP20 VRY11:VSL20 WBU11:WCH20 WLQ11:WMD20 WVM11:WVZ20 E11:R20">
      <formula1>"O, "</formula1>
    </dataValidation>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"N,A,B, "</formula1>
    </dataValidation>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"P,F, "</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C6" sqref="C6:D6"/>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227" t="s">
        <v>45</v>
      </c>
      <c r="B2" s="228"/>
      <c r="C2" s="229" t="s">
        <v>124</v>
      </c>
      <c r="D2" s="230"/>
      <c r="E2" s="231" t="s">
        <v>14</v>
      </c>
      <c r="F2" s="232"/>
      <c r="G2" s="232"/>
      <c r="H2" s="233"/>
      <c r="I2" s="234" t="str">
        <f>C2</f>
        <v>GetAllThread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COUNTIF(E20:HO20,"F")</f>
        <v>0</v>
      </c>
      <c r="D6" s="211"/>
      <c r="E6" s="212">
        <f>SUM(L6,- A6,- C6)</f>
        <v>0</v>
      </c>
      <c r="F6" s="211"/>
      <c r="G6" s="211"/>
      <c r="H6" s="213"/>
      <c r="I6" s="118">
        <f>COUNTIF(E19:HM19,"N")</f>
        <v>0</v>
      </c>
      <c r="J6" s="118">
        <f>COUNTIF(E19:HM19,"A")</f>
        <v>2</v>
      </c>
      <c r="K6" s="118">
        <f>COUNTIF(E19:HM19,"B")</f>
        <v>0</v>
      </c>
      <c r="L6" s="212">
        <f>COUNTA(E8:P8)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152</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c r="F10" s="150"/>
      <c r="G10" s="150"/>
      <c r="H10" s="149"/>
      <c r="I10" s="149"/>
      <c r="J10" s="149"/>
      <c r="K10" s="149"/>
      <c r="L10" s="149"/>
      <c r="M10" s="151"/>
      <c r="N10" s="151"/>
      <c r="O10" s="151"/>
      <c r="P10" s="151"/>
      <c r="Q10" s="151"/>
      <c r="R10" s="149"/>
    </row>
    <row r="11" spans="1:20" ht="13.5" customHeight="1">
      <c r="A11" s="140" t="s">
        <v>50</v>
      </c>
      <c r="B11" s="141" t="s">
        <v>113</v>
      </c>
      <c r="C11" s="142"/>
      <c r="D11" s="143"/>
      <c r="E11" s="150" t="s">
        <v>68</v>
      </c>
      <c r="F11" s="149"/>
      <c r="G11" s="149"/>
      <c r="H11" s="149"/>
      <c r="I11" s="149"/>
      <c r="J11" s="149"/>
      <c r="K11" s="149"/>
      <c r="L11" s="149"/>
      <c r="M11" s="151"/>
      <c r="N11" s="151"/>
      <c r="O11" s="151"/>
      <c r="P11" s="151"/>
      <c r="Q11" s="151"/>
      <c r="R11" s="149"/>
    </row>
    <row r="12" spans="1:20" ht="13.5" customHeight="1">
      <c r="A12" s="137"/>
      <c r="B12" s="141"/>
      <c r="C12" s="142"/>
      <c r="D12" s="143"/>
      <c r="E12" s="150"/>
      <c r="F12" s="150"/>
      <c r="G12" s="149"/>
      <c r="H12" s="149"/>
      <c r="I12" s="149"/>
      <c r="J12" s="149"/>
      <c r="K12" s="149"/>
      <c r="L12" s="149"/>
      <c r="M12" s="151"/>
      <c r="N12" s="151"/>
      <c r="O12" s="151"/>
      <c r="P12" s="151"/>
      <c r="Q12" s="151"/>
      <c r="R12" s="149"/>
    </row>
    <row r="13" spans="1:20" ht="14.25" customHeight="1">
      <c r="A13" s="137"/>
      <c r="B13" s="141"/>
      <c r="C13" s="142"/>
      <c r="D13" s="143"/>
      <c r="E13" s="150"/>
      <c r="F13" s="150"/>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112</v>
      </c>
      <c r="C16" s="133"/>
      <c r="D16" s="134"/>
      <c r="E16" s="150"/>
      <c r="F16" s="136" t="s">
        <v>68</v>
      </c>
      <c r="G16" s="136"/>
      <c r="H16" s="136"/>
      <c r="I16" s="136"/>
      <c r="J16" s="136"/>
      <c r="K16" s="136"/>
      <c r="L16" s="136"/>
      <c r="M16" s="152"/>
      <c r="N16" s="152"/>
      <c r="O16" s="152"/>
      <c r="P16" s="152"/>
      <c r="Q16" s="152"/>
      <c r="R16" s="136"/>
    </row>
    <row r="17" spans="1:18">
      <c r="A17" s="138"/>
      <c r="B17" s="132" t="s">
        <v>153</v>
      </c>
      <c r="C17" s="133"/>
      <c r="D17" s="134"/>
      <c r="E17" s="136" t="s">
        <v>68</v>
      </c>
      <c r="F17" s="150"/>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05" t="s">
        <v>37</v>
      </c>
      <c r="C20" s="206"/>
      <c r="D20" s="207"/>
      <c r="E20" s="136" t="s">
        <v>38</v>
      </c>
      <c r="F20" s="136" t="s">
        <v>38</v>
      </c>
      <c r="G20" s="136"/>
      <c r="H20" s="136"/>
      <c r="I20" s="136"/>
      <c r="J20" s="136"/>
      <c r="K20" s="136"/>
      <c r="L20" s="136"/>
      <c r="M20" s="136"/>
      <c r="N20" s="136"/>
      <c r="O20" s="136"/>
      <c r="P20" s="136"/>
      <c r="Q20" s="136"/>
      <c r="R20" s="136"/>
    </row>
    <row r="21" spans="1:18" ht="54">
      <c r="A21" s="138"/>
      <c r="B21" s="199" t="s">
        <v>39</v>
      </c>
      <c r="C21" s="200"/>
      <c r="D21" s="201"/>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20"/>
  <sheetViews>
    <sheetView zoomScaleNormal="100" workbookViewId="0">
      <selection activeCell="D16" sqref="D16"/>
    </sheetView>
  </sheetViews>
  <sheetFormatPr defaultRowHeight="12.75"/>
  <cols>
    <col min="1" max="1" width="7.125" style="50" customWidth="1"/>
    <col min="2" max="2" width="14.75" style="50" customWidth="1"/>
    <col min="3" max="3" width="22.25" style="50" customWidth="1"/>
    <col min="4" max="4" width="26.5" style="21" customWidth="1"/>
    <col min="5" max="5" width="26.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9" t="s">
        <v>0</v>
      </c>
      <c r="B4" s="179"/>
      <c r="C4" s="179"/>
      <c r="D4" s="179"/>
      <c r="E4" s="180" t="str">
        <f>Cover!B4</f>
        <v>WingS</v>
      </c>
      <c r="F4" s="181"/>
      <c r="G4" s="181"/>
      <c r="H4" s="182"/>
    </row>
    <row r="5" spans="1:8" ht="14.25" customHeight="1">
      <c r="A5" s="179" t="s">
        <v>2</v>
      </c>
      <c r="B5" s="179"/>
      <c r="C5" s="179"/>
      <c r="D5" s="179"/>
      <c r="E5" s="180" t="str">
        <f>Cover!B5</f>
        <v>WS</v>
      </c>
      <c r="F5" s="181"/>
      <c r="G5" s="181"/>
      <c r="H5" s="182"/>
    </row>
    <row r="6" spans="1:8" s="26" customFormat="1" ht="80.25" customHeight="1">
      <c r="A6" s="178" t="s">
        <v>10</v>
      </c>
      <c r="B6" s="178"/>
      <c r="C6" s="178"/>
      <c r="D6" s="178"/>
      <c r="E6" s="183" t="s">
        <v>106</v>
      </c>
      <c r="F6" s="184"/>
      <c r="G6" s="184"/>
      <c r="H6" s="185"/>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4">
        <v>1</v>
      </c>
      <c r="B10" s="42"/>
      <c r="C10" s="42" t="s">
        <v>114</v>
      </c>
      <c r="D10" s="42" t="s">
        <v>116</v>
      </c>
      <c r="E10" s="42" t="s">
        <v>116</v>
      </c>
      <c r="F10" s="123" t="str">
        <f t="shared" ref="F10:F19" si="0">E10</f>
        <v>GetNewestThreadByCreatedDate</v>
      </c>
      <c r="G10" s="43"/>
      <c r="H10" s="44"/>
    </row>
    <row r="11" spans="1:8" ht="13.5">
      <c r="A11" s="124">
        <v>2</v>
      </c>
      <c r="B11" s="42"/>
      <c r="C11" s="42" t="s">
        <v>114</v>
      </c>
      <c r="D11" s="42" t="s">
        <v>117</v>
      </c>
      <c r="E11" s="42" t="s">
        <v>117</v>
      </c>
      <c r="F11" s="123" t="str">
        <f t="shared" si="0"/>
        <v>GetThreadById</v>
      </c>
      <c r="G11" s="43"/>
      <c r="H11" s="44"/>
    </row>
    <row r="12" spans="1:8" ht="13.5">
      <c r="A12" s="124">
        <v>3</v>
      </c>
      <c r="B12" s="42"/>
      <c r="C12" s="42" t="s">
        <v>114</v>
      </c>
      <c r="D12" s="42" t="s">
        <v>118</v>
      </c>
      <c r="E12" s="42" t="s">
        <v>118</v>
      </c>
      <c r="F12" s="123" t="str">
        <f t="shared" si="0"/>
        <v>AddNewThread</v>
      </c>
      <c r="G12" s="43"/>
      <c r="H12" s="44"/>
    </row>
    <row r="13" spans="1:8" ht="13.5">
      <c r="A13" s="124">
        <v>4</v>
      </c>
      <c r="B13" s="42"/>
      <c r="C13" s="42" t="s">
        <v>114</v>
      </c>
      <c r="D13" s="42" t="s">
        <v>115</v>
      </c>
      <c r="E13" s="42" t="s">
        <v>115</v>
      </c>
      <c r="F13" s="123" t="str">
        <f t="shared" si="0"/>
        <v>UpdateThread</v>
      </c>
      <c r="G13" s="43"/>
      <c r="H13" s="44"/>
    </row>
    <row r="14" spans="1:8" ht="13.5">
      <c r="A14" s="124">
        <v>5</v>
      </c>
      <c r="B14" s="42"/>
      <c r="C14" s="42" t="s">
        <v>114</v>
      </c>
      <c r="D14" s="42" t="s">
        <v>119</v>
      </c>
      <c r="E14" s="42" t="s">
        <v>119</v>
      </c>
      <c r="F14" s="123" t="str">
        <f t="shared" si="0"/>
        <v>GetAllImageThreadById</v>
      </c>
      <c r="G14" s="43"/>
      <c r="H14" s="44"/>
    </row>
    <row r="15" spans="1:8" ht="13.5">
      <c r="A15" s="124">
        <v>6</v>
      </c>
      <c r="B15" s="173"/>
      <c r="C15" s="42" t="s">
        <v>114</v>
      </c>
      <c r="D15" s="173" t="s">
        <v>120</v>
      </c>
      <c r="E15" s="173" t="s">
        <v>120</v>
      </c>
      <c r="F15" s="123" t="str">
        <f t="shared" si="0"/>
        <v>CountTotalThread</v>
      </c>
      <c r="G15" s="174"/>
      <c r="H15" s="175"/>
    </row>
    <row r="16" spans="1:8" ht="13.5">
      <c r="A16" s="124">
        <v>7</v>
      </c>
      <c r="B16" s="173"/>
      <c r="C16" s="42" t="s">
        <v>114</v>
      </c>
      <c r="D16" s="173" t="s">
        <v>121</v>
      </c>
      <c r="E16" s="173" t="s">
        <v>121</v>
      </c>
      <c r="F16" s="123" t="str">
        <f t="shared" si="0"/>
        <v>CountNewThread</v>
      </c>
      <c r="G16" s="174"/>
      <c r="H16" s="175"/>
    </row>
    <row r="17" spans="1:8" ht="13.5">
      <c r="A17" s="124">
        <v>8</v>
      </c>
      <c r="B17" s="173"/>
      <c r="C17" s="42" t="s">
        <v>114</v>
      </c>
      <c r="D17" s="173" t="s">
        <v>122</v>
      </c>
      <c r="E17" s="173" t="s">
        <v>122</v>
      </c>
      <c r="F17" s="123" t="str">
        <f t="shared" si="0"/>
        <v>CountThreadIsBan</v>
      </c>
      <c r="G17" s="174"/>
      <c r="H17" s="175"/>
    </row>
    <row r="18" spans="1:8" ht="13.5">
      <c r="A18" s="124">
        <v>9</v>
      </c>
      <c r="B18" s="173"/>
      <c r="C18" s="42" t="s">
        <v>114</v>
      </c>
      <c r="D18" s="173" t="s">
        <v>123</v>
      </c>
      <c r="E18" s="173" t="s">
        <v>123</v>
      </c>
      <c r="F18" s="123" t="str">
        <f t="shared" si="0"/>
        <v>GetThreadsOfUser</v>
      </c>
      <c r="G18" s="174"/>
      <c r="H18" s="175"/>
    </row>
    <row r="19" spans="1:8" ht="13.5">
      <c r="A19" s="124">
        <v>10</v>
      </c>
      <c r="B19" s="173"/>
      <c r="C19" s="42" t="s">
        <v>114</v>
      </c>
      <c r="D19" s="173" t="s">
        <v>124</v>
      </c>
      <c r="E19" s="173" t="s">
        <v>124</v>
      </c>
      <c r="F19" s="123" t="str">
        <f t="shared" si="0"/>
        <v>GetAllThread</v>
      </c>
      <c r="G19" s="174"/>
      <c r="H19" s="175"/>
    </row>
    <row r="20" spans="1:8">
      <c r="A20" s="76"/>
      <c r="B20" s="45"/>
      <c r="C20" s="125"/>
      <c r="D20" s="46"/>
      <c r="E20" s="47"/>
      <c r="F20" s="48"/>
      <c r="G20" s="48"/>
      <c r="H20" s="49"/>
    </row>
  </sheetData>
  <mergeCells count="6">
    <mergeCell ref="A6:D6"/>
    <mergeCell ref="A4:D4"/>
    <mergeCell ref="A5:D5"/>
    <mergeCell ref="E4:H4"/>
    <mergeCell ref="E5:H5"/>
    <mergeCell ref="E6:H6"/>
  </mergeCells>
  <phoneticPr fontId="0" type="noConversion"/>
  <hyperlinks>
    <hyperlink ref="F10" location="GetNewestThreadByCreatedDate!A1" display="GetNewestThreadByCreatedDate!A1"/>
    <hyperlink ref="F11" location="GetThreadById!A1" display="GetThreadById!A1"/>
    <hyperlink ref="F12" location="AddNewThread!A1" display="AddNewThread!A1"/>
    <hyperlink ref="F13" location="UpdateThread!A1" display="UpdateThread!A1"/>
    <hyperlink ref="F14" location="GetAllImageThreadById!A1" display="GetAllImageThreadById!A1"/>
    <hyperlink ref="F15" location="CountTotalThread!A1" display="CountTotalThread!A1"/>
    <hyperlink ref="F16" location="CountNewThread!A1" display="CountNewThread!A1"/>
    <hyperlink ref="F17" location="CountThreadIsBan!A1" display="CountThreadIsBan!A1"/>
    <hyperlink ref="F18" location="GetThreadsOfUser!A1" display="GetThreadsOfUser!A1"/>
    <hyperlink ref="F19" location="GetAllThread!A1" display="GetAllThread!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E17" sqref="E17"/>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100" t="s">
        <v>95</v>
      </c>
      <c r="B2" s="189" t="s">
        <v>96</v>
      </c>
      <c r="C2" s="190"/>
      <c r="D2" s="190"/>
      <c r="E2" s="190"/>
      <c r="F2" s="191"/>
    </row>
    <row r="3" spans="1:6">
      <c r="A3" s="101"/>
      <c r="B3" s="8"/>
      <c r="C3" s="9"/>
      <c r="D3" s="9"/>
      <c r="E3" s="56"/>
      <c r="F3" s="102"/>
    </row>
    <row r="4" spans="1:6" ht="14.25" customHeight="1">
      <c r="A4" s="91" t="s">
        <v>0</v>
      </c>
      <c r="B4" s="186" t="s">
        <v>108</v>
      </c>
      <c r="C4" s="186"/>
      <c r="D4" s="186"/>
      <c r="E4" s="91" t="s">
        <v>1</v>
      </c>
      <c r="F4" s="4" t="s">
        <v>109</v>
      </c>
    </row>
    <row r="5" spans="1:6" ht="14.25" customHeight="1">
      <c r="A5" s="91" t="s">
        <v>2</v>
      </c>
      <c r="B5" s="186" t="s">
        <v>107</v>
      </c>
      <c r="C5" s="186"/>
      <c r="D5" s="186"/>
      <c r="E5" s="91" t="s">
        <v>3</v>
      </c>
      <c r="F5" s="4" t="s">
        <v>109</v>
      </c>
    </row>
    <row r="6" spans="1:6" ht="15.75" customHeight="1">
      <c r="A6" s="187" t="s">
        <v>4</v>
      </c>
      <c r="B6" s="188" t="str">
        <f>B5&amp;"_UnitTestCase_ThreadDAL_v1.0.xls"</f>
        <v>WS_UnitTestCase_ThreadDAL_v1.0.xls</v>
      </c>
      <c r="C6" s="188"/>
      <c r="D6" s="188"/>
      <c r="E6" s="91" t="s">
        <v>5</v>
      </c>
      <c r="F6" s="103">
        <v>42502</v>
      </c>
    </row>
    <row r="7" spans="1:6" ht="13.5" customHeight="1">
      <c r="A7" s="187"/>
      <c r="B7" s="188"/>
      <c r="C7" s="188"/>
      <c r="D7" s="188"/>
      <c r="E7" s="91" t="s">
        <v>6</v>
      </c>
      <c r="F7" s="104" t="s">
        <v>103</v>
      </c>
    </row>
    <row r="8" spans="1:6">
      <c r="A8" s="105"/>
      <c r="B8" s="5"/>
      <c r="C8" s="6"/>
      <c r="D8" s="6"/>
      <c r="E8" s="7"/>
      <c r="F8" s="106"/>
    </row>
    <row r="9" spans="1:6">
      <c r="A9" s="107"/>
      <c r="B9" s="9"/>
      <c r="C9" s="9"/>
      <c r="D9" s="9"/>
      <c r="E9" s="9"/>
      <c r="F9" s="102"/>
    </row>
    <row r="10" spans="1:6">
      <c r="A10" s="108" t="s">
        <v>7</v>
      </c>
      <c r="B10" s="9"/>
      <c r="C10" s="9"/>
      <c r="D10" s="9"/>
      <c r="E10" s="9"/>
      <c r="F10" s="102"/>
    </row>
    <row r="11" spans="1:6" s="10" customFormat="1">
      <c r="A11" s="11" t="s">
        <v>8</v>
      </c>
      <c r="B11" s="12" t="s">
        <v>6</v>
      </c>
      <c r="C11" s="12" t="s">
        <v>97</v>
      </c>
      <c r="D11" s="12" t="s">
        <v>98</v>
      </c>
      <c r="E11" s="12" t="s">
        <v>99</v>
      </c>
      <c r="F11" s="13" t="s">
        <v>100</v>
      </c>
    </row>
    <row r="12" spans="1:6" s="14" customFormat="1" ht="26.25" customHeight="1">
      <c r="A12" s="122">
        <v>42502</v>
      </c>
      <c r="B12" s="109" t="s">
        <v>101</v>
      </c>
      <c r="C12" s="16"/>
      <c r="D12" s="110" t="s">
        <v>36</v>
      </c>
      <c r="E12" s="17" t="s">
        <v>102</v>
      </c>
      <c r="F12" s="111"/>
    </row>
    <row r="13" spans="1:6" s="14" customFormat="1" ht="21.75" customHeight="1">
      <c r="A13" s="122">
        <v>42563</v>
      </c>
      <c r="B13" s="109" t="s">
        <v>157</v>
      </c>
      <c r="C13" s="16"/>
      <c r="D13" s="110" t="s">
        <v>158</v>
      </c>
      <c r="E13" s="17" t="s">
        <v>159</v>
      </c>
      <c r="F13" s="112"/>
    </row>
    <row r="14" spans="1:6" s="14" customFormat="1" ht="19.5" customHeight="1">
      <c r="A14" s="18"/>
      <c r="B14" s="15"/>
      <c r="C14" s="16"/>
      <c r="D14" s="16"/>
      <c r="E14" s="16"/>
      <c r="F14" s="112"/>
    </row>
    <row r="15" spans="1:6" s="14" customFormat="1" ht="21.75" customHeight="1">
      <c r="A15" s="18"/>
      <c r="B15" s="15"/>
      <c r="C15" s="16"/>
      <c r="D15" s="16"/>
      <c r="E15" s="16"/>
      <c r="F15" s="112"/>
    </row>
    <row r="16" spans="1:6" s="14" customFormat="1" ht="21.75" customHeight="1">
      <c r="A16" s="18"/>
      <c r="B16" s="15"/>
      <c r="C16" s="42"/>
      <c r="D16" s="16"/>
      <c r="E16" s="16"/>
      <c r="F16" s="112"/>
    </row>
    <row r="17" spans="1:6" s="14" customFormat="1" ht="19.5" customHeight="1">
      <c r="A17" s="18"/>
      <c r="B17" s="15"/>
      <c r="C17" s="16"/>
      <c r="D17" s="16"/>
      <c r="E17" s="16"/>
      <c r="F17" s="112"/>
    </row>
    <row r="18" spans="1:6" s="14" customFormat="1" ht="21.75" customHeight="1">
      <c r="A18" s="18"/>
      <c r="B18" s="15"/>
      <c r="C18" s="16"/>
      <c r="D18" s="16"/>
      <c r="E18" s="16"/>
      <c r="F18" s="112"/>
    </row>
    <row r="19" spans="1:6" s="14" customFormat="1" ht="19.5" customHeight="1">
      <c r="A19" s="18"/>
      <c r="B19" s="15"/>
      <c r="C19" s="16"/>
      <c r="D19" s="16"/>
      <c r="E19" s="16"/>
      <c r="F19" s="112"/>
    </row>
    <row r="20" spans="1:6">
      <c r="A20" s="113"/>
      <c r="B20" s="15"/>
      <c r="C20" s="98"/>
      <c r="D20" s="98"/>
      <c r="E20" s="98"/>
      <c r="F20" s="114"/>
    </row>
    <row r="21" spans="1:6">
      <c r="A21" s="113"/>
      <c r="B21" s="15"/>
      <c r="C21" s="98"/>
      <c r="D21" s="98"/>
      <c r="E21" s="98"/>
      <c r="F21" s="114"/>
    </row>
    <row r="22" spans="1:6">
      <c r="A22" s="113"/>
      <c r="B22" s="15"/>
      <c r="C22" s="98"/>
      <c r="D22" s="98"/>
      <c r="E22" s="98"/>
      <c r="F22" s="114"/>
    </row>
    <row r="23" spans="1:6">
      <c r="A23" s="113"/>
      <c r="B23" s="15"/>
      <c r="C23" s="98"/>
      <c r="D23" s="98"/>
      <c r="E23" s="98"/>
      <c r="F23" s="114"/>
    </row>
    <row r="24" spans="1:6">
      <c r="A24" s="113"/>
      <c r="B24" s="15"/>
      <c r="C24" s="98"/>
      <c r="D24" s="98"/>
      <c r="E24" s="98"/>
      <c r="F24" s="114"/>
    </row>
    <row r="25" spans="1:6">
      <c r="A25" s="113"/>
      <c r="B25" s="15"/>
      <c r="C25" s="98"/>
      <c r="D25" s="98"/>
      <c r="E25" s="98"/>
      <c r="F25" s="114"/>
    </row>
    <row r="26" spans="1:6">
      <c r="A26" s="113"/>
      <c r="B26" s="15"/>
      <c r="C26" s="98"/>
      <c r="D26" s="98"/>
      <c r="E26" s="98"/>
      <c r="F26" s="114"/>
    </row>
    <row r="27" spans="1:6">
      <c r="A27" s="115"/>
      <c r="B27" s="116"/>
      <c r="C27" s="99"/>
      <c r="D27" s="99"/>
      <c r="E27" s="99"/>
      <c r="F27" s="117"/>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9"/>
  <sheetViews>
    <sheetView topLeftCell="A19" zoomScaleNormal="100" workbookViewId="0">
      <selection activeCell="B13" sqref="B13"/>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93" t="s">
        <v>18</v>
      </c>
      <c r="B2" s="193"/>
      <c r="C2" s="193"/>
      <c r="D2" s="193"/>
      <c r="E2" s="193"/>
      <c r="F2" s="193"/>
      <c r="G2" s="193"/>
      <c r="H2" s="193"/>
      <c r="I2" s="193"/>
    </row>
    <row r="3" spans="1:10" ht="14.25" customHeight="1">
      <c r="A3" s="51"/>
      <c r="B3" s="52"/>
      <c r="C3" s="52"/>
      <c r="D3" s="52"/>
      <c r="E3" s="52"/>
      <c r="F3" s="52"/>
      <c r="G3" s="52"/>
      <c r="H3" s="52"/>
      <c r="I3" s="53"/>
    </row>
    <row r="4" spans="1:10" ht="13.5" customHeight="1">
      <c r="A4" s="93" t="s">
        <v>0</v>
      </c>
      <c r="B4" s="194" t="str">
        <f>Cover!B4</f>
        <v>WingS</v>
      </c>
      <c r="C4" s="194"/>
      <c r="D4" s="195" t="s">
        <v>1</v>
      </c>
      <c r="E4" s="195"/>
      <c r="F4" s="180" t="str">
        <f>Cover!F4</f>
        <v>TuanhaSE03108</v>
      </c>
      <c r="G4" s="181"/>
      <c r="H4" s="181"/>
      <c r="I4" s="182"/>
    </row>
    <row r="5" spans="1:10" ht="13.5" customHeight="1">
      <c r="A5" s="93" t="s">
        <v>2</v>
      </c>
      <c r="B5" s="194" t="str">
        <f>Cover!B5</f>
        <v>WS</v>
      </c>
      <c r="C5" s="194"/>
      <c r="D5" s="195" t="s">
        <v>3</v>
      </c>
      <c r="E5" s="195"/>
      <c r="F5" s="180" t="str">
        <f>Cover!F4</f>
        <v>TuanhaSE03108</v>
      </c>
      <c r="G5" s="181"/>
      <c r="H5" s="181"/>
      <c r="I5" s="182"/>
    </row>
    <row r="6" spans="1:10" ht="12.75" customHeight="1">
      <c r="A6" s="94" t="s">
        <v>4</v>
      </c>
      <c r="B6" s="194" t="str">
        <f>B5&amp;"_"&amp;"Test Report"&amp;"_"&amp;"v1.0"</f>
        <v>WS_Test Report_v1.0</v>
      </c>
      <c r="C6" s="194"/>
      <c r="D6" s="195" t="s">
        <v>5</v>
      </c>
      <c r="E6" s="195"/>
      <c r="F6" s="196">
        <f>Cover!F6</f>
        <v>42502</v>
      </c>
      <c r="G6" s="197"/>
      <c r="H6" s="197"/>
      <c r="I6" s="198"/>
      <c r="J6" s="63"/>
    </row>
    <row r="7" spans="1:10" ht="15.75" customHeight="1">
      <c r="A7" s="94" t="s">
        <v>19</v>
      </c>
      <c r="B7" s="192" t="s">
        <v>105</v>
      </c>
      <c r="C7" s="192"/>
      <c r="D7" s="192"/>
      <c r="E7" s="192"/>
      <c r="F7" s="192"/>
      <c r="G7" s="192"/>
      <c r="H7" s="192"/>
      <c r="I7" s="192"/>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77" t="str">
        <f>FunctionList!D10</f>
        <v>GetNewestThreadByCreatedDate</v>
      </c>
      <c r="C12" s="63">
        <f>GetNewestThreadByCreatedDate!A6</f>
        <v>2</v>
      </c>
      <c r="D12" s="63">
        <f>GetNewestThreadByCreatedDate!C6</f>
        <v>0</v>
      </c>
      <c r="E12" s="63">
        <f>GetNewestThreadByCreatedDate!E6</f>
        <v>0</v>
      </c>
      <c r="F12" s="63">
        <f>GetNewestThreadByCreatedDate!I6</f>
        <v>0</v>
      </c>
      <c r="G12" s="63">
        <f>GetNewestThreadByCreatedDate!J6</f>
        <v>2</v>
      </c>
      <c r="H12" s="63">
        <f>GetNewestThreadByCreatedDate!K6</f>
        <v>0</v>
      </c>
      <c r="I12" s="63">
        <f>GetNewestThreadByCreatedDate!L6</f>
        <v>2</v>
      </c>
    </row>
    <row r="13" spans="1:10" ht="13.5">
      <c r="A13" s="62">
        <v>2</v>
      </c>
      <c r="B13" s="177" t="str">
        <f>FunctionList!D11</f>
        <v>GetThreadById</v>
      </c>
      <c r="C13" s="63">
        <f>GetThreadById!A6</f>
        <v>2</v>
      </c>
      <c r="D13" s="63">
        <f>GetThreadById!C6</f>
        <v>0</v>
      </c>
      <c r="E13" s="63">
        <f>GetThreadById!E6</f>
        <v>0</v>
      </c>
      <c r="F13" s="63">
        <f>GetThreadById!I6</f>
        <v>0</v>
      </c>
      <c r="G13" s="63">
        <f>GetThreadById!J6</f>
        <v>2</v>
      </c>
      <c r="H13" s="63">
        <f>GetThreadById!K6</f>
        <v>0</v>
      </c>
      <c r="I13" s="63">
        <f>GetThreadById!L6</f>
        <v>2</v>
      </c>
    </row>
    <row r="14" spans="1:10" ht="13.5">
      <c r="A14" s="62">
        <v>3</v>
      </c>
      <c r="B14" s="177" t="str">
        <f>FunctionList!D14</f>
        <v>GetAllImageThreadById</v>
      </c>
      <c r="C14" s="63">
        <f>GetAllImageThreadById!A6</f>
        <v>2</v>
      </c>
      <c r="D14" s="63">
        <f>GetAllImageThreadById!C6</f>
        <v>0</v>
      </c>
      <c r="E14" s="63">
        <f>GetAllImageThreadById!E6</f>
        <v>0</v>
      </c>
      <c r="F14" s="63">
        <f>GetAllImageThreadById!I6</f>
        <v>0</v>
      </c>
      <c r="G14" s="63">
        <f>GetAllImageThreadById!J6</f>
        <v>2</v>
      </c>
      <c r="H14" s="63">
        <f>GetAllImageThreadById!K6</f>
        <v>0</v>
      </c>
      <c r="I14" s="63">
        <f>GetAllImageThreadById!L6</f>
        <v>2</v>
      </c>
    </row>
    <row r="15" spans="1:10" ht="13.5">
      <c r="A15" s="62">
        <v>4</v>
      </c>
      <c r="B15" s="177" t="str">
        <f>FunctionList!D18</f>
        <v>GetThreadsOfUser</v>
      </c>
      <c r="C15" s="63">
        <f>GetThreadsOfUser!A6</f>
        <v>2</v>
      </c>
      <c r="D15" s="63">
        <f>GetThreadsOfUser!C6</f>
        <v>0</v>
      </c>
      <c r="E15" s="63">
        <f>GetThreadsOfUser!E6</f>
        <v>0</v>
      </c>
      <c r="F15" s="63">
        <f>GetThreadsOfUser!I6</f>
        <v>0</v>
      </c>
      <c r="G15" s="63">
        <f>GetThreadsOfUser!J6</f>
        <v>2</v>
      </c>
      <c r="H15" s="63">
        <f>GetThreadsOfUser!K6</f>
        <v>0</v>
      </c>
      <c r="I15" s="63">
        <f>GetThreadsOfUser!L6</f>
        <v>2</v>
      </c>
    </row>
    <row r="16" spans="1:10" ht="13.5">
      <c r="A16" s="62">
        <v>5</v>
      </c>
      <c r="B16" s="177" t="str">
        <f>FunctionList!D12</f>
        <v>AddNewThread</v>
      </c>
      <c r="C16" s="63">
        <f>AddNewThread!A6</f>
        <v>2</v>
      </c>
      <c r="D16" s="63">
        <f>AddNewThread!C6</f>
        <v>0</v>
      </c>
      <c r="E16" s="63">
        <f>AddNewThread!E6</f>
        <v>0</v>
      </c>
      <c r="F16" s="63">
        <f>AddNewThread!I6</f>
        <v>0</v>
      </c>
      <c r="G16" s="63">
        <f>AddNewThread!J6</f>
        <v>2</v>
      </c>
      <c r="H16" s="63">
        <f>AddNewThread!K6</f>
        <v>0</v>
      </c>
      <c r="I16" s="63">
        <f>AddNewThread!L6</f>
        <v>2</v>
      </c>
    </row>
    <row r="17" spans="1:9" ht="13.5">
      <c r="A17" s="62">
        <v>6</v>
      </c>
      <c r="B17" s="177" t="str">
        <f>FunctionList!D13</f>
        <v>UpdateThread</v>
      </c>
      <c r="C17" s="63">
        <f>UpdateThread!A6</f>
        <v>2</v>
      </c>
      <c r="D17" s="63">
        <f>UpdateThread!C6</f>
        <v>0</v>
      </c>
      <c r="E17" s="63">
        <f>UpdateThread!E6</f>
        <v>0</v>
      </c>
      <c r="F17" s="63">
        <f>UpdateThread!I6</f>
        <v>0</v>
      </c>
      <c r="G17" s="63">
        <f>UpdateThread!J6</f>
        <v>2</v>
      </c>
      <c r="H17" s="63">
        <f>UpdateThread!K6</f>
        <v>0</v>
      </c>
      <c r="I17" s="63">
        <f>UpdateThread!L6</f>
        <v>2</v>
      </c>
    </row>
    <row r="18" spans="1:9" ht="13.5">
      <c r="A18" s="62">
        <v>7</v>
      </c>
      <c r="B18" s="177" t="str">
        <f>FunctionList!D17</f>
        <v>CountThreadIsBan</v>
      </c>
      <c r="C18" s="63">
        <f>CountThreadIsBan!A6</f>
        <v>2</v>
      </c>
      <c r="D18" s="63">
        <f>CountThreadIsBan!C6</f>
        <v>0</v>
      </c>
      <c r="E18" s="63">
        <f>CountThreadIsBan!E6</f>
        <v>0</v>
      </c>
      <c r="F18" s="63">
        <f>CountThreadIsBan!I6</f>
        <v>0</v>
      </c>
      <c r="G18" s="63">
        <f>CountThreadIsBan!J6</f>
        <v>2</v>
      </c>
      <c r="H18" s="63">
        <f>CountThreadIsBan!K6</f>
        <v>0</v>
      </c>
      <c r="I18" s="63">
        <f>CountThreadIsBan!L6</f>
        <v>2</v>
      </c>
    </row>
    <row r="19" spans="1:9" ht="13.5">
      <c r="A19" s="62">
        <v>8</v>
      </c>
      <c r="B19" s="177" t="str">
        <f>FunctionList!D16</f>
        <v>CountNewThread</v>
      </c>
      <c r="C19" s="63">
        <f>CountNewThread!A6</f>
        <v>2</v>
      </c>
      <c r="D19" s="63">
        <f>CountNewThread!C6</f>
        <v>0</v>
      </c>
      <c r="E19" s="63">
        <f>CountNewThread!E6</f>
        <v>0</v>
      </c>
      <c r="F19" s="63">
        <f>CountNewThread!I6</f>
        <v>0</v>
      </c>
      <c r="G19" s="63">
        <f>CountNewThread!J6</f>
        <v>2</v>
      </c>
      <c r="H19" s="63">
        <f>CountNewThread!K6</f>
        <v>0</v>
      </c>
      <c r="I19" s="63">
        <f>CountNewThread!L6</f>
        <v>2</v>
      </c>
    </row>
    <row r="20" spans="1:9" ht="13.5">
      <c r="A20" s="62">
        <v>9</v>
      </c>
      <c r="B20" s="177" t="str">
        <f>FunctionList!D19</f>
        <v>GetAllThread</v>
      </c>
      <c r="C20" s="63">
        <f>GetAllThread!A6</f>
        <v>2</v>
      </c>
      <c r="D20" s="63">
        <f>GetAllThread!C6</f>
        <v>0</v>
      </c>
      <c r="E20" s="63">
        <f>GetAllThread!E6</f>
        <v>0</v>
      </c>
      <c r="F20" s="63">
        <f>GetAllThread!I6</f>
        <v>0</v>
      </c>
      <c r="G20" s="63">
        <f>GetAllThread!J6</f>
        <v>2</v>
      </c>
      <c r="H20" s="63">
        <f>GetAllThread!K6</f>
        <v>0</v>
      </c>
      <c r="I20" s="63">
        <f>GetAllThread!L6</f>
        <v>2</v>
      </c>
    </row>
    <row r="21" spans="1:9" ht="13.5">
      <c r="A21" s="62">
        <v>10</v>
      </c>
      <c r="B21" s="177" t="str">
        <f>FunctionList!D15</f>
        <v>CountTotalThread</v>
      </c>
      <c r="C21" s="63">
        <f>CountTotalThread!A6</f>
        <v>2</v>
      </c>
      <c r="D21" s="63">
        <f>CountTotalThread!C6</f>
        <v>0</v>
      </c>
      <c r="E21" s="63">
        <f>CountTotalThread!E6</f>
        <v>0</v>
      </c>
      <c r="F21" s="63">
        <f>CountTotalThread!I6</f>
        <v>0</v>
      </c>
      <c r="G21" s="63">
        <f>CountTotalThread!J6</f>
        <v>2</v>
      </c>
      <c r="H21" s="63">
        <f>CountTotalThread!K6</f>
        <v>0</v>
      </c>
      <c r="I21" s="63">
        <f>CountTotalThread!L6</f>
        <v>2</v>
      </c>
    </row>
    <row r="22" spans="1:9" ht="13.5">
      <c r="A22" s="121"/>
      <c r="B22" s="120"/>
      <c r="C22" s="121"/>
      <c r="D22" s="121"/>
      <c r="E22" s="121"/>
      <c r="F22" s="121"/>
      <c r="G22" s="121"/>
      <c r="H22" s="121"/>
      <c r="I22" s="121"/>
    </row>
    <row r="23" spans="1:9" ht="14.25">
      <c r="A23" s="64"/>
      <c r="B23" s="92" t="s">
        <v>24</v>
      </c>
      <c r="C23" s="65">
        <f>SUM(C12:C21)</f>
        <v>20</v>
      </c>
      <c r="D23" s="65">
        <f t="shared" ref="D23:I23" si="0">SUM(D10:D21)</f>
        <v>0</v>
      </c>
      <c r="E23" s="65">
        <f t="shared" si="0"/>
        <v>0</v>
      </c>
      <c r="F23" s="65">
        <f t="shared" si="0"/>
        <v>0</v>
      </c>
      <c r="G23" s="65">
        <f t="shared" si="0"/>
        <v>20</v>
      </c>
      <c r="H23" s="65">
        <f t="shared" si="0"/>
        <v>0</v>
      </c>
      <c r="I23" s="65">
        <f t="shared" si="0"/>
        <v>20</v>
      </c>
    </row>
    <row r="24" spans="1:9">
      <c r="A24" s="66"/>
      <c r="B24" s="56"/>
      <c r="C24" s="67"/>
      <c r="D24" s="68"/>
      <c r="E24" s="68"/>
      <c r="F24" s="68"/>
      <c r="G24" s="68"/>
      <c r="H24" s="68"/>
      <c r="I24" s="68"/>
    </row>
    <row r="25" spans="1:9">
      <c r="A25" s="56"/>
      <c r="B25" s="95" t="s">
        <v>25</v>
      </c>
      <c r="C25" s="56"/>
      <c r="D25" s="96">
        <f>(C23+D23)*100/(I23)</f>
        <v>100</v>
      </c>
      <c r="E25" s="56" t="s">
        <v>26</v>
      </c>
      <c r="F25" s="56"/>
      <c r="G25" s="56"/>
      <c r="H25" s="56"/>
      <c r="I25" s="69"/>
    </row>
    <row r="26" spans="1:9">
      <c r="A26" s="56"/>
      <c r="B26" s="95" t="s">
        <v>27</v>
      </c>
      <c r="C26" s="56"/>
      <c r="D26" s="96">
        <f>C23*100/(I23)</f>
        <v>100</v>
      </c>
      <c r="E26" s="56" t="s">
        <v>26</v>
      </c>
      <c r="F26" s="56"/>
      <c r="G26" s="56"/>
      <c r="H26" s="56"/>
      <c r="I26" s="69"/>
    </row>
    <row r="27" spans="1:9">
      <c r="B27" s="95" t="s">
        <v>28</v>
      </c>
      <c r="C27" s="56"/>
      <c r="D27" s="96">
        <f>F23*100/I23</f>
        <v>0</v>
      </c>
      <c r="E27" s="56" t="s">
        <v>26</v>
      </c>
    </row>
    <row r="28" spans="1:9">
      <c r="B28" s="95" t="s">
        <v>29</v>
      </c>
      <c r="D28" s="96">
        <f>G23*100/I23</f>
        <v>100</v>
      </c>
      <c r="E28" s="56" t="s">
        <v>26</v>
      </c>
    </row>
    <row r="29" spans="1:9">
      <c r="B29" s="95" t="s">
        <v>30</v>
      </c>
      <c r="D29" s="96">
        <f>H23*100/I23</f>
        <v>0</v>
      </c>
      <c r="E29"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4:F18 F20:F21"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Normal="100" workbookViewId="0">
      <selection activeCell="L16" sqref="L16"/>
    </sheetView>
  </sheetViews>
  <sheetFormatPr defaultRowHeight="13.5" customHeight="1"/>
  <cols>
    <col min="1" max="1" width="10.875" style="72" customWidth="1"/>
    <col min="2" max="2" width="13.375" style="75" customWidth="1"/>
    <col min="3" max="3" width="15.375" style="72" customWidth="1"/>
    <col min="4" max="4" width="34.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227" t="s">
        <v>45</v>
      </c>
      <c r="B2" s="228"/>
      <c r="C2" s="229" t="s">
        <v>116</v>
      </c>
      <c r="D2" s="230"/>
      <c r="E2" s="231" t="s">
        <v>14</v>
      </c>
      <c r="F2" s="232"/>
      <c r="G2" s="232"/>
      <c r="H2" s="233"/>
      <c r="I2" s="234" t="str">
        <f>C2</f>
        <v>GetNewestThreadByCreatedDate</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COUNTIF(E20:HO20,"F")</f>
        <v>0</v>
      </c>
      <c r="D6" s="211"/>
      <c r="E6" s="212">
        <f>SUM(L6,- A6,- C6)</f>
        <v>0</v>
      </c>
      <c r="F6" s="211"/>
      <c r="G6" s="211"/>
      <c r="H6" s="213"/>
      <c r="I6" s="118">
        <f>COUNTIF(E19:HM19,"N")</f>
        <v>0</v>
      </c>
      <c r="J6" s="118">
        <f>COUNTIF(E19:HM19,"A")</f>
        <v>2</v>
      </c>
      <c r="K6" s="118">
        <f>COUNTIF(E19:HO19,"B")</f>
        <v>0</v>
      </c>
      <c r="L6" s="212">
        <f>COUNTA(E8:R8)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128</v>
      </c>
      <c r="C9" s="142"/>
      <c r="D9" s="143"/>
      <c r="E9" s="136" t="s">
        <v>68</v>
      </c>
      <c r="F9" s="136" t="s">
        <v>68</v>
      </c>
      <c r="G9" s="136"/>
      <c r="H9" s="136"/>
      <c r="I9" s="136"/>
      <c r="J9" s="149"/>
      <c r="K9" s="149"/>
      <c r="L9" s="149"/>
      <c r="M9" s="151"/>
      <c r="N9" s="151"/>
      <c r="O9" s="151"/>
      <c r="P9" s="151"/>
      <c r="Q9" s="151"/>
      <c r="R9" s="149"/>
    </row>
    <row r="10" spans="1:20" ht="13.5" customHeight="1" thickBot="1">
      <c r="A10" s="137"/>
      <c r="B10" s="141"/>
      <c r="C10" s="142"/>
      <c r="D10" s="143"/>
      <c r="E10" s="150"/>
      <c r="F10" s="150"/>
      <c r="G10" s="150"/>
      <c r="H10" s="150"/>
      <c r="I10" s="150"/>
      <c r="J10" s="149"/>
      <c r="K10" s="149"/>
      <c r="L10" s="149"/>
      <c r="M10" s="151"/>
      <c r="N10" s="151"/>
      <c r="O10" s="151"/>
      <c r="P10" s="151"/>
      <c r="Q10" s="151"/>
      <c r="R10" s="149"/>
    </row>
    <row r="11" spans="1:20" ht="13.5" customHeight="1">
      <c r="A11" s="140" t="s">
        <v>50</v>
      </c>
      <c r="B11" s="141"/>
      <c r="C11" s="127"/>
      <c r="D11" s="143"/>
      <c r="E11" s="149"/>
      <c r="F11" s="149"/>
      <c r="G11" s="149"/>
      <c r="H11" s="149"/>
      <c r="I11" s="149"/>
      <c r="J11" s="149"/>
      <c r="K11" s="149"/>
      <c r="L11" s="149"/>
      <c r="M11" s="151"/>
      <c r="N11" s="151"/>
      <c r="O11" s="151"/>
      <c r="P11" s="151"/>
      <c r="Q11" s="151"/>
      <c r="R11" s="149"/>
    </row>
    <row r="12" spans="1:20" s="128" customFormat="1" ht="13.5" customHeight="1">
      <c r="A12" s="137"/>
      <c r="B12" s="141" t="s">
        <v>129</v>
      </c>
      <c r="C12" s="161"/>
      <c r="D12" s="143"/>
      <c r="E12" s="150" t="s">
        <v>68</v>
      </c>
      <c r="F12" s="150" t="s">
        <v>68</v>
      </c>
      <c r="G12" s="149"/>
      <c r="H12" s="149"/>
      <c r="I12" s="149"/>
      <c r="J12" s="149"/>
      <c r="K12" s="149"/>
      <c r="L12" s="149"/>
      <c r="M12" s="151"/>
      <c r="N12" s="151"/>
      <c r="O12" s="151"/>
      <c r="P12" s="151"/>
      <c r="Q12" s="151"/>
      <c r="R12" s="149"/>
    </row>
    <row r="13" spans="1:20" s="128" customFormat="1" ht="13.5" customHeight="1">
      <c r="A13" s="137"/>
      <c r="B13" s="141" t="s">
        <v>130</v>
      </c>
      <c r="C13" s="169"/>
      <c r="D13" s="143"/>
      <c r="E13" s="150" t="s">
        <v>68</v>
      </c>
      <c r="F13" s="150"/>
      <c r="G13" s="149"/>
      <c r="H13" s="149"/>
      <c r="I13" s="149"/>
      <c r="J13" s="149"/>
      <c r="K13" s="149"/>
      <c r="L13" s="149"/>
      <c r="M13" s="151"/>
      <c r="N13" s="151"/>
      <c r="O13" s="151"/>
      <c r="P13" s="151"/>
      <c r="Q13" s="151"/>
      <c r="R13" s="149"/>
    </row>
    <row r="14" spans="1:20" s="128" customFormat="1" ht="13.5" customHeight="1">
      <c r="A14" s="137"/>
      <c r="B14" s="126"/>
      <c r="C14" s="169"/>
      <c r="D14" s="143"/>
      <c r="E14" s="150"/>
      <c r="F14" s="150"/>
      <c r="G14" s="150"/>
      <c r="H14" s="149"/>
      <c r="I14" s="149"/>
      <c r="J14" s="149"/>
      <c r="K14" s="149"/>
      <c r="L14" s="149"/>
      <c r="M14" s="151"/>
      <c r="N14" s="151"/>
      <c r="O14" s="151"/>
      <c r="P14" s="151"/>
      <c r="Q14" s="151"/>
      <c r="R14" s="149"/>
    </row>
    <row r="15" spans="1:20" ht="13.5" customHeight="1">
      <c r="A15" s="137"/>
      <c r="B15" s="126"/>
      <c r="C15" s="142"/>
      <c r="D15" s="143"/>
      <c r="E15" s="149"/>
      <c r="F15" s="149"/>
      <c r="G15" s="149"/>
      <c r="H15" s="149"/>
      <c r="I15" s="149"/>
      <c r="J15" s="149"/>
      <c r="K15" s="149"/>
      <c r="L15" s="149"/>
      <c r="M15" s="151"/>
      <c r="N15" s="151"/>
      <c r="O15" s="151"/>
      <c r="P15" s="151"/>
      <c r="Q15" s="151"/>
      <c r="R15" s="149"/>
    </row>
    <row r="16" spans="1:20" ht="13.5" customHeight="1">
      <c r="A16" s="138"/>
      <c r="B16" s="132" t="s">
        <v>112</v>
      </c>
      <c r="C16" s="130"/>
      <c r="D16" s="131"/>
      <c r="E16" s="150" t="s">
        <v>68</v>
      </c>
      <c r="F16" s="150"/>
      <c r="G16" s="150"/>
      <c r="H16" s="150"/>
      <c r="I16" s="150"/>
      <c r="J16" s="150"/>
      <c r="K16" s="150"/>
      <c r="L16" s="150"/>
      <c r="M16" s="153"/>
      <c r="N16" s="153"/>
      <c r="O16" s="153"/>
      <c r="P16" s="153"/>
      <c r="Q16" s="153"/>
      <c r="R16" s="150"/>
    </row>
    <row r="17" spans="1:18" ht="14.25" customHeight="1">
      <c r="A17" s="138"/>
      <c r="B17" s="132" t="s">
        <v>155</v>
      </c>
      <c r="C17" s="133"/>
      <c r="D17" s="134"/>
      <c r="E17" s="136"/>
      <c r="F17" s="150" t="s">
        <v>68</v>
      </c>
      <c r="G17" s="136"/>
      <c r="H17" s="150"/>
      <c r="I17" s="150"/>
      <c r="J17" s="136"/>
      <c r="K17" s="136"/>
      <c r="L17" s="136"/>
      <c r="M17" s="152"/>
      <c r="N17" s="152"/>
      <c r="O17" s="152"/>
      <c r="P17" s="152"/>
      <c r="Q17" s="152"/>
      <c r="R17" s="136"/>
    </row>
    <row r="18" spans="1:18" ht="13.5" customHeight="1" thickBot="1">
      <c r="A18" s="138"/>
      <c r="B18" s="132"/>
      <c r="C18" s="133"/>
      <c r="D18" s="134"/>
      <c r="E18" s="136"/>
      <c r="F18" s="136"/>
      <c r="G18" s="136"/>
      <c r="H18" s="136"/>
      <c r="I18" s="136"/>
      <c r="J18" s="136"/>
      <c r="K18" s="136"/>
      <c r="L18" s="136"/>
      <c r="M18" s="152"/>
      <c r="N18" s="152"/>
      <c r="O18" s="152"/>
      <c r="P18" s="152"/>
      <c r="Q18" s="152"/>
      <c r="R18" s="136"/>
    </row>
    <row r="19" spans="1:18" ht="13.5" customHeight="1" thickTop="1">
      <c r="A19" s="139" t="s">
        <v>32</v>
      </c>
      <c r="B19" s="202" t="s">
        <v>33</v>
      </c>
      <c r="C19" s="203"/>
      <c r="D19" s="204"/>
      <c r="E19" s="159" t="s">
        <v>36</v>
      </c>
      <c r="F19" s="159" t="s">
        <v>36</v>
      </c>
      <c r="G19" s="159"/>
      <c r="H19" s="159"/>
      <c r="I19" s="159"/>
      <c r="J19" s="159"/>
      <c r="K19" s="159"/>
      <c r="L19" s="159"/>
      <c r="M19" s="159"/>
      <c r="N19" s="159"/>
      <c r="O19" s="159"/>
      <c r="P19" s="159"/>
      <c r="Q19" s="159"/>
      <c r="R19" s="159"/>
    </row>
    <row r="20" spans="1:18" ht="13.5" customHeight="1">
      <c r="A20" s="138"/>
      <c r="B20" s="205" t="s">
        <v>37</v>
      </c>
      <c r="C20" s="206"/>
      <c r="D20" s="207"/>
      <c r="E20" s="136" t="s">
        <v>38</v>
      </c>
      <c r="F20" s="136" t="s">
        <v>38</v>
      </c>
      <c r="G20" s="136"/>
      <c r="H20" s="136"/>
      <c r="I20" s="136"/>
      <c r="J20" s="136"/>
      <c r="K20" s="136"/>
      <c r="L20" s="136"/>
      <c r="M20" s="136"/>
      <c r="N20" s="136"/>
      <c r="O20" s="136"/>
      <c r="P20" s="136"/>
      <c r="Q20" s="136"/>
      <c r="R20" s="136"/>
    </row>
    <row r="21" spans="1:18" ht="60" customHeight="1">
      <c r="A21" s="138"/>
      <c r="B21" s="199" t="s">
        <v>39</v>
      </c>
      <c r="C21" s="200"/>
      <c r="D21" s="201"/>
      <c r="E21" s="135">
        <v>42502</v>
      </c>
      <c r="F21" s="135">
        <v>42502</v>
      </c>
      <c r="G21" s="135"/>
      <c r="H21" s="135"/>
      <c r="I21" s="135"/>
      <c r="J21" s="135"/>
      <c r="K21" s="135"/>
      <c r="L21" s="135"/>
      <c r="M21" s="135"/>
      <c r="N21" s="135"/>
      <c r="O21" s="135"/>
      <c r="P21" s="135"/>
      <c r="Q21" s="135"/>
      <c r="R21" s="135"/>
    </row>
    <row r="33" spans="2:4" ht="24" customHeight="1">
      <c r="B33" s="72"/>
      <c r="D33" s="72"/>
    </row>
    <row r="34" spans="2:4" ht="39" customHeight="1">
      <c r="B34" s="72"/>
      <c r="D34" s="72"/>
    </row>
    <row r="46" spans="2:4" ht="57" customHeight="1">
      <c r="B46" s="72"/>
      <c r="D46" s="72"/>
    </row>
    <row r="47" spans="2:4" ht="10.5">
      <c r="B47" s="72"/>
      <c r="D47" s="72"/>
    </row>
    <row r="48" spans="2:4" ht="10.5">
      <c r="B48" s="72"/>
      <c r="D48" s="72"/>
    </row>
  </sheetData>
  <mergeCells count="22">
    <mergeCell ref="A2:B2"/>
    <mergeCell ref="C2:D2"/>
    <mergeCell ref="E2:H2"/>
    <mergeCell ref="I2:R2"/>
    <mergeCell ref="A3:B3"/>
    <mergeCell ref="C3:D3"/>
    <mergeCell ref="E3:H3"/>
    <mergeCell ref="I3:R3"/>
    <mergeCell ref="E6:H6"/>
    <mergeCell ref="L6:R6"/>
    <mergeCell ref="A4:B4"/>
    <mergeCell ref="C4:R4"/>
    <mergeCell ref="A5:B5"/>
    <mergeCell ref="C5:D5"/>
    <mergeCell ref="E5:H5"/>
    <mergeCell ref="I5:K5"/>
    <mergeCell ref="L5:R5"/>
    <mergeCell ref="B21:D21"/>
    <mergeCell ref="B19:D19"/>
    <mergeCell ref="B20:D20"/>
    <mergeCell ref="A6:B6"/>
    <mergeCell ref="C6:D6"/>
  </mergeCells>
  <dataValidations count="2">
    <dataValidation type="list" allowBlank="1" showInputMessage="1" showErrorMessage="1" sqref="H16:R16 E16:F16 F17">
      <formula1>"P,F, "</formula1>
    </dataValidation>
    <dataValidation type="list" allowBlank="1" showInputMessage="1" showErrorMessage="1" sqref="E9:I9 G16 H17:I17 E10:R15">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O23" sqref="O23"/>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227" t="s">
        <v>45</v>
      </c>
      <c r="B2" s="228"/>
      <c r="C2" s="229" t="s">
        <v>117</v>
      </c>
      <c r="D2" s="230"/>
      <c r="E2" s="231" t="s">
        <v>14</v>
      </c>
      <c r="F2" s="232"/>
      <c r="G2" s="232"/>
      <c r="H2" s="233"/>
      <c r="I2" s="234" t="str">
        <f>C2</f>
        <v>GetThreadById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COUNTIF(E20:HO20,"F")</f>
        <v>0</v>
      </c>
      <c r="D6" s="211"/>
      <c r="E6" s="212">
        <f>SUM(L6,- A6,- C6)</f>
        <v>0</v>
      </c>
      <c r="F6" s="211"/>
      <c r="G6" s="211"/>
      <c r="H6" s="213"/>
      <c r="I6" s="118">
        <f>COUNTIF(E19:HM19,"N")</f>
        <v>0</v>
      </c>
      <c r="J6" s="118">
        <f>COUNTIF(E19:HM19,"A")</f>
        <v>2</v>
      </c>
      <c r="K6" s="118">
        <f>COUNTIF(E19:HM19,"B")</f>
        <v>0</v>
      </c>
      <c r="L6" s="212">
        <f>COUNTA(E8:P8)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131</v>
      </c>
      <c r="C9" s="142"/>
      <c r="D9" s="143"/>
      <c r="E9" s="136" t="s">
        <v>68</v>
      </c>
      <c r="F9" s="136" t="s">
        <v>68</v>
      </c>
      <c r="G9" s="136"/>
      <c r="H9" s="149"/>
      <c r="I9" s="149"/>
      <c r="J9" s="149"/>
      <c r="K9" s="149"/>
      <c r="L9" s="149"/>
      <c r="M9" s="151"/>
      <c r="N9" s="151"/>
      <c r="O9" s="151"/>
      <c r="P9" s="151"/>
      <c r="Q9" s="151"/>
      <c r="R9" s="149"/>
    </row>
    <row r="10" spans="1:20" ht="13.5" customHeight="1" thickBot="1">
      <c r="A10" s="137"/>
      <c r="B10" s="141" t="s">
        <v>132</v>
      </c>
      <c r="C10" s="142"/>
      <c r="D10" s="143"/>
      <c r="E10" s="150" t="s">
        <v>68</v>
      </c>
      <c r="F10" s="150" t="s">
        <v>68</v>
      </c>
      <c r="G10" s="150"/>
      <c r="H10" s="149"/>
      <c r="I10" s="149"/>
      <c r="J10" s="149"/>
      <c r="K10" s="149"/>
      <c r="L10" s="149"/>
      <c r="M10" s="151"/>
      <c r="N10" s="151"/>
      <c r="O10" s="151"/>
      <c r="P10" s="151"/>
      <c r="Q10" s="151"/>
      <c r="R10" s="149"/>
    </row>
    <row r="11" spans="1:20" ht="13.5" customHeight="1">
      <c r="A11" s="140" t="s">
        <v>50</v>
      </c>
      <c r="B11" s="141" t="s">
        <v>133</v>
      </c>
      <c r="C11" s="142"/>
      <c r="D11" s="143"/>
      <c r="E11" s="149"/>
      <c r="F11" s="149"/>
      <c r="G11" s="149"/>
      <c r="H11" s="149"/>
      <c r="I11" s="149"/>
      <c r="J11" s="149"/>
      <c r="K11" s="149"/>
      <c r="L11" s="149"/>
      <c r="M11" s="151"/>
      <c r="N11" s="151"/>
      <c r="O11" s="151"/>
      <c r="P11" s="151"/>
      <c r="Q11" s="151"/>
      <c r="R11" s="149"/>
    </row>
    <row r="12" spans="1:20" ht="13.5" customHeight="1">
      <c r="A12" s="137"/>
      <c r="B12" s="141"/>
      <c r="C12" s="142"/>
      <c r="D12" s="143">
        <v>10</v>
      </c>
      <c r="E12" s="150" t="s">
        <v>68</v>
      </c>
      <c r="F12" s="150"/>
      <c r="G12" s="149"/>
      <c r="H12" s="149"/>
      <c r="I12" s="149"/>
      <c r="J12" s="149"/>
      <c r="K12" s="149"/>
      <c r="L12" s="149"/>
      <c r="M12" s="151"/>
      <c r="N12" s="151"/>
      <c r="O12" s="151"/>
      <c r="P12" s="151"/>
      <c r="Q12" s="151"/>
      <c r="R12" s="149"/>
    </row>
    <row r="13" spans="1:20" ht="14.25" customHeight="1">
      <c r="A13" s="137"/>
      <c r="B13" s="141"/>
      <c r="C13" s="142"/>
      <c r="D13" s="143">
        <v>11</v>
      </c>
      <c r="E13" s="150"/>
      <c r="F13" s="150" t="s">
        <v>68</v>
      </c>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137</v>
      </c>
      <c r="C16" s="133"/>
      <c r="D16" s="134"/>
      <c r="E16" s="150" t="s">
        <v>68</v>
      </c>
      <c r="F16" s="136"/>
      <c r="G16" s="136"/>
      <c r="H16" s="136"/>
      <c r="I16" s="136"/>
      <c r="J16" s="136"/>
      <c r="K16" s="136"/>
      <c r="L16" s="136"/>
      <c r="M16" s="152"/>
      <c r="N16" s="152"/>
      <c r="O16" s="152"/>
      <c r="P16" s="152"/>
      <c r="Q16" s="152"/>
      <c r="R16" s="136"/>
    </row>
    <row r="17" spans="1:18">
      <c r="A17" s="138"/>
      <c r="B17" s="132" t="s">
        <v>134</v>
      </c>
      <c r="C17" s="133"/>
      <c r="D17" s="134"/>
      <c r="E17" s="136"/>
      <c r="F17" s="150" t="s">
        <v>68</v>
      </c>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05" t="s">
        <v>37</v>
      </c>
      <c r="C20" s="206"/>
      <c r="D20" s="207"/>
      <c r="E20" s="136" t="s">
        <v>38</v>
      </c>
      <c r="F20" s="136" t="s">
        <v>38</v>
      </c>
      <c r="G20" s="136"/>
      <c r="H20" s="136"/>
      <c r="I20" s="136"/>
      <c r="J20" s="136"/>
      <c r="K20" s="136"/>
      <c r="L20" s="136"/>
      <c r="M20" s="136"/>
      <c r="N20" s="136"/>
      <c r="O20" s="136"/>
      <c r="P20" s="136"/>
      <c r="Q20" s="136"/>
      <c r="R20" s="136"/>
    </row>
    <row r="21" spans="1:18" ht="54">
      <c r="A21" s="138"/>
      <c r="B21" s="199" t="s">
        <v>39</v>
      </c>
      <c r="C21" s="200"/>
      <c r="D21" s="201"/>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C6" sqref="C6:D6"/>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227" t="s">
        <v>45</v>
      </c>
      <c r="B2" s="228"/>
      <c r="C2" s="229" t="s">
        <v>118</v>
      </c>
      <c r="D2" s="230"/>
      <c r="E2" s="231" t="s">
        <v>14</v>
      </c>
      <c r="F2" s="232"/>
      <c r="G2" s="232"/>
      <c r="H2" s="233"/>
      <c r="I2" s="234" t="str">
        <f>C2</f>
        <v>AddNewThread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COUNTIF(E19:HM19,"P")</f>
        <v>2</v>
      </c>
      <c r="B6" s="209"/>
      <c r="C6" s="210">
        <f>COUNTIF(E19:HO19,"F")</f>
        <v>0</v>
      </c>
      <c r="D6" s="211"/>
      <c r="E6" s="212">
        <f>SUM(L6,- A6,- C6)</f>
        <v>0</v>
      </c>
      <c r="F6" s="211"/>
      <c r="G6" s="211"/>
      <c r="H6" s="213"/>
      <c r="I6" s="118">
        <f>COUNTIF(E18:HM18,"N")</f>
        <v>0</v>
      </c>
      <c r="J6" s="118">
        <f>COUNTIF(E18:HM18,"A")</f>
        <v>2</v>
      </c>
      <c r="K6" s="118">
        <f>COUNTIF(E18:HM18,"B")</f>
        <v>0</v>
      </c>
      <c r="L6" s="212">
        <f>COUNTA(E8:P8)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thickBot="1">
      <c r="A9" s="137" t="s">
        <v>104</v>
      </c>
      <c r="B9" s="141"/>
      <c r="C9" s="142"/>
      <c r="D9" s="143"/>
      <c r="E9" s="136"/>
      <c r="F9" s="136"/>
      <c r="G9" s="136"/>
      <c r="H9" s="149"/>
      <c r="I9" s="149"/>
      <c r="J9" s="149"/>
      <c r="K9" s="149"/>
      <c r="L9" s="149"/>
      <c r="M9" s="151"/>
      <c r="N9" s="151"/>
      <c r="O9" s="151"/>
      <c r="P9" s="151"/>
      <c r="Q9" s="151"/>
      <c r="R9" s="149"/>
    </row>
    <row r="10" spans="1:20" ht="13.5" customHeight="1">
      <c r="A10" s="140" t="s">
        <v>50</v>
      </c>
      <c r="B10" s="141"/>
      <c r="C10" s="142"/>
      <c r="D10" s="143"/>
      <c r="E10" s="149"/>
      <c r="F10" s="149"/>
      <c r="G10" s="149"/>
      <c r="H10" s="149"/>
      <c r="I10" s="149"/>
      <c r="J10" s="149"/>
      <c r="K10" s="149"/>
      <c r="L10" s="149"/>
      <c r="M10" s="151"/>
      <c r="N10" s="151"/>
      <c r="O10" s="151"/>
      <c r="P10" s="151"/>
      <c r="Q10" s="151"/>
      <c r="R10" s="149"/>
    </row>
    <row r="11" spans="1:20" ht="13.5" customHeight="1">
      <c r="A11" s="137"/>
      <c r="B11" s="141" t="s">
        <v>135</v>
      </c>
      <c r="C11" s="142"/>
      <c r="D11" s="143"/>
      <c r="E11" s="150" t="s">
        <v>68</v>
      </c>
      <c r="F11" s="150"/>
      <c r="G11" s="149"/>
      <c r="H11" s="149"/>
      <c r="I11" s="149"/>
      <c r="J11" s="149"/>
      <c r="K11" s="149"/>
      <c r="L11" s="149"/>
      <c r="M11" s="151"/>
      <c r="N11" s="151"/>
      <c r="O11" s="151"/>
      <c r="P11" s="151"/>
      <c r="Q11" s="151"/>
      <c r="R11" s="149"/>
    </row>
    <row r="12" spans="1:20" ht="14.25" customHeight="1">
      <c r="A12" s="137"/>
      <c r="B12" s="141" t="s">
        <v>136</v>
      </c>
      <c r="C12" s="142"/>
      <c r="D12" s="143"/>
      <c r="E12" s="150" t="s">
        <v>68</v>
      </c>
      <c r="F12" s="150" t="s">
        <v>68</v>
      </c>
      <c r="H12" s="149"/>
      <c r="I12" s="149"/>
      <c r="J12" s="149"/>
      <c r="K12" s="149"/>
      <c r="L12" s="149"/>
      <c r="M12" s="151"/>
      <c r="N12" s="151"/>
      <c r="O12" s="151"/>
      <c r="P12" s="151"/>
      <c r="Q12" s="151"/>
      <c r="R12" s="149"/>
    </row>
    <row r="13" spans="1:20" ht="13.5" customHeight="1" thickBot="1">
      <c r="A13" s="137"/>
      <c r="B13" s="162"/>
      <c r="C13" s="163"/>
      <c r="D13" s="164"/>
      <c r="E13" s="165"/>
      <c r="F13" s="165"/>
      <c r="G13" s="165"/>
      <c r="H13" s="165"/>
      <c r="I13" s="165"/>
      <c r="J13" s="165"/>
      <c r="K13" s="165"/>
      <c r="L13" s="165"/>
      <c r="M13" s="166"/>
      <c r="N13" s="166"/>
      <c r="O13" s="166"/>
      <c r="P13" s="166"/>
      <c r="Q13" s="166"/>
      <c r="R13" s="165"/>
    </row>
    <row r="14" spans="1:20" ht="13.5" customHeight="1" thickTop="1">
      <c r="A14" s="139" t="s">
        <v>51</v>
      </c>
      <c r="B14" s="129"/>
      <c r="C14" s="130"/>
      <c r="D14" s="131"/>
      <c r="E14" s="150"/>
      <c r="F14" s="150"/>
      <c r="G14" s="150"/>
      <c r="H14" s="150"/>
      <c r="I14" s="150"/>
      <c r="J14" s="150"/>
      <c r="K14" s="150"/>
      <c r="L14" s="150"/>
      <c r="M14" s="153"/>
      <c r="N14" s="153"/>
      <c r="O14" s="153"/>
      <c r="P14" s="153"/>
      <c r="Q14" s="153"/>
      <c r="R14" s="150"/>
    </row>
    <row r="15" spans="1:20" ht="13.5" customHeight="1">
      <c r="A15" s="138"/>
      <c r="B15" s="132" t="s">
        <v>112</v>
      </c>
      <c r="C15" s="133"/>
      <c r="D15" s="134"/>
      <c r="E15" s="150" t="s">
        <v>68</v>
      </c>
      <c r="F15" s="136"/>
      <c r="G15" s="136"/>
      <c r="H15" s="136"/>
      <c r="I15" s="136"/>
      <c r="J15" s="136"/>
      <c r="K15" s="136"/>
      <c r="L15" s="136"/>
      <c r="M15" s="152"/>
      <c r="N15" s="152"/>
      <c r="O15" s="152"/>
      <c r="P15" s="152"/>
      <c r="Q15" s="152"/>
      <c r="R15" s="136"/>
    </row>
    <row r="16" spans="1:20" ht="13.5" customHeight="1">
      <c r="A16" s="138"/>
      <c r="B16" s="132" t="s">
        <v>138</v>
      </c>
      <c r="C16" s="133"/>
      <c r="D16" s="134"/>
      <c r="E16" s="136"/>
      <c r="F16" s="150" t="s">
        <v>68</v>
      </c>
      <c r="G16" s="136"/>
      <c r="H16" s="136"/>
      <c r="I16" s="136"/>
      <c r="J16" s="136"/>
      <c r="K16" s="136"/>
      <c r="L16" s="136"/>
      <c r="M16" s="152"/>
      <c r="N16" s="152"/>
      <c r="O16" s="152"/>
      <c r="P16" s="152"/>
      <c r="Q16" s="152"/>
      <c r="R16" s="136"/>
    </row>
    <row r="17" spans="1:18" ht="13.5" customHeight="1" thickBot="1">
      <c r="A17" s="138"/>
      <c r="B17" s="129"/>
      <c r="C17" s="167"/>
      <c r="D17" s="168"/>
      <c r="E17" s="154"/>
      <c r="F17" s="154"/>
      <c r="G17" s="154"/>
      <c r="H17" s="154"/>
      <c r="I17" s="154"/>
      <c r="J17" s="154"/>
      <c r="K17" s="154"/>
      <c r="L17" s="154"/>
      <c r="M17" s="157"/>
      <c r="N17" s="157"/>
      <c r="O17" s="157"/>
      <c r="P17" s="157"/>
      <c r="Q17" s="157"/>
      <c r="R17" s="158"/>
    </row>
    <row r="18" spans="1:18" ht="13.5" customHeight="1" thickTop="1">
      <c r="A18" s="139" t="s">
        <v>32</v>
      </c>
      <c r="B18" s="245" t="s">
        <v>33</v>
      </c>
      <c r="C18" s="246"/>
      <c r="D18" s="247"/>
      <c r="E18" s="159" t="s">
        <v>36</v>
      </c>
      <c r="F18" s="159" t="s">
        <v>36</v>
      </c>
      <c r="G18" s="159"/>
      <c r="H18" s="159"/>
      <c r="I18" s="159"/>
      <c r="J18" s="159"/>
      <c r="K18" s="159"/>
      <c r="L18" s="159"/>
      <c r="M18" s="159"/>
      <c r="N18" s="159"/>
      <c r="O18" s="159"/>
      <c r="P18" s="159"/>
      <c r="Q18" s="159"/>
      <c r="R18" s="159"/>
    </row>
    <row r="19" spans="1:18" ht="13.5" customHeight="1">
      <c r="A19" s="138"/>
      <c r="B19" s="205" t="s">
        <v>37</v>
      </c>
      <c r="C19" s="206"/>
      <c r="D19" s="207"/>
      <c r="E19" s="136" t="s">
        <v>38</v>
      </c>
      <c r="F19" s="136" t="s">
        <v>38</v>
      </c>
      <c r="G19" s="136"/>
      <c r="H19" s="136"/>
      <c r="I19" s="136"/>
      <c r="J19" s="136"/>
      <c r="K19" s="136"/>
      <c r="L19" s="136"/>
      <c r="M19" s="136"/>
      <c r="N19" s="136"/>
      <c r="O19" s="136"/>
      <c r="P19" s="136"/>
      <c r="Q19" s="136"/>
      <c r="R19" s="136"/>
    </row>
    <row r="20" spans="1:18" ht="64.5" customHeight="1">
      <c r="A20" s="138"/>
      <c r="B20" s="199" t="s">
        <v>39</v>
      </c>
      <c r="C20" s="200"/>
      <c r="D20" s="201"/>
      <c r="E20" s="135">
        <v>42502</v>
      </c>
      <c r="F20" s="135">
        <v>42502</v>
      </c>
      <c r="G20" s="135"/>
      <c r="H20" s="135"/>
      <c r="I20" s="135"/>
      <c r="J20" s="135"/>
      <c r="K20" s="135"/>
      <c r="L20" s="135"/>
      <c r="M20" s="135"/>
      <c r="N20" s="135"/>
      <c r="O20" s="135"/>
      <c r="P20" s="135"/>
      <c r="Q20" s="135"/>
      <c r="R20" s="135"/>
    </row>
    <row r="21" spans="1:18" ht="13.5" customHeight="1">
      <c r="A21" s="97"/>
    </row>
    <row r="22" spans="1:18" ht="13.5" customHeight="1"/>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c r="B32" s="128"/>
      <c r="D32" s="128"/>
    </row>
    <row r="33" spans="2:4" ht="13.5" customHeight="1">
      <c r="B33" s="128"/>
      <c r="D33" s="128"/>
    </row>
    <row r="34" spans="2:4" ht="13.5" customHeight="1">
      <c r="B34" s="128"/>
      <c r="D34" s="128"/>
    </row>
    <row r="35" spans="2:4" ht="13.5" customHeight="1">
      <c r="B35" s="128"/>
      <c r="D35" s="128"/>
    </row>
    <row r="36" spans="2:4" ht="13.5" customHeight="1">
      <c r="B36" s="128"/>
      <c r="D36" s="128"/>
    </row>
    <row r="37" spans="2:4" ht="13.5" customHeight="1">
      <c r="B37" s="128"/>
      <c r="D37" s="128"/>
    </row>
    <row r="38" spans="2:4" ht="24" customHeight="1">
      <c r="B38" s="128"/>
      <c r="D38" s="128"/>
    </row>
    <row r="39" spans="2:4" ht="39" customHeight="1">
      <c r="B39" s="128"/>
      <c r="D39" s="128"/>
    </row>
    <row r="40" spans="2:4" ht="13.5" customHeight="1">
      <c r="B40" s="128"/>
      <c r="D40" s="128"/>
    </row>
    <row r="41" spans="2:4" ht="13.5" customHeight="1">
      <c r="B41" s="128"/>
      <c r="D41" s="128"/>
    </row>
    <row r="42" spans="2:4" ht="13.5" customHeight="1">
      <c r="B42" s="128"/>
      <c r="D42" s="128"/>
    </row>
    <row r="43" spans="2:4" ht="13.5" customHeight="1">
      <c r="B43" s="128"/>
      <c r="D43" s="128"/>
    </row>
    <row r="44" spans="2:4" ht="13.5" customHeight="1">
      <c r="B44" s="128"/>
      <c r="D44" s="128"/>
    </row>
    <row r="45" spans="2:4" ht="13.5" customHeight="1">
      <c r="B45" s="128"/>
      <c r="D45" s="128"/>
    </row>
    <row r="46" spans="2:4" ht="13.5" customHeight="1">
      <c r="B46" s="128"/>
      <c r="D46" s="128"/>
    </row>
    <row r="47" spans="2:4" ht="13.5" customHeight="1">
      <c r="B47" s="128"/>
      <c r="D47" s="128"/>
    </row>
    <row r="48" spans="2:4" ht="13.5" customHeight="1">
      <c r="B48" s="128"/>
      <c r="D48" s="128"/>
    </row>
    <row r="49" spans="2:4" ht="13.5" customHeight="1">
      <c r="B49" s="128"/>
      <c r="D49" s="128"/>
    </row>
    <row r="50" spans="2:4" ht="13.5" customHeight="1">
      <c r="B50" s="128"/>
      <c r="D50" s="128"/>
    </row>
    <row r="51" spans="2:4" ht="57" customHeight="1">
      <c r="B51" s="128"/>
      <c r="D51" s="128"/>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0:D20"/>
    <mergeCell ref="A6:B6"/>
    <mergeCell ref="C6:D6"/>
    <mergeCell ref="E6:H6"/>
    <mergeCell ref="L6:R6"/>
    <mergeCell ref="B18:D18"/>
    <mergeCell ref="B19:D19"/>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E9:G9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F13:R16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C6" sqref="C6:D6"/>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227" t="s">
        <v>45</v>
      </c>
      <c r="B2" s="228"/>
      <c r="C2" s="229" t="s">
        <v>115</v>
      </c>
      <c r="D2" s="230"/>
      <c r="E2" s="231" t="s">
        <v>14</v>
      </c>
      <c r="F2" s="232"/>
      <c r="G2" s="232"/>
      <c r="H2" s="233"/>
      <c r="I2" s="234" t="str">
        <f>C2</f>
        <v>UpdateThread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COUNTIF(E20:HO20,"F")</f>
        <v>0</v>
      </c>
      <c r="D6" s="211"/>
      <c r="E6" s="212">
        <f>SUM(L6,- A6,- C6)</f>
        <v>0</v>
      </c>
      <c r="F6" s="211"/>
      <c r="G6" s="211"/>
      <c r="H6" s="213"/>
      <c r="I6" s="118">
        <f>COUNTIF(E19:HM19,"N")</f>
        <v>0</v>
      </c>
      <c r="J6" s="118">
        <f>COUNTIF(E19:HM19,"A")</f>
        <v>2</v>
      </c>
      <c r="K6" s="118">
        <f>COUNTIF(E19:HM19,"B")</f>
        <v>0</v>
      </c>
      <c r="L6" s="212">
        <f>COUNTA(E8:P8)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125</v>
      </c>
      <c r="C9" s="142"/>
      <c r="D9" s="143"/>
      <c r="E9" s="136" t="s">
        <v>68</v>
      </c>
      <c r="F9" s="136" t="s">
        <v>68</v>
      </c>
      <c r="G9" s="136"/>
      <c r="H9" s="149"/>
      <c r="I9" s="149"/>
      <c r="J9" s="149"/>
      <c r="K9" s="149"/>
      <c r="L9" s="149"/>
      <c r="M9" s="151"/>
      <c r="N9" s="151"/>
      <c r="O9" s="151"/>
      <c r="P9" s="151"/>
      <c r="Q9" s="151"/>
      <c r="R9" s="149"/>
    </row>
    <row r="10" spans="1:20" ht="13.5" customHeight="1" thickBot="1">
      <c r="A10" s="137"/>
      <c r="B10" s="141" t="s">
        <v>126</v>
      </c>
      <c r="C10" s="142"/>
      <c r="D10" s="143"/>
      <c r="E10" s="150" t="s">
        <v>68</v>
      </c>
      <c r="F10" s="150" t="s">
        <v>68</v>
      </c>
      <c r="G10" s="150"/>
      <c r="H10" s="149"/>
      <c r="I10" s="149"/>
      <c r="J10" s="149"/>
      <c r="K10" s="149"/>
      <c r="L10" s="149"/>
      <c r="M10" s="151"/>
      <c r="N10" s="151"/>
      <c r="O10" s="151"/>
      <c r="P10" s="151"/>
      <c r="Q10" s="151"/>
      <c r="R10" s="149"/>
    </row>
    <row r="11" spans="1:20" ht="13.5" customHeight="1">
      <c r="A11" s="140" t="s">
        <v>50</v>
      </c>
      <c r="B11" s="141" t="s">
        <v>127</v>
      </c>
      <c r="C11" s="142"/>
      <c r="D11" s="143"/>
      <c r="E11" s="149"/>
      <c r="F11" s="149"/>
      <c r="G11" s="149"/>
      <c r="H11" s="149"/>
      <c r="I11" s="149"/>
      <c r="J11" s="149"/>
      <c r="K11" s="149"/>
      <c r="L11" s="149"/>
      <c r="M11" s="151"/>
      <c r="N11" s="151"/>
      <c r="O11" s="151"/>
      <c r="P11" s="151"/>
      <c r="Q11" s="151"/>
      <c r="R11" s="149"/>
    </row>
    <row r="12" spans="1:20" ht="13.5" customHeight="1">
      <c r="A12" s="137"/>
      <c r="B12" s="141"/>
      <c r="C12" s="142"/>
      <c r="D12" s="143">
        <v>10</v>
      </c>
      <c r="E12" s="150" t="s">
        <v>68</v>
      </c>
      <c r="F12" s="150"/>
      <c r="G12" s="149"/>
      <c r="H12" s="149"/>
      <c r="I12" s="149"/>
      <c r="J12" s="149"/>
      <c r="K12" s="149"/>
      <c r="L12" s="149"/>
      <c r="M12" s="151"/>
      <c r="N12" s="151"/>
      <c r="O12" s="151"/>
      <c r="P12" s="151"/>
      <c r="Q12" s="151"/>
      <c r="R12" s="149"/>
    </row>
    <row r="13" spans="1:20" ht="14.25" customHeight="1">
      <c r="A13" s="137"/>
      <c r="B13" s="141"/>
      <c r="C13" s="142"/>
      <c r="D13" s="143">
        <v>11</v>
      </c>
      <c r="E13" s="150"/>
      <c r="F13" s="150" t="s">
        <v>68</v>
      </c>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111</v>
      </c>
      <c r="C16" s="133"/>
      <c r="D16" s="134"/>
      <c r="E16" s="150"/>
      <c r="F16" s="150" t="s">
        <v>68</v>
      </c>
      <c r="G16" s="136"/>
      <c r="H16" s="136"/>
      <c r="I16" s="136"/>
      <c r="J16" s="136"/>
      <c r="K16" s="136"/>
      <c r="L16" s="136"/>
      <c r="M16" s="152"/>
      <c r="N16" s="152"/>
      <c r="O16" s="152"/>
      <c r="P16" s="152"/>
      <c r="Q16" s="152"/>
      <c r="R16" s="136"/>
    </row>
    <row r="17" spans="1:18">
      <c r="A17" s="138"/>
      <c r="B17" s="132" t="s">
        <v>156</v>
      </c>
      <c r="C17" s="133"/>
      <c r="D17" s="134"/>
      <c r="E17" s="150" t="s">
        <v>68</v>
      </c>
      <c r="F17" s="150"/>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05" t="s">
        <v>37</v>
      </c>
      <c r="C20" s="206"/>
      <c r="D20" s="207"/>
      <c r="E20" s="136" t="s">
        <v>38</v>
      </c>
      <c r="F20" s="136" t="s">
        <v>38</v>
      </c>
      <c r="G20" s="136"/>
      <c r="H20" s="136"/>
      <c r="I20" s="136"/>
      <c r="J20" s="136"/>
      <c r="K20" s="136"/>
      <c r="L20" s="136"/>
      <c r="M20" s="136"/>
      <c r="N20" s="136"/>
      <c r="O20" s="136"/>
      <c r="P20" s="136"/>
      <c r="Q20" s="136"/>
      <c r="R20" s="136"/>
    </row>
    <row r="21" spans="1:18" ht="54">
      <c r="A21" s="138"/>
      <c r="B21" s="199" t="s">
        <v>39</v>
      </c>
      <c r="C21" s="200"/>
      <c r="D21" s="201"/>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D7" sqref="D7"/>
    </sheetView>
  </sheetViews>
  <sheetFormatPr defaultRowHeight="10.5"/>
  <cols>
    <col min="1" max="1" width="10.5" style="128" customWidth="1"/>
    <col min="2" max="2" width="13.375" style="75" customWidth="1"/>
    <col min="3" max="3" width="15.375" style="128" customWidth="1"/>
    <col min="4" max="4" width="36.12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227" t="s">
        <v>45</v>
      </c>
      <c r="B2" s="228"/>
      <c r="C2" s="229" t="s">
        <v>119</v>
      </c>
      <c r="D2" s="230"/>
      <c r="E2" s="231" t="s">
        <v>14</v>
      </c>
      <c r="F2" s="232"/>
      <c r="G2" s="232"/>
      <c r="H2" s="233"/>
      <c r="I2" s="234" t="str">
        <f>C2</f>
        <v>GetAllImageThreadById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COUNTIF(E20:HO20,"F")</f>
        <v>0</v>
      </c>
      <c r="D6" s="211"/>
      <c r="E6" s="212">
        <f>SUM(L6,- A6,- C6)</f>
        <v>0</v>
      </c>
      <c r="F6" s="211"/>
      <c r="G6" s="211"/>
      <c r="H6" s="213"/>
      <c r="I6" s="118">
        <f>COUNTIF(E19:HM19,"N")</f>
        <v>0</v>
      </c>
      <c r="J6" s="118">
        <f>COUNTIF(E19:HM19,"A")</f>
        <v>2</v>
      </c>
      <c r="K6" s="118">
        <f>COUNTIF(E19:HM19,"B")</f>
        <v>0</v>
      </c>
      <c r="L6" s="212">
        <f>COUNTA(E8:P8)</f>
        <v>2</v>
      </c>
      <c r="M6" s="211"/>
      <c r="N6" s="211"/>
      <c r="O6" s="211"/>
      <c r="P6" s="211"/>
      <c r="Q6" s="211"/>
      <c r="R6" s="214"/>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139</v>
      </c>
      <c r="C9" s="142"/>
      <c r="D9" s="143"/>
      <c r="E9" s="136" t="s">
        <v>68</v>
      </c>
      <c r="F9" s="136" t="s">
        <v>68</v>
      </c>
      <c r="G9" s="136"/>
      <c r="H9" s="136"/>
      <c r="I9" s="136"/>
      <c r="J9" s="136"/>
      <c r="K9" s="136"/>
      <c r="L9" s="149"/>
      <c r="M9" s="151"/>
      <c r="N9" s="151"/>
      <c r="O9" s="151"/>
      <c r="P9" s="151"/>
      <c r="Q9" s="151"/>
      <c r="R9" s="149"/>
    </row>
    <row r="10" spans="1:20" ht="13.5" customHeight="1" thickBot="1">
      <c r="A10" s="137"/>
      <c r="B10" s="141"/>
      <c r="C10" s="142"/>
      <c r="D10" s="143"/>
      <c r="E10" s="150"/>
      <c r="F10" s="150"/>
      <c r="G10" s="150"/>
      <c r="H10" s="150"/>
      <c r="I10" s="150"/>
      <c r="J10" s="150"/>
      <c r="K10" s="150"/>
      <c r="L10" s="149"/>
      <c r="M10" s="151"/>
      <c r="N10" s="151"/>
      <c r="O10" s="151"/>
      <c r="P10" s="151"/>
      <c r="Q10" s="151"/>
      <c r="R10" s="149"/>
    </row>
    <row r="11" spans="1:20" ht="13.5" customHeight="1">
      <c r="A11" s="140" t="s">
        <v>50</v>
      </c>
      <c r="B11" s="172" t="s">
        <v>140</v>
      </c>
      <c r="C11" s="127"/>
      <c r="D11" s="143"/>
      <c r="E11" s="150" t="s">
        <v>68</v>
      </c>
      <c r="F11" s="150" t="s">
        <v>68</v>
      </c>
      <c r="G11" s="150"/>
      <c r="H11" s="150"/>
      <c r="I11" s="149"/>
      <c r="J11" s="149"/>
      <c r="K11" s="149"/>
      <c r="L11" s="149"/>
      <c r="M11" s="151"/>
      <c r="N11" s="151"/>
      <c r="O11" s="151"/>
      <c r="P11" s="151"/>
      <c r="Q11" s="151"/>
      <c r="R11" s="149"/>
    </row>
    <row r="12" spans="1:20" ht="14.25" customHeight="1" thickBot="1">
      <c r="A12" s="137"/>
      <c r="B12" s="176" t="s">
        <v>141</v>
      </c>
      <c r="C12" s="142"/>
      <c r="D12" s="143"/>
      <c r="E12" s="150" t="s">
        <v>68</v>
      </c>
      <c r="F12" s="150"/>
      <c r="G12" s="150"/>
      <c r="H12" s="150"/>
      <c r="I12" s="150"/>
      <c r="J12" s="150"/>
      <c r="K12" s="150"/>
      <c r="L12" s="149"/>
      <c r="M12" s="151"/>
      <c r="N12" s="151"/>
      <c r="O12" s="151"/>
      <c r="P12" s="151"/>
      <c r="Q12" s="151"/>
      <c r="R12" s="149"/>
    </row>
    <row r="13" spans="1:20" ht="14.25" customHeight="1">
      <c r="A13" s="139" t="s">
        <v>51</v>
      </c>
      <c r="B13" s="129"/>
      <c r="C13" s="130"/>
      <c r="D13" s="131"/>
      <c r="E13" s="150"/>
      <c r="F13" s="150"/>
      <c r="G13" s="150"/>
      <c r="H13" s="150"/>
      <c r="I13" s="150"/>
      <c r="J13" s="150"/>
      <c r="K13" s="150"/>
      <c r="L13" s="150"/>
      <c r="M13" s="153"/>
      <c r="N13" s="153"/>
      <c r="O13" s="153"/>
      <c r="P13" s="153"/>
      <c r="Q13" s="153"/>
      <c r="R13" s="150"/>
    </row>
    <row r="14" spans="1:20" ht="13.5" customHeight="1">
      <c r="A14" s="138"/>
      <c r="B14" s="132" t="s">
        <v>112</v>
      </c>
      <c r="C14" s="130"/>
      <c r="D14" s="131"/>
      <c r="E14" s="150" t="s">
        <v>68</v>
      </c>
      <c r="F14" s="150"/>
      <c r="G14" s="150"/>
      <c r="H14" s="150"/>
      <c r="I14" s="150"/>
      <c r="J14" s="150"/>
      <c r="K14" s="150"/>
      <c r="L14" s="150"/>
      <c r="M14" s="153"/>
      <c r="N14" s="153"/>
      <c r="O14" s="153"/>
      <c r="P14" s="153"/>
      <c r="Q14" s="153"/>
      <c r="R14" s="150"/>
    </row>
    <row r="15" spans="1:20" ht="13.5" customHeight="1">
      <c r="A15" s="138"/>
      <c r="B15" s="132" t="s">
        <v>154</v>
      </c>
      <c r="C15" s="133"/>
      <c r="D15" s="134"/>
      <c r="E15" s="136"/>
      <c r="F15" s="136" t="s">
        <v>68</v>
      </c>
      <c r="G15" s="136"/>
      <c r="H15" s="136"/>
      <c r="I15" s="136"/>
      <c r="J15" s="150"/>
      <c r="K15" s="136"/>
      <c r="L15" s="136"/>
      <c r="M15" s="152"/>
      <c r="N15" s="152"/>
      <c r="O15" s="152"/>
      <c r="P15" s="152"/>
      <c r="Q15" s="152"/>
      <c r="R15" s="136"/>
    </row>
    <row r="16" spans="1:20" ht="13.5" customHeight="1">
      <c r="A16" s="138"/>
      <c r="B16" s="132"/>
      <c r="C16" s="133"/>
      <c r="D16" s="134"/>
      <c r="E16" s="136"/>
      <c r="F16" s="136"/>
      <c r="G16" s="136"/>
      <c r="H16" s="136"/>
      <c r="I16" s="136"/>
      <c r="J16" s="136"/>
      <c r="K16" s="136"/>
      <c r="L16" s="136"/>
      <c r="M16" s="152"/>
      <c r="N16" s="152"/>
      <c r="O16" s="152"/>
      <c r="P16" s="152"/>
      <c r="Q16" s="152"/>
      <c r="R16" s="136"/>
    </row>
    <row r="17" spans="1:18" ht="13.5" customHeight="1">
      <c r="A17" s="138"/>
      <c r="B17" s="132"/>
      <c r="C17" s="133"/>
      <c r="D17" s="134"/>
      <c r="E17" s="136"/>
      <c r="F17" s="136"/>
      <c r="G17" s="136"/>
      <c r="H17" s="136"/>
      <c r="I17" s="136"/>
      <c r="J17" s="136"/>
      <c r="K17" s="136"/>
      <c r="L17" s="136"/>
      <c r="M17" s="155"/>
      <c r="N17" s="155"/>
      <c r="O17" s="155"/>
      <c r="P17" s="155"/>
      <c r="Q17" s="155"/>
      <c r="R17" s="156"/>
    </row>
    <row r="18" spans="1:18" ht="13.5" customHeight="1" thickBot="1">
      <c r="A18" s="138"/>
      <c r="B18" s="132"/>
      <c r="C18" s="133"/>
      <c r="D18" s="134"/>
      <c r="E18" s="154"/>
      <c r="F18" s="154"/>
      <c r="G18" s="154"/>
      <c r="H18" s="154"/>
      <c r="I18" s="154"/>
      <c r="J18" s="154"/>
      <c r="K18" s="154"/>
      <c r="L18" s="154"/>
      <c r="M18" s="157"/>
      <c r="N18" s="157"/>
      <c r="O18" s="157"/>
      <c r="P18" s="157"/>
      <c r="Q18" s="157"/>
      <c r="R18" s="158"/>
    </row>
    <row r="19" spans="1:18" ht="13.5" customHeight="1" thickTop="1">
      <c r="A19" s="139" t="s">
        <v>32</v>
      </c>
      <c r="B19" s="202" t="s">
        <v>33</v>
      </c>
      <c r="C19" s="203"/>
      <c r="D19" s="204"/>
      <c r="E19" s="159" t="s">
        <v>36</v>
      </c>
      <c r="F19" s="159" t="s">
        <v>36</v>
      </c>
      <c r="G19" s="159"/>
      <c r="H19" s="159"/>
      <c r="I19" s="159"/>
      <c r="J19" s="159"/>
      <c r="K19" s="159"/>
      <c r="L19" s="159"/>
      <c r="M19" s="159"/>
      <c r="N19" s="159"/>
      <c r="O19" s="159"/>
      <c r="P19" s="159"/>
      <c r="Q19" s="159"/>
      <c r="R19" s="159"/>
    </row>
    <row r="20" spans="1:18" ht="13.5" customHeight="1">
      <c r="A20" s="138"/>
      <c r="B20" s="205" t="s">
        <v>37</v>
      </c>
      <c r="C20" s="206"/>
      <c r="D20" s="207"/>
      <c r="E20" s="136" t="s">
        <v>38</v>
      </c>
      <c r="F20" s="136" t="s">
        <v>38</v>
      </c>
      <c r="G20" s="136"/>
      <c r="H20" s="136"/>
      <c r="I20" s="136"/>
      <c r="J20" s="136"/>
      <c r="K20" s="136"/>
      <c r="L20" s="136"/>
      <c r="M20" s="136"/>
      <c r="N20" s="136"/>
      <c r="O20" s="136"/>
      <c r="P20" s="136"/>
      <c r="Q20" s="136"/>
      <c r="R20" s="136"/>
    </row>
    <row r="21" spans="1:18" ht="64.5" customHeight="1">
      <c r="A21" s="138"/>
      <c r="B21" s="199" t="s">
        <v>39</v>
      </c>
      <c r="C21" s="200"/>
      <c r="D21" s="201"/>
      <c r="E21" s="135">
        <v>42502</v>
      </c>
      <c r="F21" s="135">
        <v>42502</v>
      </c>
      <c r="G21" s="135"/>
      <c r="H21" s="135"/>
      <c r="I21" s="135"/>
      <c r="J21" s="135"/>
      <c r="K21" s="135"/>
      <c r="L21" s="135"/>
      <c r="M21" s="135"/>
      <c r="N21" s="135"/>
      <c r="O21" s="135"/>
      <c r="P21" s="135"/>
      <c r="Q21" s="135"/>
      <c r="R21" s="135"/>
    </row>
    <row r="22" spans="1:18" ht="13.5" customHeight="1">
      <c r="A22" s="97"/>
    </row>
    <row r="23" spans="1:18" ht="13.5" customHeight="1"/>
    <row r="24" spans="1:18" ht="13.5" customHeight="1"/>
    <row r="25" spans="1:18" ht="13.5" customHeight="1"/>
    <row r="26" spans="1:18" ht="13.5" customHeight="1"/>
    <row r="27" spans="1:18" ht="13.5" customHeight="1">
      <c r="B27" s="128"/>
      <c r="D27" s="128"/>
    </row>
    <row r="28" spans="1:18" ht="13.5" customHeight="1">
      <c r="B28" s="128"/>
      <c r="D28" s="128"/>
    </row>
    <row r="29" spans="1:18" ht="13.5" customHeight="1">
      <c r="B29" s="128"/>
      <c r="D29" s="128"/>
    </row>
    <row r="30" spans="1:18" ht="13.5" customHeight="1">
      <c r="B30" s="128"/>
      <c r="D30" s="128"/>
    </row>
    <row r="31" spans="1:18" ht="13.5" customHeight="1">
      <c r="B31" s="128"/>
      <c r="D31" s="128"/>
    </row>
    <row r="32" spans="1:18" ht="13.5" customHeight="1">
      <c r="B32" s="128"/>
      <c r="D32" s="128"/>
    </row>
    <row r="33" spans="2:4" ht="13.5" customHeight="1">
      <c r="B33" s="128"/>
      <c r="D33" s="128"/>
    </row>
    <row r="34" spans="2:4" ht="13.5" customHeight="1">
      <c r="B34" s="128"/>
      <c r="D34" s="128"/>
    </row>
    <row r="35" spans="2:4" ht="13.5" customHeight="1">
      <c r="B35" s="128"/>
      <c r="D35" s="128"/>
    </row>
    <row r="36" spans="2:4" ht="13.5" customHeight="1">
      <c r="B36" s="128"/>
      <c r="D36" s="128"/>
    </row>
    <row r="37" spans="2:4" ht="13.5" customHeight="1">
      <c r="B37" s="128"/>
      <c r="D37" s="128"/>
    </row>
    <row r="38" spans="2:4" ht="13.5" customHeight="1">
      <c r="B38" s="128"/>
      <c r="D38" s="128"/>
    </row>
    <row r="39" spans="2:4" ht="24" customHeight="1">
      <c r="B39" s="128"/>
      <c r="D39" s="128"/>
    </row>
    <row r="40" spans="2:4" ht="39" customHeight="1">
      <c r="B40" s="128"/>
      <c r="D40" s="128"/>
    </row>
    <row r="41" spans="2:4" ht="13.5" customHeight="1">
      <c r="B41" s="128"/>
      <c r="D41" s="128"/>
    </row>
    <row r="42" spans="2:4" ht="13.5" customHeight="1">
      <c r="B42" s="128"/>
      <c r="D42" s="128"/>
    </row>
    <row r="43" spans="2:4" ht="13.5" customHeight="1">
      <c r="B43" s="128"/>
      <c r="D43" s="128"/>
    </row>
    <row r="44" spans="2:4" ht="13.5" customHeight="1">
      <c r="B44" s="128"/>
      <c r="D44" s="128"/>
    </row>
    <row r="45" spans="2:4" ht="13.5" customHeight="1">
      <c r="B45" s="128"/>
      <c r="D45" s="128"/>
    </row>
    <row r="46" spans="2:4" ht="13.5" customHeight="1">
      <c r="B46" s="128"/>
      <c r="D46" s="128"/>
    </row>
    <row r="47" spans="2:4" ht="13.5" customHeight="1">
      <c r="B47" s="128"/>
      <c r="D47" s="128"/>
    </row>
    <row r="48" spans="2:4" ht="13.5" customHeight="1">
      <c r="B48" s="128"/>
      <c r="D48" s="128"/>
    </row>
    <row r="49" spans="2:4" ht="13.5" customHeight="1">
      <c r="B49" s="128"/>
      <c r="D49" s="128"/>
    </row>
    <row r="50" spans="2:4" ht="13.5" customHeight="1">
      <c r="B50" s="128"/>
      <c r="D50" s="128"/>
    </row>
    <row r="51" spans="2:4" ht="13.5" customHeight="1">
      <c r="B51" s="128"/>
      <c r="D51" s="128"/>
    </row>
    <row r="52" spans="2:4" ht="57" customHeight="1">
      <c r="B52" s="128"/>
      <c r="D52" s="128"/>
    </row>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3">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3:G65544 JA65543:JC65544 SW65543:SY65544 ACS65543:ACU65544 AMO65543:AMQ65544 AWK65543:AWM65544 BGG65543:BGI65544 BQC65543:BQE65544 BZY65543:CAA65544 CJU65543:CJW65544 CTQ65543:CTS65544 DDM65543:DDO65544 DNI65543:DNK65544 DXE65543:DXG65544 EHA65543:EHC65544 EQW65543:EQY65544 FAS65543:FAU65544 FKO65543:FKQ65544 FUK65543:FUM65544 GEG65543:GEI65544 GOC65543:GOE65544 GXY65543:GYA65544 HHU65543:HHW65544 HRQ65543:HRS65544 IBM65543:IBO65544 ILI65543:ILK65544 IVE65543:IVG65544 JFA65543:JFC65544 JOW65543:JOY65544 JYS65543:JYU65544 KIO65543:KIQ65544 KSK65543:KSM65544 LCG65543:LCI65544 LMC65543:LME65544 LVY65543:LWA65544 MFU65543:MFW65544 MPQ65543:MPS65544 MZM65543:MZO65544 NJI65543:NJK65544 NTE65543:NTG65544 ODA65543:ODC65544 OMW65543:OMY65544 OWS65543:OWU65544 PGO65543:PGQ65544 PQK65543:PQM65544 QAG65543:QAI65544 QKC65543:QKE65544 QTY65543:QUA65544 RDU65543:RDW65544 RNQ65543:RNS65544 RXM65543:RXO65544 SHI65543:SHK65544 SRE65543:SRG65544 TBA65543:TBC65544 TKW65543:TKY65544 TUS65543:TUU65544 UEO65543:UEQ65544 UOK65543:UOM65544 UYG65543:UYI65544 VIC65543:VIE65544 VRY65543:VSA65544 WBU65543:WBW65544 WLQ65543:WLS65544 WVM65543:WVO65544 E131079:G131080 JA131079:JC131080 SW131079:SY131080 ACS131079:ACU131080 AMO131079:AMQ131080 AWK131079:AWM131080 BGG131079:BGI131080 BQC131079:BQE131080 BZY131079:CAA131080 CJU131079:CJW131080 CTQ131079:CTS131080 DDM131079:DDO131080 DNI131079:DNK131080 DXE131079:DXG131080 EHA131079:EHC131080 EQW131079:EQY131080 FAS131079:FAU131080 FKO131079:FKQ131080 FUK131079:FUM131080 GEG131079:GEI131080 GOC131079:GOE131080 GXY131079:GYA131080 HHU131079:HHW131080 HRQ131079:HRS131080 IBM131079:IBO131080 ILI131079:ILK131080 IVE131079:IVG131080 JFA131079:JFC131080 JOW131079:JOY131080 JYS131079:JYU131080 KIO131079:KIQ131080 KSK131079:KSM131080 LCG131079:LCI131080 LMC131079:LME131080 LVY131079:LWA131080 MFU131079:MFW131080 MPQ131079:MPS131080 MZM131079:MZO131080 NJI131079:NJK131080 NTE131079:NTG131080 ODA131079:ODC131080 OMW131079:OMY131080 OWS131079:OWU131080 PGO131079:PGQ131080 PQK131079:PQM131080 QAG131079:QAI131080 QKC131079:QKE131080 QTY131079:QUA131080 RDU131079:RDW131080 RNQ131079:RNS131080 RXM131079:RXO131080 SHI131079:SHK131080 SRE131079:SRG131080 TBA131079:TBC131080 TKW131079:TKY131080 TUS131079:TUU131080 UEO131079:UEQ131080 UOK131079:UOM131080 UYG131079:UYI131080 VIC131079:VIE131080 VRY131079:VSA131080 WBU131079:WBW131080 WLQ131079:WLS131080 WVM131079:WVO131080 E196615:G196616 JA196615:JC196616 SW196615:SY196616 ACS196615:ACU196616 AMO196615:AMQ196616 AWK196615:AWM196616 BGG196615:BGI196616 BQC196615:BQE196616 BZY196615:CAA196616 CJU196615:CJW196616 CTQ196615:CTS196616 DDM196615:DDO196616 DNI196615:DNK196616 DXE196615:DXG196616 EHA196615:EHC196616 EQW196615:EQY196616 FAS196615:FAU196616 FKO196615:FKQ196616 FUK196615:FUM196616 GEG196615:GEI196616 GOC196615:GOE196616 GXY196615:GYA196616 HHU196615:HHW196616 HRQ196615:HRS196616 IBM196615:IBO196616 ILI196615:ILK196616 IVE196615:IVG196616 JFA196615:JFC196616 JOW196615:JOY196616 JYS196615:JYU196616 KIO196615:KIQ196616 KSK196615:KSM196616 LCG196615:LCI196616 LMC196615:LME196616 LVY196615:LWA196616 MFU196615:MFW196616 MPQ196615:MPS196616 MZM196615:MZO196616 NJI196615:NJK196616 NTE196615:NTG196616 ODA196615:ODC196616 OMW196615:OMY196616 OWS196615:OWU196616 PGO196615:PGQ196616 PQK196615:PQM196616 QAG196615:QAI196616 QKC196615:QKE196616 QTY196615:QUA196616 RDU196615:RDW196616 RNQ196615:RNS196616 RXM196615:RXO196616 SHI196615:SHK196616 SRE196615:SRG196616 TBA196615:TBC196616 TKW196615:TKY196616 TUS196615:TUU196616 UEO196615:UEQ196616 UOK196615:UOM196616 UYG196615:UYI196616 VIC196615:VIE196616 VRY196615:VSA196616 WBU196615:WBW196616 WLQ196615:WLS196616 WVM196615:WVO196616 E262151:G262152 JA262151:JC262152 SW262151:SY262152 ACS262151:ACU262152 AMO262151:AMQ262152 AWK262151:AWM262152 BGG262151:BGI262152 BQC262151:BQE262152 BZY262151:CAA262152 CJU262151:CJW262152 CTQ262151:CTS262152 DDM262151:DDO262152 DNI262151:DNK262152 DXE262151:DXG262152 EHA262151:EHC262152 EQW262151:EQY262152 FAS262151:FAU262152 FKO262151:FKQ262152 FUK262151:FUM262152 GEG262151:GEI262152 GOC262151:GOE262152 GXY262151:GYA262152 HHU262151:HHW262152 HRQ262151:HRS262152 IBM262151:IBO262152 ILI262151:ILK262152 IVE262151:IVG262152 JFA262151:JFC262152 JOW262151:JOY262152 JYS262151:JYU262152 KIO262151:KIQ262152 KSK262151:KSM262152 LCG262151:LCI262152 LMC262151:LME262152 LVY262151:LWA262152 MFU262151:MFW262152 MPQ262151:MPS262152 MZM262151:MZO262152 NJI262151:NJK262152 NTE262151:NTG262152 ODA262151:ODC262152 OMW262151:OMY262152 OWS262151:OWU262152 PGO262151:PGQ262152 PQK262151:PQM262152 QAG262151:QAI262152 QKC262151:QKE262152 QTY262151:QUA262152 RDU262151:RDW262152 RNQ262151:RNS262152 RXM262151:RXO262152 SHI262151:SHK262152 SRE262151:SRG262152 TBA262151:TBC262152 TKW262151:TKY262152 TUS262151:TUU262152 UEO262151:UEQ262152 UOK262151:UOM262152 UYG262151:UYI262152 VIC262151:VIE262152 VRY262151:VSA262152 WBU262151:WBW262152 WLQ262151:WLS262152 WVM262151:WVO262152 E327687:G327688 JA327687:JC327688 SW327687:SY327688 ACS327687:ACU327688 AMO327687:AMQ327688 AWK327687:AWM327688 BGG327687:BGI327688 BQC327687:BQE327688 BZY327687:CAA327688 CJU327687:CJW327688 CTQ327687:CTS327688 DDM327687:DDO327688 DNI327687:DNK327688 DXE327687:DXG327688 EHA327687:EHC327688 EQW327687:EQY327688 FAS327687:FAU327688 FKO327687:FKQ327688 FUK327687:FUM327688 GEG327687:GEI327688 GOC327687:GOE327688 GXY327687:GYA327688 HHU327687:HHW327688 HRQ327687:HRS327688 IBM327687:IBO327688 ILI327687:ILK327688 IVE327687:IVG327688 JFA327687:JFC327688 JOW327687:JOY327688 JYS327687:JYU327688 KIO327687:KIQ327688 KSK327687:KSM327688 LCG327687:LCI327688 LMC327687:LME327688 LVY327687:LWA327688 MFU327687:MFW327688 MPQ327687:MPS327688 MZM327687:MZO327688 NJI327687:NJK327688 NTE327687:NTG327688 ODA327687:ODC327688 OMW327687:OMY327688 OWS327687:OWU327688 PGO327687:PGQ327688 PQK327687:PQM327688 QAG327687:QAI327688 QKC327687:QKE327688 QTY327687:QUA327688 RDU327687:RDW327688 RNQ327687:RNS327688 RXM327687:RXO327688 SHI327687:SHK327688 SRE327687:SRG327688 TBA327687:TBC327688 TKW327687:TKY327688 TUS327687:TUU327688 UEO327687:UEQ327688 UOK327687:UOM327688 UYG327687:UYI327688 VIC327687:VIE327688 VRY327687:VSA327688 WBU327687:WBW327688 WLQ327687:WLS327688 WVM327687:WVO327688 E393223:G393224 JA393223:JC393224 SW393223:SY393224 ACS393223:ACU393224 AMO393223:AMQ393224 AWK393223:AWM393224 BGG393223:BGI393224 BQC393223:BQE393224 BZY393223:CAA393224 CJU393223:CJW393224 CTQ393223:CTS393224 DDM393223:DDO393224 DNI393223:DNK393224 DXE393223:DXG393224 EHA393223:EHC393224 EQW393223:EQY393224 FAS393223:FAU393224 FKO393223:FKQ393224 FUK393223:FUM393224 GEG393223:GEI393224 GOC393223:GOE393224 GXY393223:GYA393224 HHU393223:HHW393224 HRQ393223:HRS393224 IBM393223:IBO393224 ILI393223:ILK393224 IVE393223:IVG393224 JFA393223:JFC393224 JOW393223:JOY393224 JYS393223:JYU393224 KIO393223:KIQ393224 KSK393223:KSM393224 LCG393223:LCI393224 LMC393223:LME393224 LVY393223:LWA393224 MFU393223:MFW393224 MPQ393223:MPS393224 MZM393223:MZO393224 NJI393223:NJK393224 NTE393223:NTG393224 ODA393223:ODC393224 OMW393223:OMY393224 OWS393223:OWU393224 PGO393223:PGQ393224 PQK393223:PQM393224 QAG393223:QAI393224 QKC393223:QKE393224 QTY393223:QUA393224 RDU393223:RDW393224 RNQ393223:RNS393224 RXM393223:RXO393224 SHI393223:SHK393224 SRE393223:SRG393224 TBA393223:TBC393224 TKW393223:TKY393224 TUS393223:TUU393224 UEO393223:UEQ393224 UOK393223:UOM393224 UYG393223:UYI393224 VIC393223:VIE393224 VRY393223:VSA393224 WBU393223:WBW393224 WLQ393223:WLS393224 WVM393223:WVO393224 E458759:G458760 JA458759:JC458760 SW458759:SY458760 ACS458759:ACU458760 AMO458759:AMQ458760 AWK458759:AWM458760 BGG458759:BGI458760 BQC458759:BQE458760 BZY458759:CAA458760 CJU458759:CJW458760 CTQ458759:CTS458760 DDM458759:DDO458760 DNI458759:DNK458760 DXE458759:DXG458760 EHA458759:EHC458760 EQW458759:EQY458760 FAS458759:FAU458760 FKO458759:FKQ458760 FUK458759:FUM458760 GEG458759:GEI458760 GOC458759:GOE458760 GXY458759:GYA458760 HHU458759:HHW458760 HRQ458759:HRS458760 IBM458759:IBO458760 ILI458759:ILK458760 IVE458759:IVG458760 JFA458759:JFC458760 JOW458759:JOY458760 JYS458759:JYU458760 KIO458759:KIQ458760 KSK458759:KSM458760 LCG458759:LCI458760 LMC458759:LME458760 LVY458759:LWA458760 MFU458759:MFW458760 MPQ458759:MPS458760 MZM458759:MZO458760 NJI458759:NJK458760 NTE458759:NTG458760 ODA458759:ODC458760 OMW458759:OMY458760 OWS458759:OWU458760 PGO458759:PGQ458760 PQK458759:PQM458760 QAG458759:QAI458760 QKC458759:QKE458760 QTY458759:QUA458760 RDU458759:RDW458760 RNQ458759:RNS458760 RXM458759:RXO458760 SHI458759:SHK458760 SRE458759:SRG458760 TBA458759:TBC458760 TKW458759:TKY458760 TUS458759:TUU458760 UEO458759:UEQ458760 UOK458759:UOM458760 UYG458759:UYI458760 VIC458759:VIE458760 VRY458759:VSA458760 WBU458759:WBW458760 WLQ458759:WLS458760 WVM458759:WVO458760 E524295:G524296 JA524295:JC524296 SW524295:SY524296 ACS524295:ACU524296 AMO524295:AMQ524296 AWK524295:AWM524296 BGG524295:BGI524296 BQC524295:BQE524296 BZY524295:CAA524296 CJU524295:CJW524296 CTQ524295:CTS524296 DDM524295:DDO524296 DNI524295:DNK524296 DXE524295:DXG524296 EHA524295:EHC524296 EQW524295:EQY524296 FAS524295:FAU524296 FKO524295:FKQ524296 FUK524295:FUM524296 GEG524295:GEI524296 GOC524295:GOE524296 GXY524295:GYA524296 HHU524295:HHW524296 HRQ524295:HRS524296 IBM524295:IBO524296 ILI524295:ILK524296 IVE524295:IVG524296 JFA524295:JFC524296 JOW524295:JOY524296 JYS524295:JYU524296 KIO524295:KIQ524296 KSK524295:KSM524296 LCG524295:LCI524296 LMC524295:LME524296 LVY524295:LWA524296 MFU524295:MFW524296 MPQ524295:MPS524296 MZM524295:MZO524296 NJI524295:NJK524296 NTE524295:NTG524296 ODA524295:ODC524296 OMW524295:OMY524296 OWS524295:OWU524296 PGO524295:PGQ524296 PQK524295:PQM524296 QAG524295:QAI524296 QKC524295:QKE524296 QTY524295:QUA524296 RDU524295:RDW524296 RNQ524295:RNS524296 RXM524295:RXO524296 SHI524295:SHK524296 SRE524295:SRG524296 TBA524295:TBC524296 TKW524295:TKY524296 TUS524295:TUU524296 UEO524295:UEQ524296 UOK524295:UOM524296 UYG524295:UYI524296 VIC524295:VIE524296 VRY524295:VSA524296 WBU524295:WBW524296 WLQ524295:WLS524296 WVM524295:WVO524296 E589831:G589832 JA589831:JC589832 SW589831:SY589832 ACS589831:ACU589832 AMO589831:AMQ589832 AWK589831:AWM589832 BGG589831:BGI589832 BQC589831:BQE589832 BZY589831:CAA589832 CJU589831:CJW589832 CTQ589831:CTS589832 DDM589831:DDO589832 DNI589831:DNK589832 DXE589831:DXG589832 EHA589831:EHC589832 EQW589831:EQY589832 FAS589831:FAU589832 FKO589831:FKQ589832 FUK589831:FUM589832 GEG589831:GEI589832 GOC589831:GOE589832 GXY589831:GYA589832 HHU589831:HHW589832 HRQ589831:HRS589832 IBM589831:IBO589832 ILI589831:ILK589832 IVE589831:IVG589832 JFA589831:JFC589832 JOW589831:JOY589832 JYS589831:JYU589832 KIO589831:KIQ589832 KSK589831:KSM589832 LCG589831:LCI589832 LMC589831:LME589832 LVY589831:LWA589832 MFU589831:MFW589832 MPQ589831:MPS589832 MZM589831:MZO589832 NJI589831:NJK589832 NTE589831:NTG589832 ODA589831:ODC589832 OMW589831:OMY589832 OWS589831:OWU589832 PGO589831:PGQ589832 PQK589831:PQM589832 QAG589831:QAI589832 QKC589831:QKE589832 QTY589831:QUA589832 RDU589831:RDW589832 RNQ589831:RNS589832 RXM589831:RXO589832 SHI589831:SHK589832 SRE589831:SRG589832 TBA589831:TBC589832 TKW589831:TKY589832 TUS589831:TUU589832 UEO589831:UEQ589832 UOK589831:UOM589832 UYG589831:UYI589832 VIC589831:VIE589832 VRY589831:VSA589832 WBU589831:WBW589832 WLQ589831:WLS589832 WVM589831:WVO589832 E655367:G655368 JA655367:JC655368 SW655367:SY655368 ACS655367:ACU655368 AMO655367:AMQ655368 AWK655367:AWM655368 BGG655367:BGI655368 BQC655367:BQE655368 BZY655367:CAA655368 CJU655367:CJW655368 CTQ655367:CTS655368 DDM655367:DDO655368 DNI655367:DNK655368 DXE655367:DXG655368 EHA655367:EHC655368 EQW655367:EQY655368 FAS655367:FAU655368 FKO655367:FKQ655368 FUK655367:FUM655368 GEG655367:GEI655368 GOC655367:GOE655368 GXY655367:GYA655368 HHU655367:HHW655368 HRQ655367:HRS655368 IBM655367:IBO655368 ILI655367:ILK655368 IVE655367:IVG655368 JFA655367:JFC655368 JOW655367:JOY655368 JYS655367:JYU655368 KIO655367:KIQ655368 KSK655367:KSM655368 LCG655367:LCI655368 LMC655367:LME655368 LVY655367:LWA655368 MFU655367:MFW655368 MPQ655367:MPS655368 MZM655367:MZO655368 NJI655367:NJK655368 NTE655367:NTG655368 ODA655367:ODC655368 OMW655367:OMY655368 OWS655367:OWU655368 PGO655367:PGQ655368 PQK655367:PQM655368 QAG655367:QAI655368 QKC655367:QKE655368 QTY655367:QUA655368 RDU655367:RDW655368 RNQ655367:RNS655368 RXM655367:RXO655368 SHI655367:SHK655368 SRE655367:SRG655368 TBA655367:TBC655368 TKW655367:TKY655368 TUS655367:TUU655368 UEO655367:UEQ655368 UOK655367:UOM655368 UYG655367:UYI655368 VIC655367:VIE655368 VRY655367:VSA655368 WBU655367:WBW655368 WLQ655367:WLS655368 WVM655367:WVO655368 E720903:G720904 JA720903:JC720904 SW720903:SY720904 ACS720903:ACU720904 AMO720903:AMQ720904 AWK720903:AWM720904 BGG720903:BGI720904 BQC720903:BQE720904 BZY720903:CAA720904 CJU720903:CJW720904 CTQ720903:CTS720904 DDM720903:DDO720904 DNI720903:DNK720904 DXE720903:DXG720904 EHA720903:EHC720904 EQW720903:EQY720904 FAS720903:FAU720904 FKO720903:FKQ720904 FUK720903:FUM720904 GEG720903:GEI720904 GOC720903:GOE720904 GXY720903:GYA720904 HHU720903:HHW720904 HRQ720903:HRS720904 IBM720903:IBO720904 ILI720903:ILK720904 IVE720903:IVG720904 JFA720903:JFC720904 JOW720903:JOY720904 JYS720903:JYU720904 KIO720903:KIQ720904 KSK720903:KSM720904 LCG720903:LCI720904 LMC720903:LME720904 LVY720903:LWA720904 MFU720903:MFW720904 MPQ720903:MPS720904 MZM720903:MZO720904 NJI720903:NJK720904 NTE720903:NTG720904 ODA720903:ODC720904 OMW720903:OMY720904 OWS720903:OWU720904 PGO720903:PGQ720904 PQK720903:PQM720904 QAG720903:QAI720904 QKC720903:QKE720904 QTY720903:QUA720904 RDU720903:RDW720904 RNQ720903:RNS720904 RXM720903:RXO720904 SHI720903:SHK720904 SRE720903:SRG720904 TBA720903:TBC720904 TKW720903:TKY720904 TUS720903:TUU720904 UEO720903:UEQ720904 UOK720903:UOM720904 UYG720903:UYI720904 VIC720903:VIE720904 VRY720903:VSA720904 WBU720903:WBW720904 WLQ720903:WLS720904 WVM720903:WVO720904 E786439:G786440 JA786439:JC786440 SW786439:SY786440 ACS786439:ACU786440 AMO786439:AMQ786440 AWK786439:AWM786440 BGG786439:BGI786440 BQC786439:BQE786440 BZY786439:CAA786440 CJU786439:CJW786440 CTQ786439:CTS786440 DDM786439:DDO786440 DNI786439:DNK786440 DXE786439:DXG786440 EHA786439:EHC786440 EQW786439:EQY786440 FAS786439:FAU786440 FKO786439:FKQ786440 FUK786439:FUM786440 GEG786439:GEI786440 GOC786439:GOE786440 GXY786439:GYA786440 HHU786439:HHW786440 HRQ786439:HRS786440 IBM786439:IBO786440 ILI786439:ILK786440 IVE786439:IVG786440 JFA786439:JFC786440 JOW786439:JOY786440 JYS786439:JYU786440 KIO786439:KIQ786440 KSK786439:KSM786440 LCG786439:LCI786440 LMC786439:LME786440 LVY786439:LWA786440 MFU786439:MFW786440 MPQ786439:MPS786440 MZM786439:MZO786440 NJI786439:NJK786440 NTE786439:NTG786440 ODA786439:ODC786440 OMW786439:OMY786440 OWS786439:OWU786440 PGO786439:PGQ786440 PQK786439:PQM786440 QAG786439:QAI786440 QKC786439:QKE786440 QTY786439:QUA786440 RDU786439:RDW786440 RNQ786439:RNS786440 RXM786439:RXO786440 SHI786439:SHK786440 SRE786439:SRG786440 TBA786439:TBC786440 TKW786439:TKY786440 TUS786439:TUU786440 UEO786439:UEQ786440 UOK786439:UOM786440 UYG786439:UYI786440 VIC786439:VIE786440 VRY786439:VSA786440 WBU786439:WBW786440 WLQ786439:WLS786440 WVM786439:WVO786440 E851975:G851976 JA851975:JC851976 SW851975:SY851976 ACS851975:ACU851976 AMO851975:AMQ851976 AWK851975:AWM851976 BGG851975:BGI851976 BQC851975:BQE851976 BZY851975:CAA851976 CJU851975:CJW851976 CTQ851975:CTS851976 DDM851975:DDO851976 DNI851975:DNK851976 DXE851975:DXG851976 EHA851975:EHC851976 EQW851975:EQY851976 FAS851975:FAU851976 FKO851975:FKQ851976 FUK851975:FUM851976 GEG851975:GEI851976 GOC851975:GOE851976 GXY851975:GYA851976 HHU851975:HHW851976 HRQ851975:HRS851976 IBM851975:IBO851976 ILI851975:ILK851976 IVE851975:IVG851976 JFA851975:JFC851976 JOW851975:JOY851976 JYS851975:JYU851976 KIO851975:KIQ851976 KSK851975:KSM851976 LCG851975:LCI851976 LMC851975:LME851976 LVY851975:LWA851976 MFU851975:MFW851976 MPQ851975:MPS851976 MZM851975:MZO851976 NJI851975:NJK851976 NTE851975:NTG851976 ODA851975:ODC851976 OMW851975:OMY851976 OWS851975:OWU851976 PGO851975:PGQ851976 PQK851975:PQM851976 QAG851975:QAI851976 QKC851975:QKE851976 QTY851975:QUA851976 RDU851975:RDW851976 RNQ851975:RNS851976 RXM851975:RXO851976 SHI851975:SHK851976 SRE851975:SRG851976 TBA851975:TBC851976 TKW851975:TKY851976 TUS851975:TUU851976 UEO851975:UEQ851976 UOK851975:UOM851976 UYG851975:UYI851976 VIC851975:VIE851976 VRY851975:VSA851976 WBU851975:WBW851976 WLQ851975:WLS851976 WVM851975:WVO851976 E917511:G917512 JA917511:JC917512 SW917511:SY917512 ACS917511:ACU917512 AMO917511:AMQ917512 AWK917511:AWM917512 BGG917511:BGI917512 BQC917511:BQE917512 BZY917511:CAA917512 CJU917511:CJW917512 CTQ917511:CTS917512 DDM917511:DDO917512 DNI917511:DNK917512 DXE917511:DXG917512 EHA917511:EHC917512 EQW917511:EQY917512 FAS917511:FAU917512 FKO917511:FKQ917512 FUK917511:FUM917512 GEG917511:GEI917512 GOC917511:GOE917512 GXY917511:GYA917512 HHU917511:HHW917512 HRQ917511:HRS917512 IBM917511:IBO917512 ILI917511:ILK917512 IVE917511:IVG917512 JFA917511:JFC917512 JOW917511:JOY917512 JYS917511:JYU917512 KIO917511:KIQ917512 KSK917511:KSM917512 LCG917511:LCI917512 LMC917511:LME917512 LVY917511:LWA917512 MFU917511:MFW917512 MPQ917511:MPS917512 MZM917511:MZO917512 NJI917511:NJK917512 NTE917511:NTG917512 ODA917511:ODC917512 OMW917511:OMY917512 OWS917511:OWU917512 PGO917511:PGQ917512 PQK917511:PQM917512 QAG917511:QAI917512 QKC917511:QKE917512 QTY917511:QUA917512 RDU917511:RDW917512 RNQ917511:RNS917512 RXM917511:RXO917512 SHI917511:SHK917512 SRE917511:SRG917512 TBA917511:TBC917512 TKW917511:TKY917512 TUS917511:TUU917512 UEO917511:UEQ917512 UOK917511:UOM917512 UYG917511:UYI917512 VIC917511:VIE917512 VRY917511:VSA917512 WBU917511:WBW917512 WLQ917511:WLS917512 WVM917511:WVO917512 E983047:G983048 JA983047:JC983048 SW983047:SY983048 ACS983047:ACU983048 AMO983047:AMQ983048 AWK983047:AWM983048 BGG983047:BGI983048 BQC983047:BQE983048 BZY983047:CAA983048 CJU983047:CJW983048 CTQ983047:CTS983048 DDM983047:DDO983048 DNI983047:DNK983048 DXE983047:DXG983048 EHA983047:EHC983048 EQW983047:EQY983048 FAS983047:FAU983048 FKO983047:FKQ983048 FUK983047:FUM983048 GEG983047:GEI983048 GOC983047:GOE983048 GXY983047:GYA983048 HHU983047:HHW983048 HRQ983047:HRS983048 IBM983047:IBO983048 ILI983047:ILK983048 IVE983047:IVG983048 JFA983047:JFC983048 JOW983047:JOY983048 JYS983047:JYU983048 KIO983047:KIQ983048 KSK983047:KSM983048 LCG983047:LCI983048 LMC983047:LME983048 LVY983047:LWA983048 MFU983047:MFW983048 MPQ983047:MPS983048 MZM983047:MZO983048 NJI983047:NJK983048 NTE983047:NTG983048 ODA983047:ODC983048 OMW983047:OMY983048 OWS983047:OWU983048 PGO983047:PGQ983048 PQK983047:PQM983048 QAG983047:QAI983048 QKC983047:QKE983048 QTY983047:QUA983048 RDU983047:RDW983048 RNQ983047:RNS983048 RXM983047:RXO983048 SHI983047:SHK983048 SRE983047:SRG983048 TBA983047:TBC983048 TKW983047:TKY983048 TUS983047:TUU983048 UEO983047:UEQ983048 UOK983047:UOM983048 UYG983047:UYI983048 VIC983047:VIE983048 VRY983047:VSA983048 WBU983047:WBW983048 WLQ983047:WLS983048 WVM983047:WVO983048 WVM983049:WVZ983058 E65545:R65554 JA65545:JN65554 SW65545:TJ65554 ACS65545:ADF65554 AMO65545:ANB65554 AWK65545:AWX65554 BGG65545:BGT65554 BQC65545:BQP65554 BZY65545:CAL65554 CJU65545:CKH65554 CTQ65545:CUD65554 DDM65545:DDZ65554 DNI65545:DNV65554 DXE65545:DXR65554 EHA65545:EHN65554 EQW65545:ERJ65554 FAS65545:FBF65554 FKO65545:FLB65554 FUK65545:FUX65554 GEG65545:GET65554 GOC65545:GOP65554 GXY65545:GYL65554 HHU65545:HIH65554 HRQ65545:HSD65554 IBM65545:IBZ65554 ILI65545:ILV65554 IVE65545:IVR65554 JFA65545:JFN65554 JOW65545:JPJ65554 JYS65545:JZF65554 KIO65545:KJB65554 KSK65545:KSX65554 LCG65545:LCT65554 LMC65545:LMP65554 LVY65545:LWL65554 MFU65545:MGH65554 MPQ65545:MQD65554 MZM65545:MZZ65554 NJI65545:NJV65554 NTE65545:NTR65554 ODA65545:ODN65554 OMW65545:ONJ65554 OWS65545:OXF65554 PGO65545:PHB65554 PQK65545:PQX65554 QAG65545:QAT65554 QKC65545:QKP65554 QTY65545:QUL65554 RDU65545:REH65554 RNQ65545:ROD65554 RXM65545:RXZ65554 SHI65545:SHV65554 SRE65545:SRR65554 TBA65545:TBN65554 TKW65545:TLJ65554 TUS65545:TVF65554 UEO65545:UFB65554 UOK65545:UOX65554 UYG65545:UYT65554 VIC65545:VIP65554 VRY65545:VSL65554 WBU65545:WCH65554 WLQ65545:WMD65554 WVM65545:WVZ65554 E131081:R131090 JA131081:JN131090 SW131081:TJ131090 ACS131081:ADF131090 AMO131081:ANB131090 AWK131081:AWX131090 BGG131081:BGT131090 BQC131081:BQP131090 BZY131081:CAL131090 CJU131081:CKH131090 CTQ131081:CUD131090 DDM131081:DDZ131090 DNI131081:DNV131090 DXE131081:DXR131090 EHA131081:EHN131090 EQW131081:ERJ131090 FAS131081:FBF131090 FKO131081:FLB131090 FUK131081:FUX131090 GEG131081:GET131090 GOC131081:GOP131090 GXY131081:GYL131090 HHU131081:HIH131090 HRQ131081:HSD131090 IBM131081:IBZ131090 ILI131081:ILV131090 IVE131081:IVR131090 JFA131081:JFN131090 JOW131081:JPJ131090 JYS131081:JZF131090 KIO131081:KJB131090 KSK131081:KSX131090 LCG131081:LCT131090 LMC131081:LMP131090 LVY131081:LWL131090 MFU131081:MGH131090 MPQ131081:MQD131090 MZM131081:MZZ131090 NJI131081:NJV131090 NTE131081:NTR131090 ODA131081:ODN131090 OMW131081:ONJ131090 OWS131081:OXF131090 PGO131081:PHB131090 PQK131081:PQX131090 QAG131081:QAT131090 QKC131081:QKP131090 QTY131081:QUL131090 RDU131081:REH131090 RNQ131081:ROD131090 RXM131081:RXZ131090 SHI131081:SHV131090 SRE131081:SRR131090 TBA131081:TBN131090 TKW131081:TLJ131090 TUS131081:TVF131090 UEO131081:UFB131090 UOK131081:UOX131090 UYG131081:UYT131090 VIC131081:VIP131090 VRY131081:VSL131090 WBU131081:WCH131090 WLQ131081:WMD131090 WVM131081:WVZ131090 E196617:R196626 JA196617:JN196626 SW196617:TJ196626 ACS196617:ADF196626 AMO196617:ANB196626 AWK196617:AWX196626 BGG196617:BGT196626 BQC196617:BQP196626 BZY196617:CAL196626 CJU196617:CKH196626 CTQ196617:CUD196626 DDM196617:DDZ196626 DNI196617:DNV196626 DXE196617:DXR196626 EHA196617:EHN196626 EQW196617:ERJ196626 FAS196617:FBF196626 FKO196617:FLB196626 FUK196617:FUX196626 GEG196617:GET196626 GOC196617:GOP196626 GXY196617:GYL196626 HHU196617:HIH196626 HRQ196617:HSD196626 IBM196617:IBZ196626 ILI196617:ILV196626 IVE196617:IVR196626 JFA196617:JFN196626 JOW196617:JPJ196626 JYS196617:JZF196626 KIO196617:KJB196626 KSK196617:KSX196626 LCG196617:LCT196626 LMC196617:LMP196626 LVY196617:LWL196626 MFU196617:MGH196626 MPQ196617:MQD196626 MZM196617:MZZ196626 NJI196617:NJV196626 NTE196617:NTR196626 ODA196617:ODN196626 OMW196617:ONJ196626 OWS196617:OXF196626 PGO196617:PHB196626 PQK196617:PQX196626 QAG196617:QAT196626 QKC196617:QKP196626 QTY196617:QUL196626 RDU196617:REH196626 RNQ196617:ROD196626 RXM196617:RXZ196626 SHI196617:SHV196626 SRE196617:SRR196626 TBA196617:TBN196626 TKW196617:TLJ196626 TUS196617:TVF196626 UEO196617:UFB196626 UOK196617:UOX196626 UYG196617:UYT196626 VIC196617:VIP196626 VRY196617:VSL196626 WBU196617:WCH196626 WLQ196617:WMD196626 WVM196617:WVZ196626 E262153:R262162 JA262153:JN262162 SW262153:TJ262162 ACS262153:ADF262162 AMO262153:ANB262162 AWK262153:AWX262162 BGG262153:BGT262162 BQC262153:BQP262162 BZY262153:CAL262162 CJU262153:CKH262162 CTQ262153:CUD262162 DDM262153:DDZ262162 DNI262153:DNV262162 DXE262153:DXR262162 EHA262153:EHN262162 EQW262153:ERJ262162 FAS262153:FBF262162 FKO262153:FLB262162 FUK262153:FUX262162 GEG262153:GET262162 GOC262153:GOP262162 GXY262153:GYL262162 HHU262153:HIH262162 HRQ262153:HSD262162 IBM262153:IBZ262162 ILI262153:ILV262162 IVE262153:IVR262162 JFA262153:JFN262162 JOW262153:JPJ262162 JYS262153:JZF262162 KIO262153:KJB262162 KSK262153:KSX262162 LCG262153:LCT262162 LMC262153:LMP262162 LVY262153:LWL262162 MFU262153:MGH262162 MPQ262153:MQD262162 MZM262153:MZZ262162 NJI262153:NJV262162 NTE262153:NTR262162 ODA262153:ODN262162 OMW262153:ONJ262162 OWS262153:OXF262162 PGO262153:PHB262162 PQK262153:PQX262162 QAG262153:QAT262162 QKC262153:QKP262162 QTY262153:QUL262162 RDU262153:REH262162 RNQ262153:ROD262162 RXM262153:RXZ262162 SHI262153:SHV262162 SRE262153:SRR262162 TBA262153:TBN262162 TKW262153:TLJ262162 TUS262153:TVF262162 UEO262153:UFB262162 UOK262153:UOX262162 UYG262153:UYT262162 VIC262153:VIP262162 VRY262153:VSL262162 WBU262153:WCH262162 WLQ262153:WMD262162 WVM262153:WVZ262162 E327689:R327698 JA327689:JN327698 SW327689:TJ327698 ACS327689:ADF327698 AMO327689:ANB327698 AWK327689:AWX327698 BGG327689:BGT327698 BQC327689:BQP327698 BZY327689:CAL327698 CJU327689:CKH327698 CTQ327689:CUD327698 DDM327689:DDZ327698 DNI327689:DNV327698 DXE327689:DXR327698 EHA327689:EHN327698 EQW327689:ERJ327698 FAS327689:FBF327698 FKO327689:FLB327698 FUK327689:FUX327698 GEG327689:GET327698 GOC327689:GOP327698 GXY327689:GYL327698 HHU327689:HIH327698 HRQ327689:HSD327698 IBM327689:IBZ327698 ILI327689:ILV327698 IVE327689:IVR327698 JFA327689:JFN327698 JOW327689:JPJ327698 JYS327689:JZF327698 KIO327689:KJB327698 KSK327689:KSX327698 LCG327689:LCT327698 LMC327689:LMP327698 LVY327689:LWL327698 MFU327689:MGH327698 MPQ327689:MQD327698 MZM327689:MZZ327698 NJI327689:NJV327698 NTE327689:NTR327698 ODA327689:ODN327698 OMW327689:ONJ327698 OWS327689:OXF327698 PGO327689:PHB327698 PQK327689:PQX327698 QAG327689:QAT327698 QKC327689:QKP327698 QTY327689:QUL327698 RDU327689:REH327698 RNQ327689:ROD327698 RXM327689:RXZ327698 SHI327689:SHV327698 SRE327689:SRR327698 TBA327689:TBN327698 TKW327689:TLJ327698 TUS327689:TVF327698 UEO327689:UFB327698 UOK327689:UOX327698 UYG327689:UYT327698 VIC327689:VIP327698 VRY327689:VSL327698 WBU327689:WCH327698 WLQ327689:WMD327698 WVM327689:WVZ327698 E393225:R393234 JA393225:JN393234 SW393225:TJ393234 ACS393225:ADF393234 AMO393225:ANB393234 AWK393225:AWX393234 BGG393225:BGT393234 BQC393225:BQP393234 BZY393225:CAL393234 CJU393225:CKH393234 CTQ393225:CUD393234 DDM393225:DDZ393234 DNI393225:DNV393234 DXE393225:DXR393234 EHA393225:EHN393234 EQW393225:ERJ393234 FAS393225:FBF393234 FKO393225:FLB393234 FUK393225:FUX393234 GEG393225:GET393234 GOC393225:GOP393234 GXY393225:GYL393234 HHU393225:HIH393234 HRQ393225:HSD393234 IBM393225:IBZ393234 ILI393225:ILV393234 IVE393225:IVR393234 JFA393225:JFN393234 JOW393225:JPJ393234 JYS393225:JZF393234 KIO393225:KJB393234 KSK393225:KSX393234 LCG393225:LCT393234 LMC393225:LMP393234 LVY393225:LWL393234 MFU393225:MGH393234 MPQ393225:MQD393234 MZM393225:MZZ393234 NJI393225:NJV393234 NTE393225:NTR393234 ODA393225:ODN393234 OMW393225:ONJ393234 OWS393225:OXF393234 PGO393225:PHB393234 PQK393225:PQX393234 QAG393225:QAT393234 QKC393225:QKP393234 QTY393225:QUL393234 RDU393225:REH393234 RNQ393225:ROD393234 RXM393225:RXZ393234 SHI393225:SHV393234 SRE393225:SRR393234 TBA393225:TBN393234 TKW393225:TLJ393234 TUS393225:TVF393234 UEO393225:UFB393234 UOK393225:UOX393234 UYG393225:UYT393234 VIC393225:VIP393234 VRY393225:VSL393234 WBU393225:WCH393234 WLQ393225:WMD393234 WVM393225:WVZ393234 E458761:R458770 JA458761:JN458770 SW458761:TJ458770 ACS458761:ADF458770 AMO458761:ANB458770 AWK458761:AWX458770 BGG458761:BGT458770 BQC458761:BQP458770 BZY458761:CAL458770 CJU458761:CKH458770 CTQ458761:CUD458770 DDM458761:DDZ458770 DNI458761:DNV458770 DXE458761:DXR458770 EHA458761:EHN458770 EQW458761:ERJ458770 FAS458761:FBF458770 FKO458761:FLB458770 FUK458761:FUX458770 GEG458761:GET458770 GOC458761:GOP458770 GXY458761:GYL458770 HHU458761:HIH458770 HRQ458761:HSD458770 IBM458761:IBZ458770 ILI458761:ILV458770 IVE458761:IVR458770 JFA458761:JFN458770 JOW458761:JPJ458770 JYS458761:JZF458770 KIO458761:KJB458770 KSK458761:KSX458770 LCG458761:LCT458770 LMC458761:LMP458770 LVY458761:LWL458770 MFU458761:MGH458770 MPQ458761:MQD458770 MZM458761:MZZ458770 NJI458761:NJV458770 NTE458761:NTR458770 ODA458761:ODN458770 OMW458761:ONJ458770 OWS458761:OXF458770 PGO458761:PHB458770 PQK458761:PQX458770 QAG458761:QAT458770 QKC458761:QKP458770 QTY458761:QUL458770 RDU458761:REH458770 RNQ458761:ROD458770 RXM458761:RXZ458770 SHI458761:SHV458770 SRE458761:SRR458770 TBA458761:TBN458770 TKW458761:TLJ458770 TUS458761:TVF458770 UEO458761:UFB458770 UOK458761:UOX458770 UYG458761:UYT458770 VIC458761:VIP458770 VRY458761:VSL458770 WBU458761:WCH458770 WLQ458761:WMD458770 WVM458761:WVZ458770 E524297:R524306 JA524297:JN524306 SW524297:TJ524306 ACS524297:ADF524306 AMO524297:ANB524306 AWK524297:AWX524306 BGG524297:BGT524306 BQC524297:BQP524306 BZY524297:CAL524306 CJU524297:CKH524306 CTQ524297:CUD524306 DDM524297:DDZ524306 DNI524297:DNV524306 DXE524297:DXR524306 EHA524297:EHN524306 EQW524297:ERJ524306 FAS524297:FBF524306 FKO524297:FLB524306 FUK524297:FUX524306 GEG524297:GET524306 GOC524297:GOP524306 GXY524297:GYL524306 HHU524297:HIH524306 HRQ524297:HSD524306 IBM524297:IBZ524306 ILI524297:ILV524306 IVE524297:IVR524306 JFA524297:JFN524306 JOW524297:JPJ524306 JYS524297:JZF524306 KIO524297:KJB524306 KSK524297:KSX524306 LCG524297:LCT524306 LMC524297:LMP524306 LVY524297:LWL524306 MFU524297:MGH524306 MPQ524297:MQD524306 MZM524297:MZZ524306 NJI524297:NJV524306 NTE524297:NTR524306 ODA524297:ODN524306 OMW524297:ONJ524306 OWS524297:OXF524306 PGO524297:PHB524306 PQK524297:PQX524306 QAG524297:QAT524306 QKC524297:QKP524306 QTY524297:QUL524306 RDU524297:REH524306 RNQ524297:ROD524306 RXM524297:RXZ524306 SHI524297:SHV524306 SRE524297:SRR524306 TBA524297:TBN524306 TKW524297:TLJ524306 TUS524297:TVF524306 UEO524297:UFB524306 UOK524297:UOX524306 UYG524297:UYT524306 VIC524297:VIP524306 VRY524297:VSL524306 WBU524297:WCH524306 WLQ524297:WMD524306 WVM524297:WVZ524306 E589833:R589842 JA589833:JN589842 SW589833:TJ589842 ACS589833:ADF589842 AMO589833:ANB589842 AWK589833:AWX589842 BGG589833:BGT589842 BQC589833:BQP589842 BZY589833:CAL589842 CJU589833:CKH589842 CTQ589833:CUD589842 DDM589833:DDZ589842 DNI589833:DNV589842 DXE589833:DXR589842 EHA589833:EHN589842 EQW589833:ERJ589842 FAS589833:FBF589842 FKO589833:FLB589842 FUK589833:FUX589842 GEG589833:GET589842 GOC589833:GOP589842 GXY589833:GYL589842 HHU589833:HIH589842 HRQ589833:HSD589842 IBM589833:IBZ589842 ILI589833:ILV589842 IVE589833:IVR589842 JFA589833:JFN589842 JOW589833:JPJ589842 JYS589833:JZF589842 KIO589833:KJB589842 KSK589833:KSX589842 LCG589833:LCT589842 LMC589833:LMP589842 LVY589833:LWL589842 MFU589833:MGH589842 MPQ589833:MQD589842 MZM589833:MZZ589842 NJI589833:NJV589842 NTE589833:NTR589842 ODA589833:ODN589842 OMW589833:ONJ589842 OWS589833:OXF589842 PGO589833:PHB589842 PQK589833:PQX589842 QAG589833:QAT589842 QKC589833:QKP589842 QTY589833:QUL589842 RDU589833:REH589842 RNQ589833:ROD589842 RXM589833:RXZ589842 SHI589833:SHV589842 SRE589833:SRR589842 TBA589833:TBN589842 TKW589833:TLJ589842 TUS589833:TVF589842 UEO589833:UFB589842 UOK589833:UOX589842 UYG589833:UYT589842 VIC589833:VIP589842 VRY589833:VSL589842 WBU589833:WCH589842 WLQ589833:WMD589842 WVM589833:WVZ589842 E655369:R655378 JA655369:JN655378 SW655369:TJ655378 ACS655369:ADF655378 AMO655369:ANB655378 AWK655369:AWX655378 BGG655369:BGT655378 BQC655369:BQP655378 BZY655369:CAL655378 CJU655369:CKH655378 CTQ655369:CUD655378 DDM655369:DDZ655378 DNI655369:DNV655378 DXE655369:DXR655378 EHA655369:EHN655378 EQW655369:ERJ655378 FAS655369:FBF655378 FKO655369:FLB655378 FUK655369:FUX655378 GEG655369:GET655378 GOC655369:GOP655378 GXY655369:GYL655378 HHU655369:HIH655378 HRQ655369:HSD655378 IBM655369:IBZ655378 ILI655369:ILV655378 IVE655369:IVR655378 JFA655369:JFN655378 JOW655369:JPJ655378 JYS655369:JZF655378 KIO655369:KJB655378 KSK655369:KSX655378 LCG655369:LCT655378 LMC655369:LMP655378 LVY655369:LWL655378 MFU655369:MGH655378 MPQ655369:MQD655378 MZM655369:MZZ655378 NJI655369:NJV655378 NTE655369:NTR655378 ODA655369:ODN655378 OMW655369:ONJ655378 OWS655369:OXF655378 PGO655369:PHB655378 PQK655369:PQX655378 QAG655369:QAT655378 QKC655369:QKP655378 QTY655369:QUL655378 RDU655369:REH655378 RNQ655369:ROD655378 RXM655369:RXZ655378 SHI655369:SHV655378 SRE655369:SRR655378 TBA655369:TBN655378 TKW655369:TLJ655378 TUS655369:TVF655378 UEO655369:UFB655378 UOK655369:UOX655378 UYG655369:UYT655378 VIC655369:VIP655378 VRY655369:VSL655378 WBU655369:WCH655378 WLQ655369:WMD655378 WVM655369:WVZ655378 E720905:R720914 JA720905:JN720914 SW720905:TJ720914 ACS720905:ADF720914 AMO720905:ANB720914 AWK720905:AWX720914 BGG720905:BGT720914 BQC720905:BQP720914 BZY720905:CAL720914 CJU720905:CKH720914 CTQ720905:CUD720914 DDM720905:DDZ720914 DNI720905:DNV720914 DXE720905:DXR720914 EHA720905:EHN720914 EQW720905:ERJ720914 FAS720905:FBF720914 FKO720905:FLB720914 FUK720905:FUX720914 GEG720905:GET720914 GOC720905:GOP720914 GXY720905:GYL720914 HHU720905:HIH720914 HRQ720905:HSD720914 IBM720905:IBZ720914 ILI720905:ILV720914 IVE720905:IVR720914 JFA720905:JFN720914 JOW720905:JPJ720914 JYS720905:JZF720914 KIO720905:KJB720914 KSK720905:KSX720914 LCG720905:LCT720914 LMC720905:LMP720914 LVY720905:LWL720914 MFU720905:MGH720914 MPQ720905:MQD720914 MZM720905:MZZ720914 NJI720905:NJV720914 NTE720905:NTR720914 ODA720905:ODN720914 OMW720905:ONJ720914 OWS720905:OXF720914 PGO720905:PHB720914 PQK720905:PQX720914 QAG720905:QAT720914 QKC720905:QKP720914 QTY720905:QUL720914 RDU720905:REH720914 RNQ720905:ROD720914 RXM720905:RXZ720914 SHI720905:SHV720914 SRE720905:SRR720914 TBA720905:TBN720914 TKW720905:TLJ720914 TUS720905:TVF720914 UEO720905:UFB720914 UOK720905:UOX720914 UYG720905:UYT720914 VIC720905:VIP720914 VRY720905:VSL720914 WBU720905:WCH720914 WLQ720905:WMD720914 WVM720905:WVZ720914 E786441:R786450 JA786441:JN786450 SW786441:TJ786450 ACS786441:ADF786450 AMO786441:ANB786450 AWK786441:AWX786450 BGG786441:BGT786450 BQC786441:BQP786450 BZY786441:CAL786450 CJU786441:CKH786450 CTQ786441:CUD786450 DDM786441:DDZ786450 DNI786441:DNV786450 DXE786441:DXR786450 EHA786441:EHN786450 EQW786441:ERJ786450 FAS786441:FBF786450 FKO786441:FLB786450 FUK786441:FUX786450 GEG786441:GET786450 GOC786441:GOP786450 GXY786441:GYL786450 HHU786441:HIH786450 HRQ786441:HSD786450 IBM786441:IBZ786450 ILI786441:ILV786450 IVE786441:IVR786450 JFA786441:JFN786450 JOW786441:JPJ786450 JYS786441:JZF786450 KIO786441:KJB786450 KSK786441:KSX786450 LCG786441:LCT786450 LMC786441:LMP786450 LVY786441:LWL786450 MFU786441:MGH786450 MPQ786441:MQD786450 MZM786441:MZZ786450 NJI786441:NJV786450 NTE786441:NTR786450 ODA786441:ODN786450 OMW786441:ONJ786450 OWS786441:OXF786450 PGO786441:PHB786450 PQK786441:PQX786450 QAG786441:QAT786450 QKC786441:QKP786450 QTY786441:QUL786450 RDU786441:REH786450 RNQ786441:ROD786450 RXM786441:RXZ786450 SHI786441:SHV786450 SRE786441:SRR786450 TBA786441:TBN786450 TKW786441:TLJ786450 TUS786441:TVF786450 UEO786441:UFB786450 UOK786441:UOX786450 UYG786441:UYT786450 VIC786441:VIP786450 VRY786441:VSL786450 WBU786441:WCH786450 WLQ786441:WMD786450 WVM786441:WVZ786450 E851977:R851986 JA851977:JN851986 SW851977:TJ851986 ACS851977:ADF851986 AMO851977:ANB851986 AWK851977:AWX851986 BGG851977:BGT851986 BQC851977:BQP851986 BZY851977:CAL851986 CJU851977:CKH851986 CTQ851977:CUD851986 DDM851977:DDZ851986 DNI851977:DNV851986 DXE851977:DXR851986 EHA851977:EHN851986 EQW851977:ERJ851986 FAS851977:FBF851986 FKO851977:FLB851986 FUK851977:FUX851986 GEG851977:GET851986 GOC851977:GOP851986 GXY851977:GYL851986 HHU851977:HIH851986 HRQ851977:HSD851986 IBM851977:IBZ851986 ILI851977:ILV851986 IVE851977:IVR851986 JFA851977:JFN851986 JOW851977:JPJ851986 JYS851977:JZF851986 KIO851977:KJB851986 KSK851977:KSX851986 LCG851977:LCT851986 LMC851977:LMP851986 LVY851977:LWL851986 MFU851977:MGH851986 MPQ851977:MQD851986 MZM851977:MZZ851986 NJI851977:NJV851986 NTE851977:NTR851986 ODA851977:ODN851986 OMW851977:ONJ851986 OWS851977:OXF851986 PGO851977:PHB851986 PQK851977:PQX851986 QAG851977:QAT851986 QKC851977:QKP851986 QTY851977:QUL851986 RDU851977:REH851986 RNQ851977:ROD851986 RXM851977:RXZ851986 SHI851977:SHV851986 SRE851977:SRR851986 TBA851977:TBN851986 TKW851977:TLJ851986 TUS851977:TVF851986 UEO851977:UFB851986 UOK851977:UOX851986 UYG851977:UYT851986 VIC851977:VIP851986 VRY851977:VSL851986 WBU851977:WCH851986 WLQ851977:WMD851986 WVM851977:WVZ851986 E917513:R917522 JA917513:JN917522 SW917513:TJ917522 ACS917513:ADF917522 AMO917513:ANB917522 AWK917513:AWX917522 BGG917513:BGT917522 BQC917513:BQP917522 BZY917513:CAL917522 CJU917513:CKH917522 CTQ917513:CUD917522 DDM917513:DDZ917522 DNI917513:DNV917522 DXE917513:DXR917522 EHA917513:EHN917522 EQW917513:ERJ917522 FAS917513:FBF917522 FKO917513:FLB917522 FUK917513:FUX917522 GEG917513:GET917522 GOC917513:GOP917522 GXY917513:GYL917522 HHU917513:HIH917522 HRQ917513:HSD917522 IBM917513:IBZ917522 ILI917513:ILV917522 IVE917513:IVR917522 JFA917513:JFN917522 JOW917513:JPJ917522 JYS917513:JZF917522 KIO917513:KJB917522 KSK917513:KSX917522 LCG917513:LCT917522 LMC917513:LMP917522 LVY917513:LWL917522 MFU917513:MGH917522 MPQ917513:MQD917522 MZM917513:MZZ917522 NJI917513:NJV917522 NTE917513:NTR917522 ODA917513:ODN917522 OMW917513:ONJ917522 OWS917513:OXF917522 PGO917513:PHB917522 PQK917513:PQX917522 QAG917513:QAT917522 QKC917513:QKP917522 QTY917513:QUL917522 RDU917513:REH917522 RNQ917513:ROD917522 RXM917513:RXZ917522 SHI917513:SHV917522 SRE917513:SRR917522 TBA917513:TBN917522 TKW917513:TLJ917522 TUS917513:TVF917522 UEO917513:UFB917522 UOK917513:UOX917522 UYG917513:UYT917522 VIC917513:VIP917522 VRY917513:VSL917522 WBU917513:WCH917522 WLQ917513:WMD917522 WVM917513:WVZ917522 E983049:R983058 JA983049:JN983058 SW983049:TJ983058 ACS983049:ADF983058 AMO983049:ANB983058 AWK983049:AWX983058 BGG983049:BGT983058 BQC983049:BQP983058 BZY983049:CAL983058 CJU983049:CKH983058 CTQ983049:CUD983058 DDM983049:DDZ983058 DNI983049:DNV983058 DXE983049:DXR983058 EHA983049:EHN983058 EQW983049:ERJ983058 FAS983049:FBF983058 FKO983049:FLB983058 FUK983049:FUX983058 GEG983049:GET983058 GOC983049:GOP983058 GXY983049:GYL983058 HHU983049:HIH983058 HRQ983049:HSD983058 IBM983049:IBZ983058 ILI983049:ILV983058 IVE983049:IVR983058 JFA983049:JFN983058 JOW983049:JPJ983058 JYS983049:JZF983058 KIO983049:KJB983058 KSK983049:KSX983058 LCG983049:LCT983058 LMC983049:LMP983058 LVY983049:LWL983058 MFU983049:MGH983058 MPQ983049:MQD983058 MZM983049:MZZ983058 NJI983049:NJV983058 NTE983049:NTR983058 ODA983049:ODN983058 OMW983049:ONJ983058 OWS983049:OXF983058 PGO983049:PHB983058 PQK983049:PQX983058 QAG983049:QAT983058 QKC983049:QKP983058 QTY983049:QUL983058 RDU983049:REH983058 RNQ983049:ROD983058 RXM983049:RXZ983058 SHI983049:SHV983058 SRE983049:SRR983058 TBA983049:TBN983058 TKW983049:TLJ983058 TUS983049:TVF983058 UEO983049:UFB983058 UOK983049:UOX983058 UYG983049:UYT983058 VIC983049:VIP983058 VRY983049:VSL983058 WBU983049:WCH983058 WLQ983049:WMD983058 JA11:JN18 WVM11:WVZ18 WLQ11:WMD18 WBU11:WCH18 VRY11:VSL18 VIC11:VIP18 UYG11:UYT18 UOK11:UOX18 UEO11:UFB18 TUS11:TVF18 TKW11:TLJ18 TBA11:TBN18 SRE11:SRR18 SHI11:SHV18 RXM11:RXZ18 RNQ11:ROD18 RDU11:REH18 QTY11:QUL18 QKC11:QKP18 QAG11:QAT18 PQK11:PQX18 PGO11:PHB18 OWS11:OXF18 OMW11:ONJ18 ODA11:ODN18 NTE11:NTR18 NJI11:NJV18 MZM11:MZZ18 MPQ11:MQD18 MFU11:MGH18 LVY11:LWL18 LMC11:LMP18 LCG11:LCT18 KSK11:KSX18 KIO11:KJB18 JYS11:JZF18 JOW11:JPJ18 JFA11:JFN18 IVE11:IVR18 ILI11:ILV18 IBM11:IBZ18 HRQ11:HSD18 HHU11:HIH18 GXY11:GYL18 GOC11:GOP18 GEG11:GET18 FUK11:FUX18 FKO11:FLB18 FAS11:FBF18 EQW11:ERJ18 EHA11:EHN18 DXE11:DXR18 DNI11:DNV18 DDM11:DDZ18 CTQ11:CUD18 CJU11:CKH18 BZY11:CAL18 BQC11:BQP18 BGG11:BGT18 AWK11:AWX18 AMO11:ANB18 ACS11:ADF18 SW11:TJ18 E11:R18">
      <formula1>"O, "</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Guidleline</vt:lpstr>
      <vt:lpstr>FunctionList</vt:lpstr>
      <vt:lpstr>Cover</vt:lpstr>
      <vt:lpstr>Test Report</vt:lpstr>
      <vt:lpstr>GetNewestThreadByCreatedDate</vt:lpstr>
      <vt:lpstr>GetThreadById</vt:lpstr>
      <vt:lpstr>AddNewThread</vt:lpstr>
      <vt:lpstr>UpdateThread</vt:lpstr>
      <vt:lpstr>GetAllImageThreadById</vt:lpstr>
      <vt:lpstr>CountTotalThread</vt:lpstr>
      <vt:lpstr>CountNewThread</vt:lpstr>
      <vt:lpstr>CountThreadIsBan</vt:lpstr>
      <vt:lpstr>GetThreadsOfUser</vt:lpstr>
      <vt:lpstr>GetAllThread</vt:lpstr>
      <vt:lpstr>FunctionList!Print_Area</vt:lpstr>
      <vt:lpstr>GetNewestThreadByCreatedDate!Print_Area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2016-12-08T02:18:08Z</dcterms:modified>
</cp:coreProperties>
</file>