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TESTING" sheetId="5" r:id="rId3"/>
  </sheets>
  <definedNames>
    <definedName name="_xlnm._FilterDatabase" localSheetId="0" hidden="1">CODING!$K$4:$K$84</definedName>
    <definedName name="_xlnm._FilterDatabase" localSheetId="1" hidden="1">DESIGN!$I$4:$I$17</definedName>
    <definedName name="_xlnm._FilterDatabase" localSheetId="2" hidden="1">TESTING!$H$4:$H$17</definedName>
    <definedName name="_xlnm.Print_Area" localSheetId="0">CODING!$A$4:$O$74</definedName>
    <definedName name="_xlnm.Print_Area" localSheetId="1">DESIGN!$A$7:$L$8</definedName>
    <definedName name="_xlnm.Print_Area" localSheetId="2">TESTING!$A$4:$K$8</definedName>
  </definedNames>
  <calcPr calcId="145621" refMode="R1C1"/>
</workbook>
</file>

<file path=xl/calcChain.xml><?xml version="1.0" encoding="utf-8"?>
<calcChain xmlns="http://schemas.openxmlformats.org/spreadsheetml/2006/main">
  <c r="N7" i="1" l="1"/>
  <c r="L7" i="4" l="1"/>
  <c r="L11" i="4"/>
  <c r="K8" i="5"/>
  <c r="K7" i="5"/>
  <c r="K6" i="5"/>
  <c r="K5" i="5"/>
  <c r="L6" i="4"/>
  <c r="L5" i="4"/>
  <c r="N9" i="1" l="1"/>
  <c r="N8" i="1"/>
  <c r="N12" i="1"/>
  <c r="O26" i="1"/>
  <c r="N13" i="1"/>
  <c r="O28" i="1"/>
  <c r="O27" i="1"/>
  <c r="N14" i="1"/>
  <c r="N10" i="1" l="1"/>
</calcChain>
</file>

<file path=xl/sharedStrings.xml><?xml version="1.0" encoding="utf-8"?>
<sst xmlns="http://schemas.openxmlformats.org/spreadsheetml/2006/main" count="416" uniqueCount="259">
  <si>
    <t>Use Case No.</t>
  </si>
  <si>
    <t>Group of functions</t>
  </si>
  <si>
    <t>Functions</t>
  </si>
  <si>
    <t>Glossary</t>
  </si>
  <si>
    <t>READER/AUTHOR MODULE</t>
  </si>
  <si>
    <t>Account Management Module</t>
  </si>
  <si>
    <t>UC001</t>
  </si>
  <si>
    <t>Login/Logout</t>
  </si>
  <si>
    <t>Login by Facebook account</t>
  </si>
  <si>
    <t>Đăng nhập bằng tài khoản FaceBook</t>
  </si>
  <si>
    <t>Login by Google account</t>
  </si>
  <si>
    <t>Đăng nhập bằng tài khoản Google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</si>
  <si>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</si>
  <si>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</si>
  <si>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</si>
  <si>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</si>
  <si>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</si>
  <si>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</si>
  <si>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</si>
  <si>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</si>
  <si>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</si>
  <si>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</si>
  <si>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</si>
  <si>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</si>
  <si>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</si>
  <si>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</si>
  <si>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</si>
  <si>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</si>
  <si>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</si>
  <si>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</si>
  <si>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</si>
  <si>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</si>
  <si>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</si>
  <si>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</si>
  <si>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</si>
  <si>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</si>
  <si>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</si>
  <si>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</si>
  <si>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</si>
  <si>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</si>
  <si>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</si>
  <si>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</si>
  <si>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</si>
  <si>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</si>
  <si>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</si>
  <si>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</si>
  <si>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</si>
  <si>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</si>
  <si>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</si>
  <si>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</si>
  <si>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</si>
  <si>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</si>
  <si>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</si>
  <si>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</si>
  <si>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</si>
  <si>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</si>
  <si>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</si>
  <si>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</si>
  <si>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</si>
  <si>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</si>
  <si>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</si>
  <si>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</si>
  <si>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Manage reply-comment</t>
  </si>
  <si>
    <t>Reply a comment on a post</t>
  </si>
  <si>
    <t>Trả lời bình luận trong bài post</t>
  </si>
  <si>
    <t>UC016</t>
  </si>
  <si>
    <t>Edit reply-comment</t>
  </si>
  <si>
    <t>Chỉnh sửa trả lời bình luận</t>
  </si>
  <si>
    <t>UC017</t>
  </si>
  <si>
    <t>Delete reply-comment</t>
  </si>
  <si>
    <t>Xóa trả lời bình luận</t>
  </si>
  <si>
    <t>UC018</t>
  </si>
  <si>
    <t>Like reply-comment</t>
  </si>
  <si>
    <t>Thích một trả lời bình luận</t>
  </si>
  <si>
    <t>Interactions Management Module</t>
  </si>
  <si>
    <t>UC019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</si>
  <si>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</si>
  <si>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</si>
  <si>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</si>
  <si>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</si>
  <si>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</si>
  <si>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</si>
  <si>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</si>
  <si>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</si>
  <si>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</si>
  <si>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</si>
  <si>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</si>
  <si>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</si>
  <si>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</si>
  <si>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</si>
  <si>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</si>
  <si>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</si>
  <si>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</si>
  <si>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</si>
  <si>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</si>
  <si>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</si>
  <si>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</si>
  <si>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</si>
  <si>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</si>
  <si>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</si>
  <si>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</si>
  <si>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</si>
  <si>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</si>
  <si>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</si>
  <si>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Delete group</t>
  </si>
  <si>
    <t>Xóa nhóm: Chỉ người tạo ra nhóm mới có quyền xóa nhóm đó. Và trước khi xóa nhóm, phải loại hết các thành viên ra khỏi nhóm.</t>
  </si>
  <si>
    <t>UC028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</si>
  <si>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</si>
  <si>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</si>
  <si>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</si>
  <si>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</si>
  <si>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</si>
  <si>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</si>
  <si>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</si>
  <si>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</si>
  <si>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</si>
  <si>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</si>
  <si>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</si>
  <si>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</si>
  <si>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</si>
  <si>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</si>
  <si>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</si>
  <si>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</si>
  <si>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</si>
  <si>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</si>
  <si>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</si>
  <si>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</si>
  <si>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</si>
  <si>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</si>
  <si>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</si>
  <si>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</si>
  <si>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</si>
  <si>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</si>
  <si>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</si>
  <si>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</si>
  <si>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</si>
  <si>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</si>
  <si>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</si>
  <si>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</si>
  <si>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</si>
  <si>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</si>
  <si>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</si>
  <si>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</si>
  <si>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</si>
  <si>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</si>
  <si>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</si>
  <si>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</si>
  <si>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 xml:space="preserve">Delete user </t>
  </si>
  <si>
    <t>Xóa tài khoản người dùng</t>
  </si>
  <si>
    <t>UC041</t>
  </si>
  <si>
    <t>Decline  request about reporting an account/group</t>
  </si>
  <si>
    <t>Hủy yêu cầu về báo cáo vi phạm</t>
  </si>
  <si>
    <t>UC042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</si>
  <si>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</si>
  <si>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</si>
  <si>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</si>
  <si>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</si>
  <si>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</si>
  <si>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</si>
  <si>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</si>
  <si>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</si>
  <si>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</si>
  <si>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</si>
  <si>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</si>
  <si>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</si>
  <si>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</si>
  <si>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</si>
  <si>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</si>
  <si>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</si>
  <si>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</si>
  <si>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</si>
  <si>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</si>
  <si>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</si>
  <si>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</si>
  <si>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</si>
  <si>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</si>
  <si>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</si>
  <si>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</si>
  <si>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</si>
  <si>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</si>
  <si>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</si>
  <si>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</si>
  <si>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</si>
  <si>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</si>
  <si>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</si>
  <si>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</si>
  <si>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</si>
  <si>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</si>
  <si>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</si>
  <si>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</si>
  <si>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</si>
  <si>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</si>
  <si>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</si>
  <si>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</si>
  <si>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</si>
  <si>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</si>
  <si>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</si>
  <si>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</si>
  <si>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</si>
  <si>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</si>
  <si>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</si>
  <si>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</si>
  <si>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</si>
  <si>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</si>
  <si>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</si>
  <si>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</si>
  <si>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</si>
  <si>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</si>
  <si>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</si>
  <si>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</si>
  <si>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</si>
  <si>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</si>
  <si>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</si>
  <si>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</si>
  <si>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</si>
  <si>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</si>
  <si>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</si>
  <si>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</si>
  <si>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</si>
  <si>
    <t>Screen</t>
  </si>
  <si>
    <t>HaiCM</t>
  </si>
  <si>
    <t>YenNTH</t>
  </si>
  <si>
    <t>Admin_Slider</t>
  </si>
  <si>
    <t>Items</t>
  </si>
  <si>
    <t>Thêm button Edit Slide xổ ra Pop-Up</t>
  </si>
  <si>
    <t>Pagination ở bảng show slide</t>
  </si>
  <si>
    <t>Chỉnh sửa lại Pop-up của chức năng thêm slide</t>
  </si>
  <si>
    <t>Admin_Book</t>
  </si>
  <si>
    <t>Mất icon hình quyển sách</t>
  </si>
  <si>
    <t>Test Plan</t>
  </si>
  <si>
    <t>Test Case</t>
  </si>
  <si>
    <t>Common</t>
  </si>
  <si>
    <t>Chuyển hết đường dẫn các file style, script về local</t>
  </si>
  <si>
    <t>Đẩy phần menu ở các trang ra file riêng</t>
  </si>
  <si>
    <t>Design thêm trang Add Book</t>
  </si>
  <si>
    <t>Design Pop-up cho phần Messenger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</si>
  <si>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</si>
  <si>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</si>
  <si>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</si>
  <si>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</si>
  <si>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</si>
  <si>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</si>
  <si>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</si>
  <si>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</si>
  <si>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</si>
  <si>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</si>
  <si>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ghép giao diện</t>
  </si>
  <si>
    <t>cấm 1 nhóm</t>
  </si>
  <si>
    <t>gỡ bỏ lệnh cấm nhóm</t>
  </si>
  <si>
    <t>hết 8/11</t>
  </si>
  <si>
    <t>9/11 bắt đầu
hiển thị trang cá nhân</t>
  </si>
  <si>
    <t>Screen Design</t>
  </si>
  <si>
    <t>xong admin</t>
  </si>
  <si>
    <t xml:space="preserve"> </t>
  </si>
  <si>
    <t>Manage Group</t>
  </si>
  <si>
    <t>UC057</t>
  </si>
  <si>
    <t>UC058</t>
  </si>
  <si>
    <t>Band a group</t>
  </si>
  <si>
    <t>Unban 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</si>
</sst>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1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3" fillId="0" borderId="0" xfId="3" applyFill="1" applyBorder="1"/>
    <xf numFmtId="0" fontId="0" fillId="0" borderId="0" xfId="0" applyFill="1" applyBorder="1"/>
    <xf numFmtId="0" fontId="2" fillId="0" borderId="0" xfId="2" applyFill="1" applyBorder="1"/>
    <xf numFmtId="0" fontId="1" fillId="2" borderId="0" xfId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4" fontId="0" fillId="9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" xfId="0" applyFill="1" applyBorder="1"/>
    <xf numFmtId="0" fontId="1" fillId="8" borderId="1" xfId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6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19" customWidth="1"/>
    <col min="11" max="11" width="12.42578125" customWidth="1"/>
    <col min="13" max="13" width="10.7109375" bestFit="1" customWidth="1"/>
  </cols>
  <sheetData>
    <row r="4" spans="2:14" ht="42.75" x14ac:dyDescent="0.25">
      <c r="D4" s="2" t="s">
        <v>0</v>
      </c>
      <c r="E4" s="2" t="s">
        <v>1</v>
      </c>
      <c r="F4" s="2" t="s">
        <v>2</v>
      </c>
      <c r="G4" s="2" t="s">
        <v>3</v>
      </c>
      <c r="H4" s="2" t="s">
        <v>202</v>
      </c>
      <c r="I4" s="2" t="s">
        <v>204</v>
      </c>
      <c r="J4" s="2" t="s">
        <v>218</v>
      </c>
      <c r="K4" s="2" t="s">
        <v>203</v>
      </c>
      <c r="M4" s="48" t="s">
        <v>215</v>
      </c>
      <c r="N4" s="48"/>
    </row>
    <row r="5" spans="2:14" x14ac:dyDescent="0.25">
      <c r="D5" s="62" t="s">
        <v>4</v>
      </c>
      <c r="E5" s="62"/>
      <c r="F5" s="62"/>
      <c r="G5" s="62"/>
      <c r="H5" s="22"/>
      <c r="I5" s="22"/>
      <c r="J5" s="22"/>
      <c r="K5" s="12"/>
    </row>
    <row r="6" spans="2:14" x14ac:dyDescent="0.25">
      <c r="D6" s="75" t="s">
        <v>5</v>
      </c>
      <c r="E6" s="75"/>
      <c r="F6" s="75"/>
      <c r="G6" s="75"/>
      <c r="H6" s="22"/>
      <c r="I6" s="22"/>
      <c r="J6" s="22"/>
      <c r="K6" s="12"/>
    </row>
    <row r="7" spans="2:14" x14ac:dyDescent="0.25">
      <c r="B7" t="s">
        <v>209</v>
      </c>
      <c r="D7" s="72" t="s">
        <v>6</v>
      </c>
      <c r="E7" s="72" t="s">
        <v>7</v>
      </c>
      <c r="F7" s="3" t="s">
        <v>8</v>
      </c>
      <c r="G7" s="3" t="s">
        <v>9</v>
      </c>
      <c r="H7" s="23"/>
      <c r="I7" s="23"/>
      <c r="J7" s="23"/>
      <c r="K7" s="27"/>
      <c r="M7" s="14" t="s">
        <v>206</v>
      </c>
      <c r="N7" s="90">
        <f>COUNTIF(K5:K76,"Done")</f>
        <v>16</v>
      </c>
    </row>
    <row r="8" spans="2:14" x14ac:dyDescent="0.25">
      <c r="B8" t="s">
        <v>210</v>
      </c>
      <c r="D8" s="74"/>
      <c r="E8" s="74"/>
      <c r="F8" s="3" t="s">
        <v>10</v>
      </c>
      <c r="G8" s="3" t="s">
        <v>11</v>
      </c>
      <c r="H8" s="23"/>
      <c r="I8" s="23"/>
      <c r="J8" s="23"/>
      <c r="K8" s="27"/>
      <c r="M8" s="15" t="s">
        <v>207</v>
      </c>
      <c r="N8" s="89">
        <f>COUNTIF(K8:K94,"In Progress")</f>
        <v>12</v>
      </c>
    </row>
    <row r="9" spans="2:14" x14ac:dyDescent="0.25">
      <c r="B9" t="s">
        <v>205</v>
      </c>
      <c r="D9" s="73"/>
      <c r="E9" s="74"/>
      <c r="F9" s="3" t="s">
        <v>12</v>
      </c>
      <c r="G9" s="3" t="s">
        <v>13</v>
      </c>
      <c r="H9" s="24" t="s">
        <v>205</v>
      </c>
      <c r="I9" s="24" t="s">
        <v>238</v>
      </c>
      <c r="J9" s="24" t="s">
        <v>242</v>
      </c>
      <c r="K9" s="14" t="s">
        <v>206</v>
      </c>
      <c r="L9" s="87"/>
      <c r="M9" s="13" t="s">
        <v>208</v>
      </c>
      <c r="N9" s="12">
        <f>COUNTIF(K6:K78, "Not Start")</f>
        <v>31</v>
      </c>
    </row>
    <row r="10" spans="2:14" x14ac:dyDescent="0.25">
      <c r="D10" s="4" t="s">
        <v>14</v>
      </c>
      <c r="E10" s="73"/>
      <c r="F10" s="3" t="s">
        <v>15</v>
      </c>
      <c r="G10" s="3" t="s">
        <v>16</v>
      </c>
      <c r="H10" s="24" t="s">
        <v>205</v>
      </c>
      <c r="I10" s="24" t="s">
        <v>239</v>
      </c>
      <c r="J10" s="24" t="s">
        <v>243</v>
      </c>
      <c r="K10" s="14" t="s">
        <v>206</v>
      </c>
      <c r="M10" s="12" t="s">
        <v>216</v>
      </c>
      <c r="N10" s="12">
        <f>SUM(N7:N9)</f>
        <v>59</v>
      </c>
    </row>
    <row r="11" spans="2:14" x14ac:dyDescent="0.25">
      <c r="D11" s="3" t="s">
        <v>17</v>
      </c>
      <c r="E11" s="72" t="s">
        <v>18</v>
      </c>
      <c r="F11" s="3" t="s">
        <v>19</v>
      </c>
      <c r="G11" s="3" t="s">
        <v>20</v>
      </c>
      <c r="H11" s="24" t="s">
        <v>205</v>
      </c>
      <c r="I11" s="24" t="s">
        <v>240</v>
      </c>
      <c r="J11" s="24" t="s">
        <v>244</v>
      </c>
      <c r="K11" s="14" t="s">
        <v>206</v>
      </c>
      <c r="M11" s="21"/>
      <c r="N11" s="21"/>
    </row>
    <row r="12" spans="2:14" x14ac:dyDescent="0.25">
      <c r="B12" s="16" t="s">
        <v>208</v>
      </c>
      <c r="D12" s="3" t="s">
        <v>23</v>
      </c>
      <c r="E12" s="73"/>
      <c r="F12" s="3" t="s">
        <v>21</v>
      </c>
      <c r="G12" s="3" t="s">
        <v>22</v>
      </c>
      <c r="H12" s="24" t="s">
        <v>205</v>
      </c>
      <c r="I12" s="24" t="s">
        <v>241</v>
      </c>
      <c r="J12" s="24" t="s">
        <v>245</v>
      </c>
      <c r="K12" s="14" t="s">
        <v>206</v>
      </c>
      <c r="M12" s="21" t="s">
        <v>210</v>
      </c>
      <c r="N12" s="21">
        <f>COUNTIF(H5:H88,"DangVH")</f>
        <v>13</v>
      </c>
    </row>
    <row r="13" spans="2:14" x14ac:dyDescent="0.25">
      <c r="B13" s="18" t="s">
        <v>207</v>
      </c>
      <c r="D13" s="3" t="s">
        <v>26</v>
      </c>
      <c r="E13" s="4"/>
      <c r="F13" s="3" t="s">
        <v>24</v>
      </c>
      <c r="G13" s="3" t="s">
        <v>25</v>
      </c>
      <c r="H13" s="24" t="s">
        <v>205</v>
      </c>
      <c r="I13" s="85">
        <v>42593</v>
      </c>
      <c r="J13" s="24"/>
      <c r="K13" s="15" t="s">
        <v>207</v>
      </c>
      <c r="M13" s="21" t="s">
        <v>209</v>
      </c>
      <c r="N13" s="21">
        <f>COUNTIF(H6:H89,"HuyenPT")</f>
        <v>12</v>
      </c>
    </row>
    <row r="14" spans="2:14" x14ac:dyDescent="0.25">
      <c r="B14" s="17" t="s">
        <v>206</v>
      </c>
      <c r="D14" s="3" t="s">
        <v>30</v>
      </c>
      <c r="E14" s="4"/>
      <c r="F14" s="3" t="s">
        <v>27</v>
      </c>
      <c r="G14" s="3" t="s">
        <v>28</v>
      </c>
      <c r="H14" s="24" t="s">
        <v>205</v>
      </c>
      <c r="I14" s="24"/>
      <c r="J14" s="24"/>
      <c r="K14" s="15" t="s">
        <v>207</v>
      </c>
      <c r="M14" s="21" t="s">
        <v>205</v>
      </c>
      <c r="N14" s="21">
        <f>COUNTIF(H7:H90,"VanTTC")</f>
        <v>7</v>
      </c>
    </row>
    <row r="15" spans="2:14" x14ac:dyDescent="0.25">
      <c r="D15" s="76" t="s">
        <v>29</v>
      </c>
      <c r="E15" s="77"/>
      <c r="F15" s="77"/>
      <c r="G15" s="78"/>
      <c r="H15" s="22"/>
      <c r="I15" s="22"/>
      <c r="J15" s="22"/>
      <c r="K15" s="12"/>
    </row>
    <row r="16" spans="2:14" ht="45" x14ac:dyDescent="0.25">
      <c r="D16" s="4" t="s">
        <v>34</v>
      </c>
      <c r="E16" s="72" t="s">
        <v>31</v>
      </c>
      <c r="F16" s="3" t="s">
        <v>32</v>
      </c>
      <c r="G16" s="5" t="s">
        <v>33</v>
      </c>
      <c r="H16" s="25" t="s">
        <v>209</v>
      </c>
      <c r="I16" s="47">
        <v>42562</v>
      </c>
      <c r="J16" s="25"/>
      <c r="K16" s="15" t="s">
        <v>207</v>
      </c>
    </row>
    <row r="17" spans="4:15" x14ac:dyDescent="0.25">
      <c r="D17" s="72" t="s">
        <v>39</v>
      </c>
      <c r="E17" s="74"/>
      <c r="F17" s="3" t="s">
        <v>35</v>
      </c>
      <c r="G17" s="3" t="s">
        <v>36</v>
      </c>
      <c r="H17" s="55" t="s">
        <v>209</v>
      </c>
      <c r="I17" s="47">
        <v>42562</v>
      </c>
      <c r="J17" s="28"/>
      <c r="K17" s="57" t="s">
        <v>207</v>
      </c>
    </row>
    <row r="18" spans="4:15" x14ac:dyDescent="0.25">
      <c r="D18" s="73"/>
      <c r="E18" s="74"/>
      <c r="F18" s="3" t="s">
        <v>37</v>
      </c>
      <c r="G18" s="3" t="s">
        <v>38</v>
      </c>
      <c r="H18" s="56"/>
      <c r="I18" s="47">
        <v>42562</v>
      </c>
      <c r="J18" s="29"/>
      <c r="K18" s="58"/>
    </row>
    <row r="19" spans="4:15" x14ac:dyDescent="0.25">
      <c r="D19" s="4" t="s">
        <v>42</v>
      </c>
      <c r="E19" s="74"/>
      <c r="F19" s="3" t="s">
        <v>40</v>
      </c>
      <c r="G19" s="3" t="s">
        <v>41</v>
      </c>
      <c r="H19" s="25" t="s">
        <v>209</v>
      </c>
      <c r="I19" s="47">
        <v>42562</v>
      </c>
      <c r="J19" s="25"/>
      <c r="K19" s="15" t="s">
        <v>207</v>
      </c>
    </row>
    <row r="20" spans="4:15" x14ac:dyDescent="0.25">
      <c r="D20" s="4" t="s">
        <v>45</v>
      </c>
      <c r="E20" s="74"/>
      <c r="F20" s="3" t="s">
        <v>43</v>
      </c>
      <c r="G20" s="3" t="s">
        <v>44</v>
      </c>
      <c r="H20" s="22"/>
      <c r="I20" s="22"/>
      <c r="J20" s="22"/>
      <c r="K20" s="13" t="s">
        <v>208</v>
      </c>
    </row>
    <row r="21" spans="4:15" x14ac:dyDescent="0.25">
      <c r="D21" s="4" t="s">
        <v>48</v>
      </c>
      <c r="E21" s="73"/>
      <c r="F21" s="3" t="s">
        <v>46</v>
      </c>
      <c r="G21" s="3" t="s">
        <v>47</v>
      </c>
      <c r="H21" s="22"/>
      <c r="I21" s="22"/>
      <c r="J21" s="22"/>
      <c r="K21" s="13" t="s">
        <v>208</v>
      </c>
    </row>
    <row r="22" spans="4:15" x14ac:dyDescent="0.25">
      <c r="D22" s="4" t="s">
        <v>52</v>
      </c>
      <c r="E22" s="72" t="s">
        <v>49</v>
      </c>
      <c r="F22" s="3" t="s">
        <v>50</v>
      </c>
      <c r="G22" s="3" t="s">
        <v>51</v>
      </c>
      <c r="H22" s="22"/>
      <c r="I22" s="22"/>
      <c r="J22" s="22"/>
      <c r="K22" s="13" t="s">
        <v>208</v>
      </c>
    </row>
    <row r="23" spans="4:15" x14ac:dyDescent="0.25">
      <c r="D23" s="4" t="s">
        <v>55</v>
      </c>
      <c r="E23" s="74"/>
      <c r="F23" s="3" t="s">
        <v>53</v>
      </c>
      <c r="G23" s="3" t="s">
        <v>54</v>
      </c>
      <c r="H23" s="22"/>
      <c r="I23" s="22"/>
      <c r="J23" s="22"/>
      <c r="K23" s="13" t="s">
        <v>208</v>
      </c>
    </row>
    <row r="24" spans="4:15" x14ac:dyDescent="0.25">
      <c r="D24" s="4" t="s">
        <v>58</v>
      </c>
      <c r="E24" s="74"/>
      <c r="F24" s="3" t="s">
        <v>56</v>
      </c>
      <c r="G24" s="3" t="s">
        <v>57</v>
      </c>
      <c r="H24" s="22"/>
      <c r="I24" s="22"/>
      <c r="J24" s="22"/>
      <c r="K24" s="13" t="s">
        <v>208</v>
      </c>
    </row>
    <row r="25" spans="4:15" x14ac:dyDescent="0.25">
      <c r="D25" s="4" t="s">
        <v>61</v>
      </c>
      <c r="E25" s="73"/>
      <c r="F25" s="3" t="s">
        <v>59</v>
      </c>
      <c r="G25" s="3" t="s">
        <v>60</v>
      </c>
      <c r="H25" s="22"/>
      <c r="I25" s="22"/>
      <c r="J25" s="22"/>
      <c r="K25" s="13" t="s">
        <v>208</v>
      </c>
      <c r="N25" s="21"/>
      <c r="O25" s="21"/>
    </row>
    <row r="26" spans="4:15" x14ac:dyDescent="0.25">
      <c r="D26" s="4" t="s">
        <v>65</v>
      </c>
      <c r="E26" s="66" t="s">
        <v>62</v>
      </c>
      <c r="F26" s="3" t="s">
        <v>63</v>
      </c>
      <c r="G26" s="3" t="s">
        <v>64</v>
      </c>
      <c r="H26" s="22"/>
      <c r="I26" s="22"/>
      <c r="J26" s="22"/>
      <c r="K26" s="13" t="s">
        <v>208</v>
      </c>
      <c r="N26" s="21"/>
      <c r="O26" s="21">
        <f>COUNTIF(K19:K102,"DangVH")</f>
        <v>0</v>
      </c>
    </row>
    <row r="27" spans="4:15" x14ac:dyDescent="0.25">
      <c r="D27" s="4" t="s">
        <v>68</v>
      </c>
      <c r="E27" s="67"/>
      <c r="F27" s="3" t="s">
        <v>66</v>
      </c>
      <c r="G27" s="3" t="s">
        <v>67</v>
      </c>
      <c r="H27" s="22"/>
      <c r="I27" s="22"/>
      <c r="J27" s="22"/>
      <c r="K27" s="13" t="s">
        <v>208</v>
      </c>
      <c r="N27" s="21"/>
      <c r="O27" s="21">
        <f>COUNTIF(K20:K103,"HuyenPT")</f>
        <v>0</v>
      </c>
    </row>
    <row r="28" spans="4:15" x14ac:dyDescent="0.25">
      <c r="D28" s="4" t="s">
        <v>71</v>
      </c>
      <c r="E28" s="67"/>
      <c r="F28" s="3" t="s">
        <v>69</v>
      </c>
      <c r="G28" s="3" t="s">
        <v>70</v>
      </c>
      <c r="H28" s="22"/>
      <c r="I28" s="22"/>
      <c r="J28" s="22"/>
      <c r="K28" s="13" t="s">
        <v>208</v>
      </c>
      <c r="N28" s="21"/>
      <c r="O28" s="21">
        <f>COUNTIF(K21:K104,"VanTTC")</f>
        <v>0</v>
      </c>
    </row>
    <row r="29" spans="4:15" x14ac:dyDescent="0.25">
      <c r="D29" s="4" t="s">
        <v>75</v>
      </c>
      <c r="E29" s="68"/>
      <c r="F29" s="3" t="s">
        <v>72</v>
      </c>
      <c r="G29" s="3" t="s">
        <v>73</v>
      </c>
      <c r="H29" s="22"/>
      <c r="I29" s="22"/>
      <c r="J29" s="22"/>
      <c r="K29" s="13" t="s">
        <v>208</v>
      </c>
      <c r="N29" s="1"/>
      <c r="O29" s="1"/>
    </row>
    <row r="30" spans="4:15" x14ac:dyDescent="0.25">
      <c r="D30" s="69" t="s">
        <v>74</v>
      </c>
      <c r="E30" s="70"/>
      <c r="F30" s="70"/>
      <c r="G30" s="71"/>
      <c r="H30" s="22"/>
      <c r="I30" s="22"/>
      <c r="J30" s="22"/>
      <c r="K30" s="12"/>
    </row>
    <row r="31" spans="4:15" x14ac:dyDescent="0.25">
      <c r="D31" s="11" t="s">
        <v>79</v>
      </c>
      <c r="E31" s="66" t="s">
        <v>76</v>
      </c>
      <c r="F31" s="3" t="s">
        <v>77</v>
      </c>
      <c r="G31" s="3" t="s">
        <v>78</v>
      </c>
      <c r="H31" s="24" t="s">
        <v>205</v>
      </c>
      <c r="I31" s="85">
        <v>42593</v>
      </c>
      <c r="J31" s="24"/>
      <c r="K31" s="15" t="s">
        <v>207</v>
      </c>
    </row>
    <row r="32" spans="4:15" ht="30" x14ac:dyDescent="0.25">
      <c r="D32" s="11" t="s">
        <v>82</v>
      </c>
      <c r="E32" s="67"/>
      <c r="F32" s="5" t="s">
        <v>80</v>
      </c>
      <c r="G32" s="5" t="s">
        <v>81</v>
      </c>
      <c r="H32" s="25" t="s">
        <v>209</v>
      </c>
      <c r="I32" s="47">
        <v>42593</v>
      </c>
      <c r="J32" s="25"/>
      <c r="K32" s="15" t="s">
        <v>207</v>
      </c>
    </row>
    <row r="33" spans="4:12" x14ac:dyDescent="0.25">
      <c r="D33" s="11" t="s">
        <v>85</v>
      </c>
      <c r="E33" s="68"/>
      <c r="F33" s="5" t="s">
        <v>83</v>
      </c>
      <c r="G33" s="5" t="s">
        <v>84</v>
      </c>
      <c r="H33" s="22"/>
      <c r="I33" s="22"/>
      <c r="J33" s="22"/>
      <c r="K33" s="13" t="s">
        <v>208</v>
      </c>
    </row>
    <row r="34" spans="4:12" ht="45" x14ac:dyDescent="0.25">
      <c r="D34" s="11" t="s">
        <v>89</v>
      </c>
      <c r="E34" s="72" t="s">
        <v>86</v>
      </c>
      <c r="F34" s="3" t="s">
        <v>87</v>
      </c>
      <c r="G34" s="5" t="s">
        <v>88</v>
      </c>
      <c r="H34" s="26" t="s">
        <v>210</v>
      </c>
      <c r="I34" s="46">
        <v>42593</v>
      </c>
      <c r="J34" s="26"/>
      <c r="K34" s="15" t="s">
        <v>207</v>
      </c>
    </row>
    <row r="35" spans="4:12" x14ac:dyDescent="0.25">
      <c r="D35" s="11" t="s">
        <v>92</v>
      </c>
      <c r="E35" s="74"/>
      <c r="F35" s="3" t="s">
        <v>90</v>
      </c>
      <c r="G35" s="3" t="s">
        <v>91</v>
      </c>
      <c r="H35" s="22"/>
      <c r="I35" s="22"/>
      <c r="J35" s="22"/>
      <c r="K35" s="13" t="s">
        <v>208</v>
      </c>
    </row>
    <row r="36" spans="4:12" x14ac:dyDescent="0.25">
      <c r="D36" s="11" t="s">
        <v>96</v>
      </c>
      <c r="E36" s="73"/>
      <c r="F36" s="3" t="s">
        <v>93</v>
      </c>
      <c r="G36" s="3" t="s">
        <v>94</v>
      </c>
      <c r="H36" s="22"/>
      <c r="I36" s="22"/>
      <c r="J36" s="22"/>
      <c r="K36" s="13" t="s">
        <v>208</v>
      </c>
    </row>
    <row r="37" spans="4:12" x14ac:dyDescent="0.25">
      <c r="D37" s="63" t="s">
        <v>95</v>
      </c>
      <c r="E37" s="64"/>
      <c r="F37" s="64"/>
      <c r="G37" s="65"/>
      <c r="H37" s="22"/>
      <c r="I37" s="22"/>
      <c r="J37" s="22"/>
      <c r="K37" s="13" t="s">
        <v>208</v>
      </c>
    </row>
    <row r="38" spans="4:12" ht="30" x14ac:dyDescent="0.25">
      <c r="D38" s="4" t="s">
        <v>100</v>
      </c>
      <c r="E38" s="72" t="s">
        <v>97</v>
      </c>
      <c r="F38" s="3" t="s">
        <v>98</v>
      </c>
      <c r="G38" s="5" t="s">
        <v>99</v>
      </c>
      <c r="H38" s="26" t="s">
        <v>210</v>
      </c>
      <c r="I38" s="46">
        <v>42411</v>
      </c>
      <c r="J38" s="46"/>
      <c r="K38" s="14" t="s">
        <v>206</v>
      </c>
      <c r="L38" t="s">
        <v>246</v>
      </c>
    </row>
    <row r="39" spans="4:12" x14ac:dyDescent="0.25">
      <c r="D39" s="4" t="s">
        <v>103</v>
      </c>
      <c r="E39" s="74"/>
      <c r="F39" s="3" t="s">
        <v>101</v>
      </c>
      <c r="G39" s="5" t="s">
        <v>102</v>
      </c>
      <c r="H39" s="26" t="s">
        <v>210</v>
      </c>
      <c r="I39" s="46">
        <v>42411</v>
      </c>
      <c r="J39" s="46">
        <v>42562</v>
      </c>
      <c r="K39" s="14" t="s">
        <v>206</v>
      </c>
    </row>
    <row r="40" spans="4:12" ht="45" x14ac:dyDescent="0.25">
      <c r="D40" s="4" t="s">
        <v>106</v>
      </c>
      <c r="E40" s="73"/>
      <c r="F40" s="3" t="s">
        <v>104</v>
      </c>
      <c r="G40" s="5" t="s">
        <v>105</v>
      </c>
      <c r="H40" s="26" t="s">
        <v>210</v>
      </c>
      <c r="I40" s="46">
        <v>42411</v>
      </c>
      <c r="J40" s="26"/>
      <c r="K40" s="15" t="s">
        <v>207</v>
      </c>
      <c r="L40" t="s">
        <v>249</v>
      </c>
    </row>
    <row r="41" spans="4:12" ht="75" x14ac:dyDescent="0.25">
      <c r="D41" s="4" t="s">
        <v>110</v>
      </c>
      <c r="E41" s="66" t="s">
        <v>107</v>
      </c>
      <c r="F41" s="5" t="s">
        <v>108</v>
      </c>
      <c r="G41" s="5" t="s">
        <v>109</v>
      </c>
      <c r="H41" s="26" t="s">
        <v>210</v>
      </c>
      <c r="I41" s="46">
        <v>42411</v>
      </c>
      <c r="J41" s="26"/>
      <c r="K41" s="15" t="s">
        <v>207</v>
      </c>
      <c r="L41" s="84" t="s">
        <v>250</v>
      </c>
    </row>
    <row r="42" spans="4:12" ht="30" x14ac:dyDescent="0.25">
      <c r="D42" s="4" t="s">
        <v>113</v>
      </c>
      <c r="E42" s="67"/>
      <c r="F42" s="5" t="s">
        <v>111</v>
      </c>
      <c r="G42" s="6" t="s">
        <v>112</v>
      </c>
      <c r="H42" s="26" t="s">
        <v>210</v>
      </c>
      <c r="I42" s="46">
        <v>42411</v>
      </c>
      <c r="J42" s="26"/>
      <c r="K42" s="15" t="s">
        <v>207</v>
      </c>
      <c r="L42" s="1" t="s">
        <v>249</v>
      </c>
    </row>
    <row r="43" spans="4:12" x14ac:dyDescent="0.25">
      <c r="D43" s="4" t="s">
        <v>116</v>
      </c>
      <c r="E43" s="67"/>
      <c r="F43" s="3" t="s">
        <v>114</v>
      </c>
      <c r="G43" s="3" t="s">
        <v>115</v>
      </c>
      <c r="H43" s="26" t="s">
        <v>210</v>
      </c>
      <c r="I43" s="46">
        <v>42411</v>
      </c>
      <c r="J43" s="46">
        <v>42562</v>
      </c>
      <c r="K43" s="14" t="s">
        <v>206</v>
      </c>
    </row>
    <row r="44" spans="4:12" x14ac:dyDescent="0.25">
      <c r="D44" s="4" t="s">
        <v>119</v>
      </c>
      <c r="E44" s="68"/>
      <c r="F44" s="3" t="s">
        <v>117</v>
      </c>
      <c r="G44" s="3" t="s">
        <v>118</v>
      </c>
      <c r="H44" s="26" t="s">
        <v>210</v>
      </c>
      <c r="I44" s="46">
        <v>42411</v>
      </c>
      <c r="J44" s="46">
        <v>42562</v>
      </c>
      <c r="K44" s="14" t="s">
        <v>206</v>
      </c>
    </row>
    <row r="45" spans="4:12" ht="30" x14ac:dyDescent="0.25">
      <c r="D45" s="4" t="s">
        <v>123</v>
      </c>
      <c r="E45" s="72" t="s">
        <v>120</v>
      </c>
      <c r="F45" s="7" t="s">
        <v>121</v>
      </c>
      <c r="G45" s="5" t="s">
        <v>122</v>
      </c>
      <c r="H45" s="22"/>
      <c r="I45" s="22"/>
      <c r="J45" s="22"/>
      <c r="K45" s="13" t="s">
        <v>208</v>
      </c>
    </row>
    <row r="46" spans="4:12" x14ac:dyDescent="0.25">
      <c r="D46" s="4" t="s">
        <v>126</v>
      </c>
      <c r="E46" s="74"/>
      <c r="F46" s="3" t="s">
        <v>124</v>
      </c>
      <c r="G46" s="3" t="s">
        <v>125</v>
      </c>
      <c r="H46" s="22"/>
      <c r="I46" s="22"/>
      <c r="J46" s="22"/>
      <c r="K46" s="13" t="s">
        <v>208</v>
      </c>
    </row>
    <row r="47" spans="4:12" x14ac:dyDescent="0.25">
      <c r="D47" s="4" t="s">
        <v>130</v>
      </c>
      <c r="E47" s="73"/>
      <c r="F47" s="3" t="s">
        <v>127</v>
      </c>
      <c r="G47" s="3" t="s">
        <v>128</v>
      </c>
      <c r="H47" s="22"/>
      <c r="I47" s="22"/>
      <c r="J47" s="22"/>
      <c r="K47" s="13" t="s">
        <v>208</v>
      </c>
    </row>
    <row r="48" spans="4:12" x14ac:dyDescent="0.25">
      <c r="D48" s="63" t="s">
        <v>129</v>
      </c>
      <c r="E48" s="64"/>
      <c r="F48" s="64"/>
      <c r="G48" s="65"/>
      <c r="H48" s="22"/>
      <c r="I48" s="22"/>
      <c r="J48" s="22"/>
      <c r="K48" s="12"/>
    </row>
    <row r="49" spans="1:12" x14ac:dyDescent="0.25">
      <c r="D49" s="4" t="s">
        <v>133</v>
      </c>
      <c r="E49" s="4"/>
      <c r="F49" s="3" t="s">
        <v>131</v>
      </c>
      <c r="G49" s="3" t="s">
        <v>132</v>
      </c>
      <c r="H49" s="22"/>
      <c r="I49" s="22"/>
      <c r="J49" s="22"/>
      <c r="K49" s="13" t="s">
        <v>208</v>
      </c>
    </row>
    <row r="50" spans="1:12" ht="30" x14ac:dyDescent="0.25">
      <c r="D50" s="4" t="s">
        <v>137</v>
      </c>
      <c r="E50" s="4"/>
      <c r="F50" s="5" t="s">
        <v>134</v>
      </c>
      <c r="G50" s="3" t="s">
        <v>135</v>
      </c>
      <c r="H50" s="22"/>
      <c r="I50" s="22"/>
      <c r="J50" s="22"/>
      <c r="K50" s="13" t="s">
        <v>208</v>
      </c>
    </row>
    <row r="51" spans="1:12" ht="30" x14ac:dyDescent="0.25">
      <c r="D51" s="4" t="s">
        <v>140</v>
      </c>
      <c r="E51" s="4"/>
      <c r="F51" s="3" t="s">
        <v>200</v>
      </c>
      <c r="G51" s="5" t="s">
        <v>201</v>
      </c>
      <c r="H51" s="22"/>
      <c r="I51" s="22"/>
      <c r="J51" s="22"/>
      <c r="K51" s="13" t="s">
        <v>208</v>
      </c>
    </row>
    <row r="52" spans="1:12" x14ac:dyDescent="0.25">
      <c r="D52" s="62" t="s">
        <v>136</v>
      </c>
      <c r="E52" s="62"/>
      <c r="F52" s="62"/>
      <c r="G52" s="62"/>
      <c r="H52" s="22"/>
      <c r="I52" s="22"/>
      <c r="J52" s="22"/>
      <c r="K52" s="12"/>
    </row>
    <row r="53" spans="1:12" x14ac:dyDescent="0.25">
      <c r="D53" s="8" t="s">
        <v>143</v>
      </c>
      <c r="E53" s="59" t="s">
        <v>138</v>
      </c>
      <c r="F53" s="9" t="s">
        <v>139</v>
      </c>
      <c r="G53" s="9"/>
      <c r="H53" s="22"/>
      <c r="I53" s="22"/>
      <c r="J53" s="22"/>
      <c r="K53" s="13" t="s">
        <v>208</v>
      </c>
    </row>
    <row r="54" spans="1:12" x14ac:dyDescent="0.25">
      <c r="D54" s="8" t="s">
        <v>146</v>
      </c>
      <c r="E54" s="60"/>
      <c r="F54" s="9" t="s">
        <v>141</v>
      </c>
      <c r="G54" s="9" t="s">
        <v>142</v>
      </c>
      <c r="H54" s="22"/>
      <c r="I54" s="22"/>
      <c r="J54" s="22"/>
      <c r="K54" s="13" t="s">
        <v>208</v>
      </c>
    </row>
    <row r="55" spans="1:12" x14ac:dyDescent="0.25">
      <c r="D55" s="8" t="s">
        <v>149</v>
      </c>
      <c r="E55" s="60"/>
      <c r="F55" s="9" t="s">
        <v>144</v>
      </c>
      <c r="G55" s="9" t="s">
        <v>145</v>
      </c>
      <c r="H55" s="22"/>
      <c r="I55" s="22"/>
      <c r="J55" s="22"/>
      <c r="K55" s="13" t="s">
        <v>208</v>
      </c>
    </row>
    <row r="56" spans="1:12" x14ac:dyDescent="0.25">
      <c r="D56" s="8" t="s">
        <v>152</v>
      </c>
      <c r="E56" s="60"/>
      <c r="F56" s="9" t="s">
        <v>147</v>
      </c>
      <c r="G56" s="9" t="s">
        <v>148</v>
      </c>
      <c r="H56" s="22"/>
      <c r="I56" s="22"/>
      <c r="J56" s="22"/>
      <c r="K56" s="13" t="s">
        <v>208</v>
      </c>
    </row>
    <row r="57" spans="1:12" ht="30" x14ac:dyDescent="0.25">
      <c r="A57" t="s">
        <v>209</v>
      </c>
      <c r="D57" s="8" t="s">
        <v>155</v>
      </c>
      <c r="E57" s="60"/>
      <c r="F57" s="10" t="s">
        <v>150</v>
      </c>
      <c r="G57" s="9" t="s">
        <v>151</v>
      </c>
      <c r="H57" s="22"/>
      <c r="I57" s="22"/>
      <c r="J57" s="22"/>
      <c r="K57" s="13" t="s">
        <v>208</v>
      </c>
    </row>
    <row r="58" spans="1:12" ht="30" x14ac:dyDescent="0.25">
      <c r="A58" t="s">
        <v>210</v>
      </c>
      <c r="D58" s="8" t="s">
        <v>159</v>
      </c>
      <c r="E58" s="61"/>
      <c r="F58" s="10" t="s">
        <v>153</v>
      </c>
      <c r="G58" s="10" t="s">
        <v>154</v>
      </c>
      <c r="H58" s="22"/>
      <c r="I58" s="22"/>
      <c r="J58" s="22"/>
      <c r="K58" s="13" t="s">
        <v>208</v>
      </c>
    </row>
    <row r="59" spans="1:12" x14ac:dyDescent="0.25">
      <c r="A59" t="s">
        <v>205</v>
      </c>
      <c r="D59" s="8" t="s">
        <v>162</v>
      </c>
      <c r="E59" s="59" t="s">
        <v>156</v>
      </c>
      <c r="F59" s="9" t="s">
        <v>157</v>
      </c>
      <c r="G59" s="9" t="s">
        <v>158</v>
      </c>
      <c r="H59" s="26" t="s">
        <v>210</v>
      </c>
      <c r="I59" s="26" t="s">
        <v>236</v>
      </c>
      <c r="J59" s="26" t="s">
        <v>237</v>
      </c>
      <c r="K59" s="14" t="s">
        <v>206</v>
      </c>
      <c r="L59" s="88" t="s">
        <v>246</v>
      </c>
    </row>
    <row r="60" spans="1:12" x14ac:dyDescent="0.25">
      <c r="D60" s="8" t="s">
        <v>165</v>
      </c>
      <c r="E60" s="60"/>
      <c r="F60" s="9" t="s">
        <v>160</v>
      </c>
      <c r="G60" s="9" t="s">
        <v>161</v>
      </c>
      <c r="H60" s="26" t="s">
        <v>210</v>
      </c>
      <c r="I60" s="26" t="s">
        <v>236</v>
      </c>
      <c r="J60" s="26" t="s">
        <v>237</v>
      </c>
      <c r="K60" s="14" t="s">
        <v>206</v>
      </c>
    </row>
    <row r="61" spans="1:12" ht="30" x14ac:dyDescent="0.25">
      <c r="D61" s="8" t="s">
        <v>169</v>
      </c>
      <c r="E61" s="61"/>
      <c r="F61" s="10" t="s">
        <v>163</v>
      </c>
      <c r="G61" s="9" t="s">
        <v>164</v>
      </c>
      <c r="H61" s="26" t="s">
        <v>210</v>
      </c>
      <c r="I61" s="26" t="s">
        <v>236</v>
      </c>
      <c r="J61" s="26" t="s">
        <v>237</v>
      </c>
      <c r="K61" s="13" t="s">
        <v>208</v>
      </c>
    </row>
    <row r="62" spans="1:12" x14ac:dyDescent="0.25">
      <c r="D62" s="8" t="s">
        <v>172</v>
      </c>
      <c r="E62" s="59" t="s">
        <v>166</v>
      </c>
      <c r="F62" s="9" t="s">
        <v>167</v>
      </c>
      <c r="G62" s="9" t="s">
        <v>168</v>
      </c>
      <c r="H62" s="25" t="s">
        <v>209</v>
      </c>
      <c r="I62" s="25" t="s">
        <v>238</v>
      </c>
      <c r="J62" s="25" t="s">
        <v>238</v>
      </c>
      <c r="K62" s="14" t="s">
        <v>206</v>
      </c>
    </row>
    <row r="63" spans="1:12" x14ac:dyDescent="0.25">
      <c r="D63" s="8" t="s">
        <v>175</v>
      </c>
      <c r="E63" s="60"/>
      <c r="F63" s="9" t="s">
        <v>170</v>
      </c>
      <c r="G63" s="9" t="s">
        <v>171</v>
      </c>
      <c r="H63" s="25" t="s">
        <v>209</v>
      </c>
      <c r="I63" s="25" t="s">
        <v>239</v>
      </c>
      <c r="J63" s="25" t="s">
        <v>239</v>
      </c>
      <c r="K63" s="14" t="s">
        <v>206</v>
      </c>
    </row>
    <row r="64" spans="1:12" x14ac:dyDescent="0.25">
      <c r="D64" s="8" t="s">
        <v>179</v>
      </c>
      <c r="E64" s="60"/>
      <c r="F64" s="9" t="s">
        <v>173</v>
      </c>
      <c r="G64" s="9" t="s">
        <v>174</v>
      </c>
      <c r="H64" s="25" t="s">
        <v>209</v>
      </c>
      <c r="I64" s="25"/>
      <c r="J64" s="25"/>
      <c r="K64" s="13" t="s">
        <v>208</v>
      </c>
    </row>
    <row r="65" spans="4:11" s="1" customFormat="1" x14ac:dyDescent="0.25">
      <c r="D65" s="8" t="s">
        <v>182</v>
      </c>
      <c r="E65" s="60"/>
      <c r="F65" s="9" t="s">
        <v>213</v>
      </c>
      <c r="G65" s="9" t="s">
        <v>214</v>
      </c>
      <c r="H65" s="25" t="s">
        <v>209</v>
      </c>
      <c r="I65" s="25"/>
      <c r="J65" s="25"/>
      <c r="K65" s="13" t="s">
        <v>208</v>
      </c>
    </row>
    <row r="66" spans="4:11" s="1" customFormat="1" x14ac:dyDescent="0.25">
      <c r="D66" s="8" t="s">
        <v>185</v>
      </c>
      <c r="E66" s="61"/>
      <c r="F66" s="9" t="s">
        <v>211</v>
      </c>
      <c r="G66" s="9" t="s">
        <v>212</v>
      </c>
      <c r="H66" s="25" t="s">
        <v>209</v>
      </c>
      <c r="I66" s="25"/>
      <c r="J66" s="25"/>
      <c r="K66" s="13" t="s">
        <v>208</v>
      </c>
    </row>
    <row r="67" spans="4:11" x14ac:dyDescent="0.25">
      <c r="D67" s="8" t="s">
        <v>197</v>
      </c>
      <c r="E67" s="59" t="s">
        <v>176</v>
      </c>
      <c r="F67" s="9" t="s">
        <v>177</v>
      </c>
      <c r="G67" s="9" t="s">
        <v>178</v>
      </c>
      <c r="H67" s="25" t="s">
        <v>209</v>
      </c>
      <c r="I67" s="47">
        <v>42380</v>
      </c>
      <c r="J67" s="47">
        <v>42411</v>
      </c>
      <c r="K67" s="14" t="s">
        <v>206</v>
      </c>
    </row>
    <row r="68" spans="4:11" x14ac:dyDescent="0.25">
      <c r="D68" s="8" t="s">
        <v>198</v>
      </c>
      <c r="E68" s="60"/>
      <c r="F68" s="9" t="s">
        <v>180</v>
      </c>
      <c r="G68" s="9" t="s">
        <v>181</v>
      </c>
      <c r="H68" s="25" t="s">
        <v>209</v>
      </c>
      <c r="I68" s="47">
        <v>42380</v>
      </c>
      <c r="J68" s="47"/>
      <c r="K68" s="15" t="s">
        <v>207</v>
      </c>
    </row>
    <row r="69" spans="4:11" x14ac:dyDescent="0.25">
      <c r="D69" s="8" t="s">
        <v>199</v>
      </c>
      <c r="E69" s="61"/>
      <c r="F69" s="9" t="s">
        <v>183</v>
      </c>
      <c r="G69" s="9" t="s">
        <v>184</v>
      </c>
      <c r="H69" s="25" t="s">
        <v>209</v>
      </c>
      <c r="I69" s="47">
        <v>42380</v>
      </c>
      <c r="J69" s="47">
        <v>42411</v>
      </c>
      <c r="K69" s="14" t="s">
        <v>206</v>
      </c>
    </row>
    <row r="70" spans="4:11" ht="30" x14ac:dyDescent="0.25">
      <c r="D70" s="59" t="s">
        <v>217</v>
      </c>
      <c r="E70" s="59" t="s">
        <v>186</v>
      </c>
      <c r="F70" s="10" t="s">
        <v>187</v>
      </c>
      <c r="G70" s="10" t="s">
        <v>188</v>
      </c>
      <c r="H70" s="52"/>
      <c r="I70" s="52"/>
      <c r="J70" s="52"/>
      <c r="K70" s="49" t="s">
        <v>208</v>
      </c>
    </row>
    <row r="71" spans="4:11" ht="45" x14ac:dyDescent="0.25">
      <c r="D71" s="60"/>
      <c r="E71" s="60"/>
      <c r="F71" s="10" t="s">
        <v>189</v>
      </c>
      <c r="G71" s="10" t="s">
        <v>190</v>
      </c>
      <c r="H71" s="53"/>
      <c r="I71" s="53"/>
      <c r="J71" s="53"/>
      <c r="K71" s="50"/>
    </row>
    <row r="72" spans="4:11" ht="45" x14ac:dyDescent="0.25">
      <c r="D72" s="60"/>
      <c r="E72" s="60"/>
      <c r="F72" s="10" t="s">
        <v>191</v>
      </c>
      <c r="G72" s="10" t="s">
        <v>192</v>
      </c>
      <c r="H72" s="53"/>
      <c r="I72" s="53"/>
      <c r="J72" s="53"/>
      <c r="K72" s="50"/>
    </row>
    <row r="73" spans="4:11" ht="45" x14ac:dyDescent="0.25">
      <c r="D73" s="60"/>
      <c r="E73" s="60"/>
      <c r="F73" s="10" t="s">
        <v>193</v>
      </c>
      <c r="G73" s="10" t="s">
        <v>194</v>
      </c>
      <c r="H73" s="53"/>
      <c r="I73" s="53"/>
      <c r="J73" s="53"/>
      <c r="K73" s="50"/>
    </row>
    <row r="74" spans="4:11" ht="30" x14ac:dyDescent="0.25">
      <c r="D74" s="61"/>
      <c r="E74" s="61"/>
      <c r="F74" s="10" t="s">
        <v>195</v>
      </c>
      <c r="G74" s="9" t="s">
        <v>196</v>
      </c>
      <c r="H74" s="54"/>
      <c r="I74" s="54"/>
      <c r="J74" s="54"/>
      <c r="K74" s="51"/>
    </row>
    <row r="75" spans="4:11" x14ac:dyDescent="0.25">
      <c r="D75" s="8" t="s">
        <v>255</v>
      </c>
      <c r="E75" s="86" t="s">
        <v>254</v>
      </c>
      <c r="F75" s="10" t="s">
        <v>257</v>
      </c>
      <c r="G75" s="10" t="s">
        <v>247</v>
      </c>
      <c r="H75" s="26" t="s">
        <v>210</v>
      </c>
      <c r="I75" s="46"/>
      <c r="J75" s="46">
        <v>42562</v>
      </c>
      <c r="K75" s="14" t="s">
        <v>206</v>
      </c>
    </row>
    <row r="76" spans="4:11" x14ac:dyDescent="0.25">
      <c r="D76" s="8" t="s">
        <v>256</v>
      </c>
      <c r="E76" s="86"/>
      <c r="F76" s="10" t="s">
        <v>258</v>
      </c>
      <c r="G76" s="10" t="s">
        <v>248</v>
      </c>
      <c r="H76" s="26" t="s">
        <v>210</v>
      </c>
      <c r="I76" s="46"/>
      <c r="J76" s="46">
        <v>42562</v>
      </c>
      <c r="K76" s="14" t="s">
        <v>206</v>
      </c>
    </row>
  </sheetData>
  <autoFilter ref="K4:K84"/>
  <mergeCells count="33">
    <mergeCell ref="E75:E76"/>
    <mergeCell ref="D5:G5"/>
    <mergeCell ref="D6:G6"/>
    <mergeCell ref="D7:D9"/>
    <mergeCell ref="D15:G15"/>
    <mergeCell ref="E7:E10"/>
    <mergeCell ref="E11:E12"/>
    <mergeCell ref="D48:G48"/>
    <mergeCell ref="E26:E29"/>
    <mergeCell ref="D30:G30"/>
    <mergeCell ref="D37:G37"/>
    <mergeCell ref="D17:D18"/>
    <mergeCell ref="E16:E21"/>
    <mergeCell ref="E22:E25"/>
    <mergeCell ref="E31:E33"/>
    <mergeCell ref="E34:E36"/>
    <mergeCell ref="E41:E44"/>
    <mergeCell ref="E38:E40"/>
    <mergeCell ref="E45:E47"/>
    <mergeCell ref="E67:E69"/>
    <mergeCell ref="E70:E74"/>
    <mergeCell ref="D52:G52"/>
    <mergeCell ref="E53:E58"/>
    <mergeCell ref="D70:D74"/>
    <mergeCell ref="E62:E66"/>
    <mergeCell ref="E59:E61"/>
    <mergeCell ref="M4:N4"/>
    <mergeCell ref="K70:K74"/>
    <mergeCell ref="H70:H74"/>
    <mergeCell ref="I70:I74"/>
    <mergeCell ref="H17:H18"/>
    <mergeCell ref="K17:K18"/>
    <mergeCell ref="J70:J74"/>
  </mergeCells>
  <conditionalFormatting sqref="M7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7:B9 H38:H47 H7:H14 H16:H17 H19:H29 H31:H36">
      <formula1>$B$7:$B$9</formula1>
    </dataValidation>
    <dataValidation type="list" allowBlank="1" showInputMessage="1" showErrorMessage="1" sqref="H49:H51 H53:H70 H75:H76">
      <formula1>$A$57:$A$59</formula1>
    </dataValidation>
    <dataValidation type="list" allowBlank="1" showInputMessage="1" showErrorMessage="1" sqref="M7:M9 K7:K17 K75:K76 K19:K70">
      <formula1>$B$12:$B$14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26.28515625" style="1" bestFit="1" customWidth="1"/>
    <col min="5" max="5" width="45" style="1" bestFit="1" customWidth="1"/>
    <col min="6" max="8" width="15.5703125" style="1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2:12" x14ac:dyDescent="0.25">
      <c r="D4" s="20" t="s">
        <v>219</v>
      </c>
      <c r="E4" s="20" t="s">
        <v>223</v>
      </c>
      <c r="F4" s="20" t="s">
        <v>202</v>
      </c>
      <c r="G4" s="20" t="s">
        <v>204</v>
      </c>
      <c r="H4" s="20" t="s">
        <v>218</v>
      </c>
      <c r="I4" s="20" t="s">
        <v>203</v>
      </c>
      <c r="K4" s="48" t="s">
        <v>215</v>
      </c>
      <c r="L4" s="48"/>
    </row>
    <row r="5" spans="2:12" x14ac:dyDescent="0.25">
      <c r="B5" s="1" t="s">
        <v>220</v>
      </c>
      <c r="D5" s="59" t="s">
        <v>231</v>
      </c>
      <c r="E5" s="9" t="s">
        <v>232</v>
      </c>
      <c r="F5" s="30" t="s">
        <v>220</v>
      </c>
      <c r="G5" s="32">
        <v>42380</v>
      </c>
      <c r="H5" s="32">
        <v>42380</v>
      </c>
      <c r="I5" s="14" t="s">
        <v>206</v>
      </c>
      <c r="K5" s="14" t="s">
        <v>206</v>
      </c>
      <c r="L5" s="12">
        <f>COUNTIF(I5:I26,"Done")</f>
        <v>3</v>
      </c>
    </row>
    <row r="6" spans="2:12" x14ac:dyDescent="0.25">
      <c r="B6" s="1" t="s">
        <v>221</v>
      </c>
      <c r="D6" s="60"/>
      <c r="E6" s="9" t="s">
        <v>233</v>
      </c>
      <c r="F6" s="30" t="s">
        <v>220</v>
      </c>
      <c r="G6" s="23"/>
      <c r="H6" s="23"/>
      <c r="I6" s="13" t="s">
        <v>208</v>
      </c>
      <c r="K6" s="15" t="s">
        <v>207</v>
      </c>
      <c r="L6" s="12">
        <f>COUNTIF(I6:I27,"In Progress")</f>
        <v>2</v>
      </c>
    </row>
    <row r="7" spans="2:12" x14ac:dyDescent="0.25">
      <c r="B7" s="1" t="s">
        <v>220</v>
      </c>
      <c r="D7" s="79" t="s">
        <v>222</v>
      </c>
      <c r="E7" s="33" t="s">
        <v>224</v>
      </c>
      <c r="F7" s="30" t="s">
        <v>220</v>
      </c>
      <c r="G7" s="23"/>
      <c r="H7" s="23"/>
      <c r="I7" s="15" t="s">
        <v>207</v>
      </c>
      <c r="K7" s="13" t="s">
        <v>208</v>
      </c>
      <c r="L7" s="12">
        <f>COUNTIF(I5:I14, "Not Start")</f>
        <v>3</v>
      </c>
    </row>
    <row r="8" spans="2:12" x14ac:dyDescent="0.25">
      <c r="B8" s="1" t="s">
        <v>221</v>
      </c>
      <c r="D8" s="80"/>
      <c r="E8" s="33" t="s">
        <v>225</v>
      </c>
      <c r="F8" s="30" t="s">
        <v>220</v>
      </c>
      <c r="G8" s="23"/>
      <c r="H8" s="23"/>
      <c r="I8" s="13" t="s">
        <v>208</v>
      </c>
      <c r="K8" s="38"/>
      <c r="L8" s="39"/>
    </row>
    <row r="9" spans="2:12" x14ac:dyDescent="0.25">
      <c r="D9" s="81"/>
      <c r="E9" s="33" t="s">
        <v>226</v>
      </c>
      <c r="F9" s="30" t="s">
        <v>220</v>
      </c>
      <c r="G9" s="30"/>
      <c r="H9" s="30"/>
      <c r="I9" s="14" t="s">
        <v>206</v>
      </c>
      <c r="K9" s="40"/>
      <c r="L9" s="39"/>
    </row>
    <row r="10" spans="2:12" x14ac:dyDescent="0.25">
      <c r="D10" s="82" t="s">
        <v>227</v>
      </c>
      <c r="E10" s="34" t="s">
        <v>228</v>
      </c>
      <c r="F10" s="30" t="s">
        <v>220</v>
      </c>
      <c r="G10" s="30"/>
      <c r="H10" s="30"/>
      <c r="I10" s="14" t="s">
        <v>206</v>
      </c>
      <c r="K10" s="21"/>
      <c r="L10" s="21"/>
    </row>
    <row r="11" spans="2:12" x14ac:dyDescent="0.25">
      <c r="B11" s="16" t="s">
        <v>208</v>
      </c>
      <c r="D11" s="83"/>
      <c r="E11" s="34" t="s">
        <v>234</v>
      </c>
      <c r="F11" s="30" t="s">
        <v>220</v>
      </c>
      <c r="G11" s="30"/>
      <c r="H11" s="30"/>
      <c r="I11" s="13" t="s">
        <v>208</v>
      </c>
      <c r="K11" s="21" t="s">
        <v>210</v>
      </c>
      <c r="L11" s="21">
        <f>COUNTIF(F7:F26,"DangVH")</f>
        <v>0</v>
      </c>
    </row>
    <row r="12" spans="2:12" x14ac:dyDescent="0.25">
      <c r="D12" s="35"/>
      <c r="E12" s="36" t="s">
        <v>235</v>
      </c>
      <c r="F12" s="30" t="s">
        <v>220</v>
      </c>
      <c r="G12" s="37">
        <v>42411</v>
      </c>
      <c r="H12" s="22"/>
      <c r="I12" s="15" t="s">
        <v>207</v>
      </c>
    </row>
  </sheetData>
  <autoFilter ref="I4:I17"/>
  <mergeCells count="4">
    <mergeCell ref="D7:D9"/>
    <mergeCell ref="D10:D11"/>
    <mergeCell ref="K4:L4"/>
    <mergeCell ref="D5:D6"/>
  </mergeCells>
  <conditionalFormatting sqref="K7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F11:H11 F12 F5:F10 B5:B9">
      <formula1>$B$5:$B$6</formula1>
    </dataValidation>
    <dataValidation type="list" allowBlank="1" showInputMessage="1" showErrorMessage="1" sqref="I5:I12">
      <formula1>$K$5:$K$7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45" style="1" bestFit="1" customWidth="1"/>
    <col min="5" max="7" width="15.5703125" style="19" customWidth="1"/>
    <col min="8" max="8" width="12.42578125" style="1" customWidth="1"/>
    <col min="9" max="9" width="9.140625" style="1"/>
    <col min="10" max="10" width="10.7109375" style="1" bestFit="1" customWidth="1"/>
    <col min="11" max="16384" width="9.140625" style="1"/>
  </cols>
  <sheetData>
    <row r="4" spans="2:11" x14ac:dyDescent="0.25">
      <c r="D4" s="20" t="s">
        <v>223</v>
      </c>
      <c r="E4" s="20" t="s">
        <v>202</v>
      </c>
      <c r="F4" s="20" t="s">
        <v>204</v>
      </c>
      <c r="G4" s="20" t="s">
        <v>218</v>
      </c>
      <c r="H4" s="20" t="s">
        <v>203</v>
      </c>
      <c r="J4" s="48" t="s">
        <v>215</v>
      </c>
      <c r="K4" s="48"/>
    </row>
    <row r="5" spans="2:11" x14ac:dyDescent="0.25">
      <c r="B5" s="1" t="s">
        <v>220</v>
      </c>
      <c r="D5" s="31" t="s">
        <v>229</v>
      </c>
      <c r="E5" s="23" t="s">
        <v>221</v>
      </c>
      <c r="F5" s="32">
        <v>42411</v>
      </c>
      <c r="G5" s="32">
        <v>42411</v>
      </c>
      <c r="H5" s="14" t="s">
        <v>206</v>
      </c>
      <c r="J5" s="14" t="s">
        <v>206</v>
      </c>
      <c r="K5" s="12">
        <f>COUNTIF(H5:H26,"Done")</f>
        <v>1</v>
      </c>
    </row>
    <row r="6" spans="2:11" x14ac:dyDescent="0.25">
      <c r="B6" s="1" t="s">
        <v>221</v>
      </c>
      <c r="D6" s="31" t="s">
        <v>230</v>
      </c>
      <c r="E6" s="23" t="s">
        <v>221</v>
      </c>
      <c r="F6" s="23"/>
      <c r="G6" s="23"/>
      <c r="H6" s="27" t="s">
        <v>207</v>
      </c>
      <c r="J6" s="15" t="s">
        <v>207</v>
      </c>
      <c r="K6" s="12">
        <f>COUNTIF(H6:H27,"In Progress")</f>
        <v>1</v>
      </c>
    </row>
    <row r="7" spans="2:11" x14ac:dyDescent="0.25">
      <c r="B7" s="18" t="s">
        <v>207</v>
      </c>
      <c r="D7" s="31" t="s">
        <v>251</v>
      </c>
      <c r="E7" s="23" t="s">
        <v>221</v>
      </c>
      <c r="F7" s="30"/>
      <c r="G7" s="30" t="s">
        <v>252</v>
      </c>
      <c r="H7" s="27"/>
      <c r="J7" s="21" t="s">
        <v>209</v>
      </c>
      <c r="K7" s="21">
        <f>COUNTIF(E5:E22,"HuyenPT")</f>
        <v>0</v>
      </c>
    </row>
    <row r="8" spans="2:11" s="42" customFormat="1" x14ac:dyDescent="0.25">
      <c r="B8" s="41" t="s">
        <v>206</v>
      </c>
      <c r="D8" s="43"/>
      <c r="E8" s="44"/>
      <c r="F8" s="44"/>
      <c r="G8" s="44"/>
      <c r="H8" s="40"/>
      <c r="J8" s="45" t="s">
        <v>205</v>
      </c>
      <c r="K8" s="45">
        <f>COUNTIF(E5:E23,"VanTTC")</f>
        <v>0</v>
      </c>
    </row>
    <row r="14" spans="2:11" x14ac:dyDescent="0.25">
      <c r="F14" s="19" t="s">
        <v>253</v>
      </c>
    </row>
  </sheetData>
  <autoFilter ref="H4:H17"/>
  <mergeCells count="1">
    <mergeCell ref="J4:K4"/>
  </mergeCells>
  <conditionalFormatting sqref="J5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J5:J6 H5:H8">
      <formula1>$B$7:$B$8</formula1>
    </dataValidation>
    <dataValidation type="list" allowBlank="1" showInputMessage="1" showErrorMessage="1" sqref="B5:B6 E5:E8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CODING</vt:lpstr>
      <vt:lpstr>DESIGN</vt:lpstr>
      <vt:lpstr>TESTING</vt:lpstr>
      <vt:lpstr>CODING!Print_Area</vt:lpstr>
      <vt:lpstr>DESIGN!Print_Area</vt:lpstr>
      <vt:lpstr>TESTING!Print_Area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2016-11-07T15:25:56Z</dcterms:modified>
</cp:coreProperties>
</file>