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andre\Desktop\TestCases\Done\"/>
    </mc:Choice>
  </mc:AlternateContent>
  <bookViews>
    <workbookView xWindow="0" yWindow="0" windowWidth="28800" windowHeight="12210" tabRatio="821" activeTab="4"/>
  </bookViews>
  <sheets>
    <sheet name="Cover" sheetId="1" r:id="rId1"/>
    <sheet name="Test case List" sheetId="2" r:id="rId2"/>
    <sheet name="Test Report" sheetId="5" r:id="rId3"/>
    <sheet name="Message Rules" sheetId="11" r:id="rId4"/>
    <sheet name="User_Function" sheetId="9" r:id="rId5"/>
  </sheets>
  <externalReferences>
    <externalReference r:id="rId6"/>
  </externalReferences>
  <definedNames>
    <definedName name="ACTION" localSheetId="3">#REF!</definedName>
    <definedName name="ACTION">#REF!</definedName>
    <definedName name="d">'[1]Search grammar'!$C$45</definedName>
    <definedName name="Defect" comment="fsfsdfs">#REF!</definedName>
    <definedName name="dfsf">#REF!</definedName>
    <definedName name="Discover">#REF!</definedName>
    <definedName name="Lỗi">#REF!</definedName>
    <definedName name="Pass">#REF!</definedName>
    <definedName name="Statistic" comment="fsfsdfs">#REF!</definedName>
  </definedNames>
  <calcPr calcId="162913"/>
</workbook>
</file>

<file path=xl/calcChain.xml><?xml version="1.0" encoding="utf-8"?>
<calcChain xmlns="http://schemas.openxmlformats.org/spreadsheetml/2006/main">
  <c r="B6" i="9" l="1"/>
  <c r="D6" i="9"/>
  <c r="D3" i="2" l="1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5" i="9"/>
  <c r="A34" i="9"/>
  <c r="A33" i="9"/>
  <c r="A32" i="9"/>
  <c r="A31" i="9"/>
  <c r="A30" i="9"/>
  <c r="A29" i="9"/>
  <c r="A28" i="9"/>
  <c r="A27" i="9"/>
  <c r="A26" i="9"/>
  <c r="A24" i="9"/>
  <c r="A18" i="9"/>
  <c r="A17" i="9"/>
  <c r="A19" i="9" l="1"/>
  <c r="A20" i="9"/>
  <c r="A21" i="9"/>
  <c r="A22" i="9"/>
  <c r="A23" i="9"/>
  <c r="A16" i="9"/>
  <c r="A15" i="9"/>
  <c r="A13" i="9"/>
  <c r="A12" i="9" l="1"/>
  <c r="E6" i="9" s="1"/>
  <c r="C6" i="1" l="1"/>
  <c r="G11" i="5" l="1"/>
  <c r="E11" i="5"/>
  <c r="D11" i="5"/>
  <c r="C3" i="5"/>
  <c r="C4" i="5"/>
  <c r="C5" i="5" s="1"/>
  <c r="D4" i="2"/>
  <c r="G12" i="5" l="1"/>
  <c r="D12" i="5"/>
  <c r="E12" i="5"/>
  <c r="H11" i="5" l="1"/>
  <c r="H12" i="5" s="1"/>
  <c r="F11" i="5" l="1"/>
  <c r="F12" i="5" s="1"/>
  <c r="E14" i="5"/>
  <c r="E15" i="5"/>
</calcChain>
</file>

<file path=xl/sharedStrings.xml><?xml version="1.0" encoding="utf-8"?>
<sst xmlns="http://schemas.openxmlformats.org/spreadsheetml/2006/main" count="237" uniqueCount="180">
  <si>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</si>
  <si>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</si>
  <si>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</si>
  <si>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</si>
  <si>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</si>
  <si>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</si>
  <si>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</si>
  <si>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</si>
  <si>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</si>
  <si>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</si>
  <si>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</si>
  <si>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</si>
  <si>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</si>
  <si>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</si>
  <si>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</si>
  <si>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</si>
  <si>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</si>
  <si>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</si>
  <si>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</si>
  <si>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</si>
  <si>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</si>
  <si>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</si>
  <si>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</si>
  <si>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</si>
  <si>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</si>
  <si>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</si>
  <si>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</si>
  <si>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</si>
  <si>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</si>
  <si>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</si>
  <si>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</si>
  <si>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</si>
  <si>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</si>
  <si>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</si>
  <si>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</si>
  <si>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</si>
  <si>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</si>
  <si>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</si>
  <si>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</si>
  <si>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</si>
  <si>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</si>
  <si>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</si>
  <si>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</si>
  <si>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</si>
  <si>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</si>
  <si>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</si>
  <si>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</si>
  <si>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Back to Test Report</t>
  </si>
  <si>
    <t>Add new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</si>
  <si>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</si>
  <si>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</si>
  <si>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</si>
  <si>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</si>
  <si>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</si>
  <si>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</si>
  <si>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</si>
  <si>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</si>
  <si>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</si>
  <si>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</si>
  <si>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</si>
  <si>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</si>
  <si>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MS10</t>
  </si>
  <si>
    <t>Bạn chưa nhập tên</t>
  </si>
  <si>
    <t>MS11</t>
  </si>
  <si>
    <t>Tài khoản bị khóa hoặc chưa xác nhận Email!</t>
  </si>
  <si>
    <t>MS12</t>
  </si>
  <si>
    <t>Mật khẩu phải từ 5 đến 50 kí tự</t>
  </si>
  <si>
    <t>MS13</t>
  </si>
  <si>
    <t>Tên đầy đủ phải từ 6 đến 20 kí tự</t>
  </si>
  <si>
    <t>MS14</t>
  </si>
  <si>
    <t>Tên dự án tối thiểu 10 kí tự</t>
  </si>
  <si>
    <t>MS15</t>
  </si>
  <si>
    <t>Tên dự án tối đa 60 kí tự</t>
  </si>
  <si>
    <t>MS16</t>
  </si>
  <si>
    <t>Bạn chưa nhập tên dự án</t>
  </si>
  <si>
    <t>AnNPSE03118</t>
  </si>
  <si>
    <t>HungDH</t>
  </si>
  <si>
    <t>AnNPSe03118</t>
  </si>
  <si>
    <t>FirstAid_User_function</t>
  </si>
  <si>
    <t xml:space="preserve">Launch App </t>
  </si>
  <si>
    <t>1. Install the application for the first time
2. Tap on icon of the application</t>
  </si>
  <si>
    <t>Check install application</t>
  </si>
  <si>
    <t>1. Uninstall the application
2. Install the application again
3. Tap on icon of the application</t>
  </si>
  <si>
    <t>Result Samsung J7 (Android 5.0.2)</t>
  </si>
  <si>
    <t>Số kí tự phải nhỏ hơn 45 kí tự</t>
  </si>
  <si>
    <t>Không được nhập chữ số</t>
  </si>
  <si>
    <t>Không được nhập kí tự đặc biệt</t>
  </si>
  <si>
    <t>Không được nhập ít hơn 10 chữ số</t>
  </si>
  <si>
    <t>Bạn phải nhập chữ số</t>
  </si>
  <si>
    <t>Email sai định dạng</t>
  </si>
  <si>
    <r>
      <t>1. The application has been install correctly
2. Application display correctly ( [</t>
    </r>
    <r>
      <rPr>
        <sz val="11"/>
        <color theme="1"/>
        <rFont val="Tahoma"/>
        <family val="2"/>
      </rPr>
      <t>Login</t>
    </r>
    <r>
      <rPr>
        <sz val="11"/>
        <rFont val="Tahoma"/>
        <family val="2"/>
      </rPr>
      <t>] screen has been display)</t>
    </r>
  </si>
  <si>
    <r>
      <t>1. The application has been remove correctly
2. The application has been install correctly
3. Application display correctly ( [</t>
    </r>
    <r>
      <rPr>
        <sz val="11"/>
        <color theme="1"/>
        <rFont val="Tahoma"/>
        <family val="2"/>
      </rPr>
      <t>Login</t>
    </r>
    <r>
      <rPr>
        <sz val="11"/>
        <rFont val="Tahoma"/>
        <family val="2"/>
      </rPr>
      <t>] screen has been display)</t>
    </r>
  </si>
  <si>
    <t>Screen [Login]</t>
  </si>
  <si>
    <t>Ambulance</t>
  </si>
  <si>
    <t>Check viewing "Login" form</t>
  </si>
  <si>
    <t>1.The admin page view form is displayed with the following informaion:
- "Username" field
- "Password" field
- "Login" button</t>
  </si>
  <si>
    <t>Check "Login" button</t>
  </si>
  <si>
    <t>Check "Tên Đăng Nhập" textbox</t>
  </si>
  <si>
    <t>Check "Mật Khẩu" textbox</t>
  </si>
  <si>
    <t>Verify that password is encoded</t>
  </si>
  <si>
    <t>When user input correct username and password</t>
  </si>
  <si>
    <t>When user input correct username and wrong password</t>
  </si>
  <si>
    <t>When user input wrong username and correct password</t>
  </si>
  <si>
    <t>When user input wrong username and wrong password</t>
  </si>
  <si>
    <t>Chưa nhập tên đăng nhập và mật khẩu</t>
  </si>
  <si>
    <t>Sai Tên Đăng Nhập Hoặc Mật Khẩu</t>
  </si>
  <si>
    <t>Bạn phải nhập vào tất cả các trường</t>
  </si>
  <si>
    <t>Screen [Waiting]</t>
  </si>
  <si>
    <t>Check status of switch</t>
  </si>
  <si>
    <t>1. Launch App</t>
  </si>
  <si>
    <t>1. Launch App
2. Click "Tên Đăng Nhập" field</t>
  </si>
  <si>
    <t>1. Launch App
2. Click "Mật Khẩu" field</t>
  </si>
  <si>
    <t>1. Launch App
2. Input data to "Password" field</t>
  </si>
  <si>
    <t>1. Launch App
2. Input username "admin" password "admin", then click "Login" button</t>
  </si>
  <si>
    <t>1. Launch App
2. Input username "admin" and password "trungkien", then click "Login" button</t>
  </si>
  <si>
    <t>1. Launch App
2. Input username "trungkien" and password "admin", then click "Login" button</t>
  </si>
  <si>
    <t>1. Launch App
2. Input wrong username "trungkien" and password "hunggia", then click "Login" button</t>
  </si>
  <si>
    <t>1. Launch App
2. Tap on "Login" button</t>
  </si>
  <si>
    <t>1. Launch App and login 
2. Check the status of switch [Sẵn Sàng]</t>
  </si>
  <si>
    <t>1. The login screen is displayed 
2. Display error message
MS01</t>
  </si>
  <si>
    <t>1. The login screen is displayed 
2. Keyboard is displayed</t>
  </si>
  <si>
    <t>1. The login screen is displayed 
2. Data is encoded</t>
  </si>
  <si>
    <t>1. The login screen is displayed 
2. Logged in successfully, The "Waiting" screen is displayed</t>
  </si>
  <si>
    <t>1. The login screen is displayed 
2. Display error message MS02</t>
  </si>
  <si>
    <t>1. The login screen is displayed 
2. Switch to [Sẵn Sàng] is default</t>
  </si>
  <si>
    <t>1. Launch App and login 
2. Tap on switch [Sẵn Sàng]</t>
  </si>
  <si>
    <t xml:space="preserve">1. The login screen is displayed 
2. Switch change to [Không Sẵn Sàng] </t>
  </si>
  <si>
    <t>Check menu dropdown list</t>
  </si>
  <si>
    <t>1. Launch App and login 
2. Tap on menu icon</t>
  </si>
  <si>
    <t>1. The login screen is displayed 
2. Display two button [Đăng Xuất] and [Thông Tin Phần mềm]</t>
  </si>
  <si>
    <t>1. Launch App and login 
2. Tap on menu icon, and tap on button [Thông Tin Phần Mềm]</t>
  </si>
  <si>
    <t>1. The login screen is displayed 
2. Move to screen [Thông Tin Phần Mềm]</t>
  </si>
  <si>
    <t>1. The login screen is displayed 
2. Screen [Thông Tin Phần Mềm] displayed information of software</t>
  </si>
  <si>
    <t>1. Launch App and login 
2. Tap on menu icon, and tap on button [Thông Tin Phần Mềm]
3. Tap on button back</t>
  </si>
  <si>
    <t>1. The login screen is displayed 
2. Screen [Thông Tin Phần Mềm] displayed information of software
3. Back to screen [Waiting]</t>
  </si>
  <si>
    <t>1. Launch App and login 
2. Tap on button [Đăng Xuất]</t>
  </si>
  <si>
    <t>1. The login screen is displayed 
2. A confirm dialog is displayed</t>
  </si>
  <si>
    <t>1. Launch App and login 
2. Tap on button [Đăng Xuất]
3. Tap on button [OK]</t>
  </si>
  <si>
    <t>1. The login screen is displayed 
2. A confirm dialog is displayed
3. Out to login screen</t>
  </si>
  <si>
    <t>1. Launch App and login 
2. Tap on button [Đăng Xuất]
3. Tap on button [Hủy]</t>
  </si>
  <si>
    <t>1. The login screen is displayed 
2. A confirm dialog is displayed
3. Back to waiting screen</t>
  </si>
  <si>
    <t xml:space="preserve">Check screen [Task] </t>
  </si>
  <si>
    <t>Screen [Task] Prepare: Have internet connection - Ready to take task</t>
  </si>
  <si>
    <t>1. Move on [Task] screen</t>
  </si>
  <si>
    <t xml:space="preserve">1. Tap on diaglog show the notification
</t>
  </si>
  <si>
    <t>1. Tap on diaglog show the notification
2. Check the display of screen[task]</t>
  </si>
  <si>
    <t>1. Move on [Task] screen
2. Screen show the map</t>
  </si>
  <si>
    <t>1. Move on [Task] screen
2. Screen show button locate ambulance position</t>
  </si>
  <si>
    <t>1. Move on [Task] screen
2. Screen show button report problem</t>
  </si>
  <si>
    <t xml:space="preserve">1. Move on [Task] screen
2. Screen show button finish </t>
  </si>
  <si>
    <t>1. Move on [Task] screen
2. Screen show button caller information table</t>
  </si>
  <si>
    <t>1. Tap on diaglog show the notification
2. Check the display of screen[task]
3. Check the table</t>
  </si>
  <si>
    <t>1. Move on [Task] screen
2. Screen show button caller information table
3. Table show information of caller, and button direct, buton victim's current location, button report that picked up the victim</t>
  </si>
  <si>
    <t>Check screen [Task]: Check button locate</t>
  </si>
  <si>
    <t>1. Tap on diaglog show the notification
2. Check the display of screen[task]
3. Tap on button [Định vị]</t>
  </si>
  <si>
    <t>1. Move on [Task] screen
2. Screen show button caller information table
3. Map focus on ambulance location</t>
  </si>
  <si>
    <t>1. Tap on diaglog show the notification
2. Check the display of screen[task]
3. Tap on button [Báo Cáo Vị Trí]</t>
  </si>
  <si>
    <t>Check screen [Task]: Check button report
problem</t>
  </si>
  <si>
    <t>1. Move on [Task] screen
2. Screen show button caller information table
3. Call center to report problem</t>
  </si>
  <si>
    <t>Check screen [Task]: Check button finish</t>
  </si>
  <si>
    <t>1. Tap on diaglog show the notification
2. Check the display of screen[task]
3. Tap on button [Finish]</t>
  </si>
  <si>
    <t>1. Move on [Task] screen
2. Screen show button caller information table
3. Report that mission completed</t>
  </si>
  <si>
    <t>Check screen [Task]: Check button locate the victim's current location</t>
  </si>
  <si>
    <t>1. Tap on diaglog show the notification
2. Check the display of screen[task]
3. Tap on button victim's current location</t>
  </si>
  <si>
    <t>1. Move on [Task] screen
2. Screen show button caller information table
3. Map focus on victim location</t>
  </si>
  <si>
    <t>Check screen [Task]: Check button directs</t>
  </si>
  <si>
    <t>1. Tap on diaglog show the notification
2. Check the display of screen[task]
3. Tap on button direct</t>
  </si>
  <si>
    <t>1. Move on [Task] screen
2. Screen show button caller information table
3. The direction from ambulance to the victim's current location is shown on map</t>
  </si>
  <si>
    <t>This test cases were created to test integration between all function of Ambulance Application</t>
  </si>
  <si>
    <t>Check screen [Task]: Check button picked up victim</t>
  </si>
  <si>
    <t>1. Tap on diaglog show the notification
2. Check the display of screen[task]
3. Tap on button picked up victim</t>
  </si>
  <si>
    <t xml:space="preserve">1. Move on [Task] screen
2. Screen show button caller information table
3. Report to center that picked up victim </t>
  </si>
  <si>
    <t>Ambulance User function</t>
  </si>
  <si>
    <t>Ambulance_User_Function</t>
  </si>
  <si>
    <t>List enviroment requires in this system
1. Device : Samsung J7, MI note 3, Xperia Z3 Compact
2. Operation System: Android 5.0.2. Android  5.0.1, Android 5.0</t>
  </si>
  <si>
    <t xml:space="preserve">Ambulance </t>
  </si>
  <si>
    <t>Result MI Note 3
(Android 5.0.1)</t>
  </si>
  <si>
    <t>Result Xperia Z3 Compact
(Android 5.0)</t>
  </si>
  <si>
    <t>22/10/2016</t>
  </si>
  <si>
    <t>24/10/2016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</si>
</sst>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2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10"/>
      <color theme="0"/>
      <name val="Tahoma"/>
      <family val="2"/>
    </font>
    <font>
      <b/>
      <sz val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ahoma"/>
      <family val="2"/>
    </font>
    <font>
      <b/>
      <sz val="11"/>
      <color indexed="9"/>
      <name val="Tahoma"/>
      <family val="2"/>
    </font>
    <font>
      <b/>
      <sz val="11"/>
      <color theme="1"/>
      <name val="Tahoma"/>
      <family val="2"/>
    </font>
    <font>
      <sz val="11"/>
      <color indexed="8"/>
      <name val="Tahoma"/>
      <family val="2"/>
    </font>
    <font>
      <sz val="11"/>
      <color theme="1"/>
      <name val="Tahoma"/>
      <family val="2"/>
    </font>
    <font>
      <b/>
      <sz val="12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rgb="FFDAEEF3"/>
        <bgColor indexed="64"/>
      </patternFill>
    </fill>
    <fill>
      <patternFill patternType="solid">
        <fgColor theme="4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41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</borders>
  <cellStyleXfs count="8">
    <xf numFmtId="0" fontId="0" fillId="0" borderId="0"/>
    <xf numFmtId="0" fontId="14" fillId="0" borderId="0" applyNumberForma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2" fillId="0" borderId="0"/>
    <xf numFmtId="0" fontId="1" fillId="0" borderId="0"/>
    <xf numFmtId="0" fontId="1" fillId="0" borderId="0"/>
  </cellStyleXfs>
  <cellXfs count="16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horizontal="center" wrapText="1"/>
    </xf>
    <xf numFmtId="0" fontId="12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4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5" xfId="0" applyNumberFormat="1" applyFont="1" applyFill="1" applyBorder="1" applyAlignment="1">
      <alignment horizontal="center" wrapText="1"/>
    </xf>
    <xf numFmtId="0" fontId="3" fillId="2" borderId="14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7" fillId="3" borderId="11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18" fillId="2" borderId="0" xfId="0" applyNumberFormat="1" applyFont="1" applyFill="1" applyBorder="1" applyAlignment="1">
      <alignment horizontal="right" wrapText="1"/>
    </xf>
    <xf numFmtId="14" fontId="8" fillId="0" borderId="3" xfId="0" applyNumberFormat="1" applyFont="1" applyBorder="1" applyAlignment="1">
      <alignment horizontal="left" inden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2" borderId="7" xfId="1" applyNumberFormat="1" applyFill="1" applyBorder="1" applyAlignment="1" applyProtection="1">
      <alignment horizontal="left" vertical="center"/>
    </xf>
    <xf numFmtId="0" fontId="12" fillId="2" borderId="0" xfId="2" applyFont="1" applyFill="1" applyAlignment="1" applyProtection="1">
      <alignment wrapText="1"/>
    </xf>
    <xf numFmtId="0" fontId="16" fillId="2" borderId="0" xfId="2" applyFont="1" applyFill="1" applyAlignment="1"/>
    <xf numFmtId="0" fontId="10" fillId="2" borderId="0" xfId="2" applyFont="1" applyFill="1" applyAlignment="1"/>
    <xf numFmtId="0" fontId="3" fillId="2" borderId="0" xfId="2" applyFont="1" applyFill="1" applyBorder="1" applyAlignment="1">
      <alignment horizontal="center" wrapText="1"/>
    </xf>
    <xf numFmtId="0" fontId="15" fillId="2" borderId="0" xfId="2" applyFont="1" applyFill="1" applyBorder="1" applyAlignment="1">
      <alignment horizontal="center" wrapText="1"/>
    </xf>
    <xf numFmtId="0" fontId="16" fillId="2" borderId="0" xfId="2" applyFont="1" applyFill="1" applyBorder="1" applyAlignment="1">
      <alignment horizontal="center" wrapText="1"/>
    </xf>
    <xf numFmtId="0" fontId="3" fillId="2" borderId="0" xfId="2" applyFont="1" applyFill="1"/>
    <xf numFmtId="0" fontId="15" fillId="5" borderId="0" xfId="2" applyFont="1" applyFill="1"/>
    <xf numFmtId="0" fontId="3" fillId="2" borderId="0" xfId="2" applyFont="1" applyFill="1" applyAlignment="1"/>
    <xf numFmtId="0" fontId="14" fillId="2" borderId="7" xfId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21" fillId="2" borderId="18" xfId="1" applyNumberFormat="1" applyFont="1" applyFill="1" applyBorder="1" applyAlignment="1"/>
    <xf numFmtId="0" fontId="16" fillId="2" borderId="0" xfId="2" applyNumberFormat="1" applyFont="1" applyFill="1" applyAlignment="1"/>
    <xf numFmtId="0" fontId="3" fillId="2" borderId="0" xfId="2" applyNumberFormat="1" applyFont="1" applyFill="1"/>
    <xf numFmtId="0" fontId="9" fillId="3" borderId="20" xfId="0" applyNumberFormat="1" applyFont="1" applyFill="1" applyBorder="1" applyAlignment="1">
      <alignment horizontal="center"/>
    </xf>
    <xf numFmtId="0" fontId="3" fillId="2" borderId="21" xfId="0" applyNumberFormat="1" applyFont="1" applyFill="1" applyBorder="1" applyAlignment="1">
      <alignment horizontal="center"/>
    </xf>
    <xf numFmtId="0" fontId="17" fillId="3" borderId="22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24" fillId="0" borderId="0" xfId="0" applyFont="1"/>
    <xf numFmtId="0" fontId="25" fillId="6" borderId="19" xfId="0" applyFont="1" applyFill="1" applyBorder="1" applyAlignment="1">
      <alignment horizontal="center" vertical="center" wrapText="1"/>
    </xf>
    <xf numFmtId="0" fontId="24" fillId="0" borderId="19" xfId="0" applyFont="1" applyBorder="1"/>
    <xf numFmtId="0" fontId="16" fillId="2" borderId="0" xfId="2" applyNumberFormat="1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center" vertical="center" wrapText="1"/>
    </xf>
    <xf numFmtId="0" fontId="3" fillId="2" borderId="0" xfId="4" applyFont="1" applyFill="1" applyBorder="1" applyAlignment="1">
      <alignment vertical="top" wrapText="1"/>
    </xf>
    <xf numFmtId="0" fontId="3" fillId="5" borderId="0" xfId="4" applyFont="1" applyFill="1" applyBorder="1" applyAlignment="1">
      <alignment vertical="top" wrapText="1"/>
    </xf>
    <xf numFmtId="14" fontId="3" fillId="5" borderId="0" xfId="4" applyNumberFormat="1" applyFont="1" applyFill="1" applyBorder="1" applyAlignment="1">
      <alignment vertical="top" wrapText="1"/>
    </xf>
    <xf numFmtId="0" fontId="3" fillId="5" borderId="0" xfId="2" applyFont="1" applyFill="1" applyBorder="1" applyAlignment="1">
      <alignment vertical="top" wrapText="1"/>
    </xf>
    <xf numFmtId="0" fontId="14" fillId="0" borderId="7" xfId="1" applyBorder="1"/>
    <xf numFmtId="0" fontId="14" fillId="0" borderId="7" xfId="1" applyBorder="1" applyAlignment="1">
      <alignment horizontal="left" vertical="center"/>
    </xf>
    <xf numFmtId="0" fontId="26" fillId="5" borderId="19" xfId="4" applyNumberFormat="1" applyFont="1" applyFill="1" applyBorder="1" applyAlignment="1">
      <alignment vertical="top" wrapText="1"/>
    </xf>
    <xf numFmtId="0" fontId="26" fillId="5" borderId="19" xfId="4" applyFont="1" applyFill="1" applyBorder="1" applyAlignment="1">
      <alignment vertical="top" wrapText="1"/>
    </xf>
    <xf numFmtId="0" fontId="29" fillId="5" borderId="19" xfId="2" applyFont="1" applyFill="1" applyBorder="1" applyAlignment="1">
      <alignment horizontal="left" vertical="top" wrapText="1"/>
    </xf>
    <xf numFmtId="14" fontId="26" fillId="5" borderId="19" xfId="4" applyNumberFormat="1" applyFont="1" applyFill="1" applyBorder="1" applyAlignment="1">
      <alignment vertical="top" wrapText="1"/>
    </xf>
    <xf numFmtId="0" fontId="26" fillId="5" borderId="19" xfId="2" applyFont="1" applyFill="1" applyBorder="1" applyAlignment="1">
      <alignment vertical="top" wrapText="1"/>
    </xf>
    <xf numFmtId="0" fontId="26" fillId="8" borderId="19" xfId="0" applyFont="1" applyFill="1" applyBorder="1" applyAlignment="1">
      <alignment horizontal="left" vertical="top"/>
    </xf>
    <xf numFmtId="0" fontId="26" fillId="8" borderId="19" xfId="0" applyFont="1" applyFill="1" applyBorder="1" applyAlignment="1">
      <alignment horizontal="left" vertical="top" wrapText="1"/>
    </xf>
    <xf numFmtId="0" fontId="14" fillId="8" borderId="19" xfId="1" applyFill="1" applyBorder="1"/>
    <xf numFmtId="0" fontId="30" fillId="8" borderId="19" xfId="0" applyFont="1" applyFill="1" applyBorder="1"/>
    <xf numFmtId="0" fontId="22" fillId="5" borderId="0" xfId="2" applyFont="1" applyFill="1" applyAlignment="1" applyProtection="1">
      <alignment wrapText="1"/>
    </xf>
    <xf numFmtId="0" fontId="22" fillId="5" borderId="0" xfId="2" applyFont="1" applyFill="1" applyBorder="1" applyAlignment="1">
      <alignment horizontal="left" wrapText="1"/>
    </xf>
    <xf numFmtId="0" fontId="3" fillId="5" borderId="0" xfId="2" applyFont="1" applyFill="1" applyBorder="1" applyAlignment="1">
      <alignment horizontal="center" wrapText="1"/>
    </xf>
    <xf numFmtId="0" fontId="27" fillId="7" borderId="19" xfId="4" applyNumberFormat="1" applyFont="1" applyFill="1" applyBorder="1" applyAlignment="1">
      <alignment horizontal="center" vertical="center" wrapText="1"/>
    </xf>
    <xf numFmtId="0" fontId="27" fillId="7" borderId="19" xfId="4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27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left" vertical="center" wrapText="1" indent="1"/>
    </xf>
    <xf numFmtId="0" fontId="24" fillId="0" borderId="19" xfId="0" applyFont="1" applyBorder="1" applyAlignment="1">
      <alignment vertical="center" wrapText="1"/>
    </xf>
    <xf numFmtId="0" fontId="12" fillId="2" borderId="28" xfId="4" applyNumberFormat="1" applyFont="1" applyFill="1" applyBorder="1" applyAlignment="1">
      <alignment horizontal="left" wrapText="1"/>
    </xf>
    <xf numFmtId="0" fontId="12" fillId="2" borderId="29" xfId="4" applyNumberFormat="1" applyFont="1" applyFill="1" applyBorder="1" applyAlignment="1">
      <alignment horizontal="left" wrapText="1"/>
    </xf>
    <xf numFmtId="0" fontId="10" fillId="2" borderId="29" xfId="2" applyNumberFormat="1" applyFont="1" applyFill="1" applyBorder="1" applyAlignment="1">
      <alignment horizontal="center" vertical="center"/>
    </xf>
    <xf numFmtId="0" fontId="16" fillId="2" borderId="30" xfId="2" applyNumberFormat="1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10" fillId="2" borderId="19" xfId="2" applyFont="1" applyFill="1" applyBorder="1" applyAlignment="1">
      <alignment horizontal="center" vertical="center" wrapText="1"/>
    </xf>
    <xf numFmtId="0" fontId="10" fillId="2" borderId="19" xfId="2" applyFont="1" applyFill="1" applyBorder="1" applyAlignment="1">
      <alignment vertical="center" wrapText="1"/>
    </xf>
    <xf numFmtId="0" fontId="16" fillId="2" borderId="19" xfId="2" applyFont="1" applyFill="1" applyBorder="1" applyAlignment="1">
      <alignment horizontal="center" vertical="center"/>
    </xf>
    <xf numFmtId="0" fontId="16" fillId="2" borderId="19" xfId="2" applyFont="1" applyFill="1" applyBorder="1" applyAlignment="1">
      <alignment vertical="center" wrapText="1"/>
    </xf>
    <xf numFmtId="0" fontId="8" fillId="5" borderId="0" xfId="4" applyFont="1" applyFill="1" applyBorder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31" fillId="9" borderId="23" xfId="4" applyFont="1" applyFill="1" applyBorder="1" applyAlignment="1">
      <alignment horizontal="left" vertical="top"/>
    </xf>
    <xf numFmtId="0" fontId="31" fillId="9" borderId="24" xfId="4" applyFont="1" applyFill="1" applyBorder="1" applyAlignment="1">
      <alignment horizontal="left" vertical="top"/>
    </xf>
    <xf numFmtId="0" fontId="31" fillId="9" borderId="25" xfId="4" applyFont="1" applyFill="1" applyBorder="1" applyAlignment="1">
      <alignment horizontal="left" vertical="top"/>
    </xf>
    <xf numFmtId="0" fontId="31" fillId="7" borderId="19" xfId="4" applyNumberFormat="1" applyFont="1" applyFill="1" applyBorder="1" applyAlignment="1">
      <alignment horizontal="left" vertical="top" wrapText="1"/>
    </xf>
    <xf numFmtId="0" fontId="28" fillId="7" borderId="19" xfId="4" applyNumberFormat="1" applyFont="1" applyFill="1" applyBorder="1" applyAlignment="1">
      <alignment horizontal="left" vertical="top" wrapText="1"/>
    </xf>
    <xf numFmtId="0" fontId="8" fillId="5" borderId="19" xfId="4" applyFont="1" applyFill="1" applyBorder="1" applyAlignment="1">
      <alignment horizontal="left" wrapText="1"/>
    </xf>
    <xf numFmtId="0" fontId="8" fillId="5" borderId="23" xfId="4" applyFont="1" applyFill="1" applyBorder="1" applyAlignment="1">
      <alignment horizontal="left" wrapText="1"/>
    </xf>
    <xf numFmtId="0" fontId="8" fillId="5" borderId="24" xfId="4" applyFont="1" applyFill="1" applyBorder="1" applyAlignment="1">
      <alignment horizontal="left" wrapText="1"/>
    </xf>
    <xf numFmtId="0" fontId="8" fillId="5" borderId="25" xfId="4" applyFont="1" applyFill="1" applyBorder="1" applyAlignment="1">
      <alignment horizontal="left" wrapText="1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F12" sqref="F12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44" t="s">
        <v>0</v>
      </c>
      <c r="D2" s="144"/>
      <c r="E2" s="144"/>
      <c r="F2" s="144"/>
      <c r="G2" s="144"/>
    </row>
    <row r="3" spans="1:7">
      <c r="B3" s="6"/>
      <c r="C3" s="7"/>
      <c r="F3" s="8"/>
    </row>
    <row r="4" spans="1:7" ht="14.25" customHeight="1">
      <c r="B4" s="9" t="s">
        <v>1</v>
      </c>
      <c r="C4" s="145" t="s">
        <v>175</v>
      </c>
      <c r="D4" s="145"/>
      <c r="E4" s="145"/>
      <c r="F4" s="9" t="s">
        <v>2</v>
      </c>
      <c r="G4" s="10" t="s">
        <v>75</v>
      </c>
    </row>
    <row r="5" spans="1:7" ht="14.25" customHeight="1">
      <c r="B5" s="9" t="s">
        <v>3</v>
      </c>
      <c r="C5" s="145" t="s">
        <v>93</v>
      </c>
      <c r="D5" s="145"/>
      <c r="E5" s="145"/>
      <c r="F5" s="9" t="s">
        <v>4</v>
      </c>
      <c r="G5" s="10" t="s">
        <v>76</v>
      </c>
    </row>
    <row r="6" spans="1:7" ht="15.75" customHeight="1">
      <c r="B6" s="146" t="s">
        <v>5</v>
      </c>
      <c r="C6" s="147" t="str">
        <f>C5&amp;"_"&amp;"Integration Test Case"&amp;"_"&amp;"v1.0"</f>
        <v>Ambulance_Integration Test Case_v1.0</v>
      </c>
      <c r="D6" s="147"/>
      <c r="E6" s="147"/>
      <c r="F6" s="9" t="s">
        <v>6</v>
      </c>
      <c r="G6" s="77" t="s">
        <v>178</v>
      </c>
    </row>
    <row r="7" spans="1:7" ht="13.5" customHeight="1">
      <c r="B7" s="146"/>
      <c r="C7" s="147"/>
      <c r="D7" s="147"/>
      <c r="E7" s="147"/>
      <c r="F7" s="9" t="s">
        <v>7</v>
      </c>
      <c r="G7" s="102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78" t="s">
        <v>179</v>
      </c>
      <c r="C12" s="79" t="s">
        <v>45</v>
      </c>
      <c r="D12" s="80"/>
      <c r="E12" s="80" t="s">
        <v>46</v>
      </c>
      <c r="F12" s="95" t="s">
        <v>48</v>
      </c>
      <c r="G12" s="22"/>
    </row>
    <row r="13" spans="1:7" s="19" customFormat="1" ht="21.75" customHeight="1">
      <c r="B13" s="78"/>
      <c r="C13" s="79"/>
      <c r="D13" s="21"/>
      <c r="E13" s="80"/>
      <c r="F13" s="21"/>
      <c r="G13" s="24"/>
    </row>
    <row r="14" spans="1:7" s="19" customFormat="1" ht="19.5" customHeight="1">
      <c r="B14" s="78"/>
      <c r="C14" s="79"/>
      <c r="D14" s="21"/>
      <c r="E14" s="80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D4" sqref="D4:F4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21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150" t="s">
        <v>1</v>
      </c>
      <c r="C3" s="150"/>
      <c r="D3" s="151" t="str">
        <f>Cover!C4</f>
        <v xml:space="preserve">Ambulance </v>
      </c>
      <c r="E3" s="151"/>
      <c r="F3" s="151"/>
    </row>
    <row r="4" spans="2:6">
      <c r="B4" s="150" t="s">
        <v>3</v>
      </c>
      <c r="C4" s="150"/>
      <c r="D4" s="151" t="str">
        <f>Cover!C5</f>
        <v>Ambulance</v>
      </c>
      <c r="E4" s="151"/>
      <c r="F4" s="151"/>
    </row>
    <row r="5" spans="2:6" s="35" customFormat="1" ht="72" customHeight="1">
      <c r="B5" s="148" t="s">
        <v>15</v>
      </c>
      <c r="C5" s="148"/>
      <c r="D5" s="149" t="s">
        <v>174</v>
      </c>
      <c r="E5" s="149"/>
      <c r="F5" s="149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35.25" customHeight="1">
      <c r="B9" s="46">
        <v>1</v>
      </c>
      <c r="C9" s="47" t="s">
        <v>172</v>
      </c>
      <c r="D9" s="114" t="s">
        <v>173</v>
      </c>
      <c r="E9" s="93"/>
      <c r="F9" s="92"/>
    </row>
    <row r="10" spans="2:6" ht="13.5">
      <c r="B10" s="46"/>
      <c r="C10" s="47"/>
      <c r="D10" s="81"/>
      <c r="E10" s="48"/>
      <c r="F10" s="49"/>
    </row>
    <row r="11" spans="2:6" ht="13.5">
      <c r="B11" s="46"/>
      <c r="C11" s="47"/>
      <c r="D11" s="81"/>
      <c r="E11" s="48"/>
      <c r="F11" s="49"/>
    </row>
    <row r="12" spans="2:6" ht="13.5">
      <c r="B12" s="46"/>
      <c r="C12" s="47"/>
      <c r="D12" s="91"/>
      <c r="E12" s="50"/>
      <c r="F12" s="49"/>
    </row>
    <row r="13" spans="2:6">
      <c r="B13" s="46"/>
      <c r="C13" s="47"/>
      <c r="D13" s="50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51"/>
      <c r="C18" s="47"/>
      <c r="D18" s="50"/>
      <c r="E18" s="50"/>
      <c r="F18" s="49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User_Function!A1" display="Ambulance_User_Functio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7" sqref="F27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6" width="9" style="8"/>
    <col min="7" max="7" width="14.375" style="8" customWidth="1"/>
    <col min="8" max="9" width="33.125" style="8" customWidth="1"/>
    <col min="10" max="16384" width="9" style="8"/>
  </cols>
  <sheetData>
    <row r="1" spans="1:8" ht="25.5" customHeight="1">
      <c r="B1" s="155" t="s">
        <v>37</v>
      </c>
      <c r="C1" s="155"/>
      <c r="D1" s="155"/>
      <c r="E1" s="155"/>
      <c r="F1" s="155"/>
      <c r="G1" s="155"/>
      <c r="H1" s="155"/>
    </row>
    <row r="2" spans="1:8" ht="14.25" customHeight="1">
      <c r="A2" s="53"/>
      <c r="B2" s="53"/>
      <c r="C2" s="54"/>
      <c r="D2" s="54"/>
      <c r="E2" s="54"/>
      <c r="F2" s="54"/>
      <c r="G2" s="54"/>
      <c r="H2" s="55"/>
    </row>
    <row r="3" spans="1:8" ht="19.5" customHeight="1">
      <c r="B3" s="11" t="s">
        <v>1</v>
      </c>
      <c r="C3" s="152" t="str">
        <f>Cover!C4</f>
        <v xml:space="preserve">Ambulance </v>
      </c>
      <c r="D3" s="152"/>
      <c r="E3" s="153" t="s">
        <v>2</v>
      </c>
      <c r="F3" s="153"/>
      <c r="G3" s="10" t="s">
        <v>77</v>
      </c>
      <c r="H3" s="56"/>
    </row>
    <row r="4" spans="1:8" ht="18" customHeight="1">
      <c r="B4" s="11" t="s">
        <v>3</v>
      </c>
      <c r="C4" s="152" t="str">
        <f>Cover!C5</f>
        <v>Ambulance</v>
      </c>
      <c r="D4" s="152"/>
      <c r="E4" s="153" t="s">
        <v>4</v>
      </c>
      <c r="F4" s="153"/>
      <c r="G4" s="10" t="s">
        <v>76</v>
      </c>
      <c r="H4" s="56"/>
    </row>
    <row r="5" spans="1:8" ht="26.25" customHeight="1">
      <c r="B5" s="57" t="s">
        <v>5</v>
      </c>
      <c r="C5" s="152" t="str">
        <f>C4&amp;"_"&amp;"Integration Test Report"&amp;"_"&amp;"v1.0"</f>
        <v>Ambulance_Integration Test Report_v1.0</v>
      </c>
      <c r="D5" s="152"/>
      <c r="E5" s="153" t="s">
        <v>6</v>
      </c>
      <c r="F5" s="153"/>
      <c r="G5" s="94"/>
      <c r="H5" s="58"/>
    </row>
    <row r="6" spans="1:8" ht="21.75" customHeight="1">
      <c r="A6" s="53"/>
      <c r="B6" s="57" t="s">
        <v>38</v>
      </c>
      <c r="C6" s="154"/>
      <c r="D6" s="154"/>
      <c r="E6" s="154"/>
      <c r="F6" s="154"/>
      <c r="G6" s="154"/>
      <c r="H6" s="154"/>
    </row>
    <row r="7" spans="1:8" ht="14.25" customHeight="1">
      <c r="A7" s="53"/>
      <c r="B7" s="59"/>
      <c r="C7" s="60"/>
      <c r="D7" s="54"/>
      <c r="E7" s="54"/>
      <c r="F7" s="54"/>
      <c r="G7" s="54"/>
      <c r="H7" s="55"/>
    </row>
    <row r="8" spans="1:8">
      <c r="B8" s="59"/>
      <c r="C8" s="60"/>
      <c r="D8" s="54"/>
      <c r="E8" s="54"/>
      <c r="F8" s="54"/>
      <c r="G8" s="54"/>
      <c r="H8" s="55"/>
    </row>
    <row r="9" spans="1:8">
      <c r="A9" s="61"/>
      <c r="B9" s="61"/>
      <c r="C9" s="61"/>
      <c r="D9" s="61"/>
      <c r="E9" s="61"/>
      <c r="F9" s="61"/>
      <c r="G9" s="61"/>
      <c r="H9" s="61"/>
    </row>
    <row r="10" spans="1:8">
      <c r="A10" s="62"/>
      <c r="B10" s="99" t="s">
        <v>16</v>
      </c>
      <c r="C10" s="63" t="s">
        <v>39</v>
      </c>
      <c r="D10" s="64" t="s">
        <v>22</v>
      </c>
      <c r="E10" s="63" t="s">
        <v>24</v>
      </c>
      <c r="F10" s="63" t="s">
        <v>26</v>
      </c>
      <c r="G10" s="63" t="s">
        <v>27</v>
      </c>
      <c r="H10" s="65" t="s">
        <v>40</v>
      </c>
    </row>
    <row r="11" spans="1:8" ht="14.25">
      <c r="A11" s="62"/>
      <c r="B11" s="100">
        <v>1</v>
      </c>
      <c r="C11" s="113" t="s">
        <v>78</v>
      </c>
      <c r="D11" s="67">
        <f>User_Function!A6</f>
        <v>0</v>
      </c>
      <c r="E11" s="67">
        <f>User_Function!B6</f>
        <v>0</v>
      </c>
      <c r="F11" s="67">
        <f>User_Function!C6</f>
        <v>0</v>
      </c>
      <c r="G11" s="67">
        <f>User_Function!D6</f>
        <v>0</v>
      </c>
      <c r="H11" s="68">
        <f>User_Function!E6</f>
        <v>114</v>
      </c>
    </row>
    <row r="12" spans="1:8">
      <c r="A12" s="66"/>
      <c r="B12" s="101"/>
      <c r="C12" s="69" t="s">
        <v>41</v>
      </c>
      <c r="D12" s="70">
        <f>SUM(D9:D11)</f>
        <v>0</v>
      </c>
      <c r="E12" s="70">
        <f>SUM(E9:E11)</f>
        <v>0</v>
      </c>
      <c r="F12" s="70">
        <f>SUM(F9:F11)</f>
        <v>0</v>
      </c>
      <c r="G12" s="70">
        <f>SUM(G9:G11)</f>
        <v>0</v>
      </c>
      <c r="H12" s="71">
        <f>SUM(H9:H11)</f>
        <v>114</v>
      </c>
    </row>
    <row r="13" spans="1:8">
      <c r="A13" s="61"/>
      <c r="B13" s="72"/>
      <c r="C13" s="61"/>
      <c r="D13" s="73"/>
      <c r="E13" s="74"/>
      <c r="F13" s="74"/>
      <c r="G13" s="74"/>
      <c r="H13" s="74"/>
    </row>
    <row r="14" spans="1:8">
      <c r="A14" s="61"/>
      <c r="B14" s="61"/>
      <c r="C14" s="75" t="s">
        <v>42</v>
      </c>
      <c r="D14" s="61"/>
      <c r="E14" s="76">
        <f>(D12+E12)*100/(H12-G12)</f>
        <v>0</v>
      </c>
      <c r="F14" s="61" t="s">
        <v>43</v>
      </c>
      <c r="G14" s="61"/>
      <c r="H14" s="52"/>
    </row>
    <row r="15" spans="1:8">
      <c r="A15" s="61"/>
      <c r="B15" s="61"/>
      <c r="C15" s="75" t="s">
        <v>44</v>
      </c>
      <c r="D15" s="61"/>
      <c r="E15" s="76">
        <f>D12*100/(H12-G12)</f>
        <v>0</v>
      </c>
      <c r="F15" s="61" t="s">
        <v>43</v>
      </c>
      <c r="G15" s="61"/>
      <c r="H15" s="52"/>
    </row>
    <row r="16" spans="1:8">
      <c r="C16" s="61"/>
      <c r="D16" s="6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1" location="User_Function!A1" display="FirstAid_User_function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6" sqref="C26"/>
    </sheetView>
  </sheetViews>
  <sheetFormatPr defaultRowHeight="14.25" customHeight="1"/>
  <cols>
    <col min="1" max="1" width="14.25" style="103" customWidth="1"/>
    <col min="2" max="2" width="52.875" style="103" customWidth="1"/>
    <col min="3" max="3" width="37.5" style="103" customWidth="1"/>
    <col min="4" max="16384" width="9" style="103"/>
  </cols>
  <sheetData>
    <row r="1" spans="1:3" ht="14.25" customHeight="1">
      <c r="A1" s="156" t="s">
        <v>49</v>
      </c>
      <c r="B1" s="156"/>
      <c r="C1" s="156"/>
    </row>
    <row r="3" spans="1:3" ht="15.75" thickBot="1">
      <c r="A3" s="104" t="s">
        <v>16</v>
      </c>
      <c r="B3" s="104" t="s">
        <v>50</v>
      </c>
      <c r="C3" s="104" t="s">
        <v>51</v>
      </c>
    </row>
    <row r="4" spans="1:3" ht="15">
      <c r="A4" s="129" t="s">
        <v>16</v>
      </c>
      <c r="B4" s="130" t="s">
        <v>50</v>
      </c>
      <c r="C4" s="105"/>
    </row>
    <row r="5" spans="1:3" ht="15">
      <c r="A5" s="131" t="s">
        <v>52</v>
      </c>
      <c r="B5" s="105" t="s">
        <v>104</v>
      </c>
      <c r="C5" s="105"/>
    </row>
    <row r="6" spans="1:3" ht="15">
      <c r="A6" s="131" t="s">
        <v>53</v>
      </c>
      <c r="B6" s="105" t="s">
        <v>105</v>
      </c>
      <c r="C6" s="105"/>
    </row>
    <row r="7" spans="1:3" ht="14.25" customHeight="1">
      <c r="A7" s="131" t="s">
        <v>54</v>
      </c>
      <c r="B7" s="105" t="s">
        <v>106</v>
      </c>
      <c r="C7" s="105"/>
    </row>
    <row r="8" spans="1:3" ht="14.25" customHeight="1">
      <c r="A8" s="131" t="s">
        <v>55</v>
      </c>
      <c r="B8" s="105" t="s">
        <v>84</v>
      </c>
      <c r="C8" s="105"/>
    </row>
    <row r="9" spans="1:3" ht="14.25" customHeight="1">
      <c r="A9" s="131" t="s">
        <v>56</v>
      </c>
      <c r="B9" s="105" t="s">
        <v>85</v>
      </c>
      <c r="C9" s="105"/>
    </row>
    <row r="10" spans="1:3" ht="14.25" customHeight="1">
      <c r="A10" s="131" t="s">
        <v>57</v>
      </c>
      <c r="B10" s="105" t="s">
        <v>86</v>
      </c>
      <c r="C10" s="105"/>
    </row>
    <row r="11" spans="1:3" ht="14.25" customHeight="1">
      <c r="A11" s="131" t="s">
        <v>58</v>
      </c>
      <c r="B11" s="105" t="s">
        <v>87</v>
      </c>
      <c r="C11" s="105"/>
    </row>
    <row r="12" spans="1:3" ht="14.25" customHeight="1">
      <c r="A12" s="131" t="s">
        <v>59</v>
      </c>
      <c r="B12" s="105" t="s">
        <v>88</v>
      </c>
      <c r="C12" s="105"/>
    </row>
    <row r="13" spans="1:3" ht="14.25" customHeight="1">
      <c r="A13" s="131" t="s">
        <v>60</v>
      </c>
      <c r="B13" s="105" t="s">
        <v>89</v>
      </c>
      <c r="C13" s="105"/>
    </row>
    <row r="14" spans="1:3" ht="14.25" customHeight="1">
      <c r="A14" s="131" t="s">
        <v>61</v>
      </c>
      <c r="B14" s="105" t="s">
        <v>62</v>
      </c>
      <c r="C14" s="105"/>
    </row>
    <row r="15" spans="1:3" ht="14.25" customHeight="1">
      <c r="A15" s="131" t="s">
        <v>63</v>
      </c>
      <c r="B15" s="132" t="s">
        <v>64</v>
      </c>
      <c r="C15" s="105"/>
    </row>
    <row r="16" spans="1:3" ht="14.25" customHeight="1">
      <c r="A16" s="131" t="s">
        <v>65</v>
      </c>
      <c r="B16" s="105" t="s">
        <v>66</v>
      </c>
      <c r="C16" s="105"/>
    </row>
    <row r="17" spans="1:3" ht="14.25" customHeight="1">
      <c r="A17" s="131" t="s">
        <v>67</v>
      </c>
      <c r="B17" s="105" t="s">
        <v>68</v>
      </c>
      <c r="C17" s="105"/>
    </row>
    <row r="18" spans="1:3" ht="14.25" customHeight="1">
      <c r="A18" s="131" t="s">
        <v>69</v>
      </c>
      <c r="B18" s="105" t="s">
        <v>70</v>
      </c>
      <c r="C18" s="105"/>
    </row>
    <row r="19" spans="1:3" ht="14.25" customHeight="1">
      <c r="A19" s="131" t="s">
        <v>71</v>
      </c>
      <c r="B19" s="105" t="s">
        <v>72</v>
      </c>
      <c r="C19" s="105"/>
    </row>
    <row r="20" spans="1:3" ht="14.25" customHeight="1">
      <c r="A20" s="131" t="s">
        <v>73</v>
      </c>
      <c r="B20" s="132" t="s">
        <v>74</v>
      </c>
      <c r="C20" s="105"/>
    </row>
    <row r="21" spans="1:3" ht="14.25" customHeight="1">
      <c r="A21" s="131"/>
      <c r="B21" s="132"/>
      <c r="C21" s="105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1"/>
  <sheetViews>
    <sheetView tabSelected="1" topLeftCell="A25" zoomScaleNormal="100" workbookViewId="0">
      <selection activeCell="E19" sqref="E19"/>
    </sheetView>
  </sheetViews>
  <sheetFormatPr defaultColWidth="15.25" defaultRowHeight="13.5" customHeight="1"/>
  <cols>
    <col min="1" max="1" width="15.125" style="98" customWidth="1"/>
    <col min="2" max="2" width="39.375" style="88" customWidth="1"/>
    <col min="3" max="3" width="37.125" style="88" customWidth="1"/>
    <col min="4" max="4" width="39.625" style="88" customWidth="1"/>
    <col min="5" max="5" width="27.875" style="88" customWidth="1"/>
    <col min="6" max="6" width="12" style="88" customWidth="1"/>
    <col min="7" max="8" width="12.625" style="88" customWidth="1"/>
    <col min="9" max="9" width="15.25" style="90" customWidth="1"/>
    <col min="10" max="10" width="15.25" style="88" customWidth="1"/>
    <col min="11" max="11" width="13.875" style="89" hidden="1" customWidth="1"/>
    <col min="12" max="12" width="15.25" style="88" customWidth="1"/>
    <col min="13" max="17" width="15.25" style="88"/>
    <col min="18" max="18" width="0" style="88" hidden="1" customWidth="1"/>
    <col min="19" max="16384" width="15.25" style="88"/>
  </cols>
  <sheetData>
    <row r="1" spans="1:258" ht="13.5" customHeight="1" thickBot="1">
      <c r="A1" s="96" t="s">
        <v>47</v>
      </c>
      <c r="B1" s="137"/>
      <c r="C1" s="137"/>
      <c r="D1" s="137"/>
      <c r="E1" s="137"/>
      <c r="F1" s="137"/>
      <c r="G1" s="138"/>
      <c r="H1" s="138"/>
      <c r="I1" s="82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  <c r="GS1" s="83"/>
      <c r="GT1" s="83"/>
      <c r="GU1" s="83"/>
      <c r="GV1" s="83"/>
      <c r="GW1" s="83"/>
      <c r="GX1" s="83"/>
      <c r="GY1" s="83"/>
      <c r="GZ1" s="83"/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  <c r="IE1" s="83"/>
      <c r="IF1" s="83"/>
      <c r="IG1" s="83"/>
      <c r="IH1" s="83"/>
      <c r="II1" s="83"/>
      <c r="IJ1" s="83"/>
      <c r="IK1" s="83"/>
      <c r="IL1" s="83"/>
      <c r="IM1" s="83"/>
      <c r="IN1" s="83"/>
      <c r="IO1" s="83"/>
      <c r="IP1" s="83"/>
      <c r="IQ1" s="83"/>
    </row>
    <row r="2" spans="1:258" ht="13.5" customHeight="1">
      <c r="A2" s="133" t="s">
        <v>21</v>
      </c>
      <c r="B2" s="162" t="s">
        <v>93</v>
      </c>
      <c r="C2" s="162"/>
      <c r="D2" s="162"/>
      <c r="E2" s="162"/>
      <c r="F2" s="162"/>
      <c r="G2" s="162"/>
      <c r="H2" s="143"/>
      <c r="I2" s="124" t="s">
        <v>22</v>
      </c>
      <c r="J2" s="83"/>
      <c r="K2" s="83" t="s">
        <v>22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</row>
    <row r="3" spans="1:258" ht="13.5" customHeight="1">
      <c r="A3" s="134" t="s">
        <v>23</v>
      </c>
      <c r="B3" s="163" t="s">
        <v>168</v>
      </c>
      <c r="C3" s="164"/>
      <c r="D3" s="164"/>
      <c r="E3" s="164"/>
      <c r="F3" s="164"/>
      <c r="G3" s="165"/>
      <c r="H3" s="143"/>
      <c r="I3" s="124" t="s">
        <v>24</v>
      </c>
      <c r="J3" s="83"/>
      <c r="K3" s="83" t="s">
        <v>24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</row>
    <row r="4" spans="1:258" ht="13.5" customHeight="1">
      <c r="A4" s="133" t="s">
        <v>25</v>
      </c>
      <c r="B4" s="163" t="s">
        <v>75</v>
      </c>
      <c r="C4" s="164"/>
      <c r="D4" s="164"/>
      <c r="E4" s="164"/>
      <c r="F4" s="164"/>
      <c r="G4" s="165"/>
      <c r="H4" s="143"/>
      <c r="I4" s="124" t="s">
        <v>27</v>
      </c>
      <c r="J4" s="83"/>
      <c r="K4" s="84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  <c r="ED4" s="83"/>
      <c r="EE4" s="83"/>
      <c r="EF4" s="83"/>
      <c r="EG4" s="83"/>
      <c r="EH4" s="83"/>
      <c r="EI4" s="83"/>
      <c r="EJ4" s="83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83"/>
      <c r="EZ4" s="83"/>
      <c r="FA4" s="83"/>
      <c r="FB4" s="83"/>
      <c r="FC4" s="83"/>
      <c r="FD4" s="83"/>
      <c r="FE4" s="83"/>
      <c r="FF4" s="83"/>
      <c r="FG4" s="83"/>
      <c r="FH4" s="83"/>
      <c r="FI4" s="83"/>
      <c r="FJ4" s="83"/>
      <c r="FK4" s="83"/>
      <c r="FL4" s="83"/>
      <c r="FM4" s="83"/>
      <c r="FN4" s="83"/>
      <c r="FO4" s="83"/>
      <c r="FP4" s="83"/>
      <c r="FQ4" s="83"/>
      <c r="FR4" s="83"/>
      <c r="FS4" s="83"/>
      <c r="FT4" s="83"/>
      <c r="FU4" s="83"/>
      <c r="FV4" s="83"/>
      <c r="FW4" s="83"/>
      <c r="FX4" s="83"/>
      <c r="FY4" s="83"/>
      <c r="FZ4" s="83"/>
      <c r="GA4" s="83"/>
      <c r="GB4" s="83"/>
      <c r="GC4" s="83"/>
      <c r="GD4" s="83"/>
      <c r="GE4" s="83"/>
      <c r="GF4" s="83"/>
      <c r="GG4" s="83"/>
      <c r="GH4" s="83"/>
      <c r="GI4" s="83"/>
      <c r="GJ4" s="83"/>
      <c r="GK4" s="83"/>
      <c r="GL4" s="83"/>
      <c r="GM4" s="83"/>
      <c r="GN4" s="83"/>
      <c r="GO4" s="83"/>
      <c r="GP4" s="83"/>
      <c r="GQ4" s="83"/>
      <c r="GR4" s="83"/>
      <c r="GS4" s="83"/>
      <c r="GT4" s="83"/>
      <c r="GU4" s="83"/>
      <c r="GV4" s="83"/>
      <c r="GW4" s="83"/>
      <c r="GX4" s="83"/>
      <c r="GY4" s="83"/>
      <c r="GZ4" s="83"/>
      <c r="HA4" s="83"/>
      <c r="HB4" s="83"/>
      <c r="HC4" s="83"/>
      <c r="HD4" s="83"/>
      <c r="HE4" s="83"/>
      <c r="HF4" s="83"/>
      <c r="HG4" s="83"/>
      <c r="HH4" s="83"/>
      <c r="HI4" s="83"/>
      <c r="HJ4" s="83"/>
      <c r="HK4" s="83"/>
      <c r="HL4" s="83"/>
      <c r="HM4" s="83"/>
      <c r="HN4" s="83"/>
      <c r="HO4" s="83"/>
      <c r="HP4" s="83"/>
      <c r="HQ4" s="83"/>
      <c r="HR4" s="83"/>
      <c r="HS4" s="83"/>
      <c r="HT4" s="83"/>
      <c r="HU4" s="83"/>
      <c r="HV4" s="83"/>
      <c r="HW4" s="83"/>
      <c r="HX4" s="83"/>
      <c r="HY4" s="83"/>
      <c r="HZ4" s="83"/>
      <c r="IA4" s="83"/>
      <c r="IB4" s="83"/>
      <c r="IC4" s="83"/>
      <c r="ID4" s="83"/>
      <c r="IE4" s="83"/>
      <c r="IF4" s="83"/>
      <c r="IG4" s="83"/>
      <c r="IH4" s="83"/>
      <c r="II4" s="83"/>
      <c r="IJ4" s="83"/>
      <c r="IK4" s="83"/>
      <c r="IL4" s="83"/>
      <c r="IM4" s="83"/>
      <c r="IN4" s="83"/>
      <c r="IO4" s="83"/>
      <c r="IP4" s="83"/>
      <c r="IQ4" s="83"/>
    </row>
    <row r="5" spans="1:258" ht="13.5" customHeight="1">
      <c r="A5" s="135" t="s">
        <v>22</v>
      </c>
      <c r="B5" s="139" t="s">
        <v>24</v>
      </c>
      <c r="C5" s="139" t="s">
        <v>26</v>
      </c>
      <c r="D5" s="139" t="s">
        <v>27</v>
      </c>
      <c r="E5" s="140" t="s">
        <v>28</v>
      </c>
      <c r="F5" s="140"/>
      <c r="G5" s="140"/>
      <c r="H5" s="138"/>
      <c r="I5" s="125" t="s">
        <v>26</v>
      </c>
      <c r="J5" s="83"/>
      <c r="K5" s="83" t="s">
        <v>29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  <c r="EZ5" s="83"/>
      <c r="FA5" s="83"/>
      <c r="FB5" s="83"/>
      <c r="FC5" s="83"/>
      <c r="FD5" s="83"/>
      <c r="FE5" s="83"/>
      <c r="FF5" s="83"/>
      <c r="FG5" s="83"/>
      <c r="FH5" s="83"/>
      <c r="FI5" s="83"/>
      <c r="FJ5" s="83"/>
      <c r="FK5" s="83"/>
      <c r="FL5" s="83"/>
      <c r="FM5" s="83"/>
      <c r="FN5" s="83"/>
      <c r="FO5" s="83"/>
      <c r="FP5" s="83"/>
      <c r="FQ5" s="83"/>
      <c r="FR5" s="83"/>
      <c r="FS5" s="83"/>
      <c r="FT5" s="83"/>
      <c r="FU5" s="83"/>
      <c r="FV5" s="83"/>
      <c r="FW5" s="83"/>
      <c r="FX5" s="83"/>
      <c r="FY5" s="83"/>
      <c r="FZ5" s="83"/>
      <c r="GA5" s="83"/>
      <c r="GB5" s="83"/>
      <c r="GC5" s="83"/>
      <c r="GD5" s="83"/>
      <c r="GE5" s="83"/>
      <c r="GF5" s="83"/>
      <c r="GG5" s="83"/>
      <c r="GH5" s="83"/>
      <c r="GI5" s="83"/>
      <c r="GJ5" s="83"/>
      <c r="GK5" s="83"/>
      <c r="GL5" s="83"/>
      <c r="GM5" s="83"/>
      <c r="GN5" s="83"/>
      <c r="GO5" s="83"/>
      <c r="GP5" s="83"/>
      <c r="GQ5" s="83"/>
      <c r="GR5" s="83"/>
      <c r="GS5" s="83"/>
      <c r="GT5" s="83"/>
      <c r="GU5" s="83"/>
      <c r="GV5" s="83"/>
      <c r="GW5" s="83"/>
      <c r="GX5" s="83"/>
      <c r="GY5" s="83"/>
      <c r="GZ5" s="83"/>
      <c r="HA5" s="83"/>
      <c r="HB5" s="83"/>
      <c r="HC5" s="83"/>
      <c r="HD5" s="83"/>
      <c r="HE5" s="83"/>
      <c r="HF5" s="83"/>
      <c r="HG5" s="83"/>
      <c r="HH5" s="83"/>
      <c r="HI5" s="83"/>
      <c r="HJ5" s="83"/>
      <c r="HK5" s="83"/>
      <c r="HL5" s="83"/>
      <c r="HM5" s="83"/>
      <c r="HN5" s="83"/>
      <c r="HO5" s="83"/>
      <c r="HP5" s="83"/>
      <c r="HQ5" s="83"/>
      <c r="HR5" s="83"/>
      <c r="HS5" s="83"/>
      <c r="HT5" s="83"/>
      <c r="HU5" s="83"/>
      <c r="HV5" s="83"/>
      <c r="HW5" s="83"/>
      <c r="HX5" s="83"/>
      <c r="HY5" s="83"/>
      <c r="HZ5" s="83"/>
      <c r="IA5" s="83"/>
      <c r="IB5" s="83"/>
      <c r="IC5" s="83"/>
      <c r="ID5" s="83"/>
      <c r="IE5" s="83"/>
      <c r="IF5" s="83"/>
      <c r="IG5" s="83"/>
      <c r="IH5" s="83"/>
      <c r="II5" s="83"/>
      <c r="IJ5" s="83"/>
      <c r="IK5" s="83"/>
      <c r="IL5" s="83"/>
      <c r="IM5" s="83"/>
      <c r="IN5" s="83"/>
      <c r="IO5" s="83"/>
      <c r="IP5" s="83"/>
      <c r="IQ5" s="83"/>
    </row>
    <row r="6" spans="1:258" ht="13.5" customHeight="1" thickBot="1">
      <c r="A6" s="136"/>
      <c r="B6" s="141">
        <f>COUNTIF(F12:F49,"Fail")*2</f>
        <v>0</v>
      </c>
      <c r="C6" s="141">
        <v>0</v>
      </c>
      <c r="D6" s="141">
        <f>COUNTIF(F12:F49,"N/A")</f>
        <v>0</v>
      </c>
      <c r="E6" s="142">
        <f>COUNTA(A12:A49)*3</f>
        <v>114</v>
      </c>
      <c r="F6" s="142"/>
      <c r="G6" s="142"/>
      <c r="H6" s="138"/>
      <c r="I6" s="126"/>
      <c r="J6" s="83"/>
      <c r="K6" s="83" t="s">
        <v>27</v>
      </c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3"/>
      <c r="FE6" s="83"/>
      <c r="FF6" s="83"/>
      <c r="FG6" s="83"/>
      <c r="FH6" s="83"/>
      <c r="FI6" s="83"/>
      <c r="FJ6" s="83"/>
      <c r="FK6" s="83"/>
      <c r="FL6" s="83"/>
      <c r="FM6" s="83"/>
      <c r="FN6" s="83"/>
      <c r="FO6" s="83"/>
      <c r="FP6" s="83"/>
      <c r="FQ6" s="83"/>
      <c r="FR6" s="83"/>
      <c r="FS6" s="83"/>
      <c r="FT6" s="83"/>
      <c r="FU6" s="83"/>
      <c r="FV6" s="83"/>
      <c r="FW6" s="83"/>
      <c r="FX6" s="83"/>
      <c r="FY6" s="83"/>
      <c r="FZ6" s="83"/>
      <c r="GA6" s="83"/>
      <c r="GB6" s="83"/>
      <c r="GC6" s="83"/>
      <c r="GD6" s="83"/>
      <c r="GE6" s="83"/>
      <c r="GF6" s="83"/>
      <c r="GG6" s="83"/>
      <c r="GH6" s="83"/>
      <c r="GI6" s="83"/>
      <c r="GJ6" s="83"/>
      <c r="GK6" s="83"/>
      <c r="GL6" s="83"/>
      <c r="GM6" s="83"/>
      <c r="GN6" s="83"/>
      <c r="GO6" s="83"/>
      <c r="GP6" s="83"/>
      <c r="GQ6" s="83"/>
      <c r="GR6" s="83"/>
      <c r="GS6" s="83"/>
      <c r="GT6" s="83"/>
      <c r="GU6" s="83"/>
      <c r="GV6" s="83"/>
      <c r="GW6" s="83"/>
      <c r="GX6" s="83"/>
      <c r="GY6" s="83"/>
      <c r="GZ6" s="83"/>
      <c r="HA6" s="83"/>
      <c r="HB6" s="83"/>
      <c r="HC6" s="83"/>
      <c r="HD6" s="83"/>
      <c r="HE6" s="83"/>
      <c r="HF6" s="83"/>
      <c r="HG6" s="83"/>
      <c r="HH6" s="83"/>
      <c r="HI6" s="83"/>
      <c r="HJ6" s="83"/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3"/>
      <c r="IC6" s="83"/>
      <c r="ID6" s="83"/>
      <c r="IE6" s="83"/>
      <c r="IF6" s="83"/>
      <c r="IG6" s="83"/>
      <c r="IH6" s="83"/>
      <c r="II6" s="83"/>
      <c r="IJ6" s="83"/>
      <c r="IK6" s="83"/>
      <c r="IL6" s="83"/>
      <c r="IM6" s="83"/>
      <c r="IN6" s="83"/>
      <c r="IO6" s="83"/>
      <c r="IP6" s="83"/>
      <c r="IQ6" s="83"/>
    </row>
    <row r="7" spans="1:258" ht="13.5" customHeight="1">
      <c r="A7" s="106"/>
      <c r="B7" s="107"/>
      <c r="C7" s="107"/>
      <c r="D7" s="107"/>
      <c r="E7" s="108"/>
      <c r="F7" s="108"/>
      <c r="G7" s="108"/>
      <c r="H7" s="108"/>
      <c r="I7" s="126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  <c r="HD7" s="83"/>
      <c r="HE7" s="83"/>
      <c r="HF7" s="83"/>
      <c r="HG7" s="83"/>
      <c r="HH7" s="83"/>
      <c r="HI7" s="83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3"/>
      <c r="HV7" s="83"/>
      <c r="HW7" s="83"/>
      <c r="HX7" s="83"/>
      <c r="HY7" s="83"/>
      <c r="HZ7" s="83"/>
      <c r="IA7" s="83"/>
      <c r="IB7" s="83"/>
      <c r="IC7" s="83"/>
      <c r="ID7" s="83"/>
      <c r="IE7" s="83"/>
      <c r="IF7" s="83"/>
      <c r="IG7" s="83"/>
      <c r="IH7" s="83"/>
      <c r="II7" s="83"/>
      <c r="IJ7" s="83"/>
      <c r="IK7" s="83"/>
      <c r="IL7" s="83"/>
      <c r="IM7" s="83"/>
      <c r="IN7" s="83"/>
      <c r="IO7" s="83"/>
      <c r="IP7" s="83"/>
      <c r="IQ7" s="83"/>
    </row>
    <row r="8" spans="1:258" ht="13.5" customHeight="1">
      <c r="A8" s="106"/>
      <c r="B8" s="107"/>
      <c r="C8" s="107"/>
      <c r="D8" s="107"/>
      <c r="E8" s="108"/>
      <c r="F8" s="108"/>
      <c r="G8" s="108"/>
      <c r="H8" s="108"/>
      <c r="I8" s="126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3"/>
      <c r="DZ8" s="83"/>
      <c r="EA8" s="83"/>
      <c r="EB8" s="83"/>
      <c r="EC8" s="83"/>
      <c r="ED8" s="83"/>
      <c r="EE8" s="83"/>
      <c r="EF8" s="83"/>
      <c r="EG8" s="83"/>
      <c r="EH8" s="83"/>
      <c r="EI8" s="83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  <c r="EZ8" s="83"/>
      <c r="FA8" s="83"/>
      <c r="FB8" s="83"/>
      <c r="FC8" s="83"/>
      <c r="FD8" s="83"/>
      <c r="FE8" s="83"/>
      <c r="FF8" s="83"/>
      <c r="FG8" s="83"/>
      <c r="FH8" s="83"/>
      <c r="FI8" s="83"/>
      <c r="FJ8" s="83"/>
      <c r="FK8" s="83"/>
      <c r="FL8" s="83"/>
      <c r="FM8" s="83"/>
      <c r="FN8" s="83"/>
      <c r="FO8" s="83"/>
      <c r="FP8" s="83"/>
      <c r="FQ8" s="83"/>
      <c r="FR8" s="83"/>
      <c r="FS8" s="83"/>
      <c r="FT8" s="83"/>
      <c r="FU8" s="83"/>
      <c r="FV8" s="83"/>
      <c r="FW8" s="83"/>
      <c r="FX8" s="83"/>
      <c r="FY8" s="83"/>
      <c r="FZ8" s="83"/>
      <c r="GA8" s="83"/>
      <c r="GB8" s="83"/>
      <c r="GC8" s="83"/>
      <c r="GD8" s="83"/>
      <c r="GE8" s="83"/>
      <c r="GF8" s="83"/>
      <c r="GG8" s="83"/>
      <c r="GH8" s="83"/>
      <c r="GI8" s="83"/>
      <c r="GJ8" s="83"/>
      <c r="GK8" s="83"/>
      <c r="GL8" s="83"/>
      <c r="GM8" s="83"/>
      <c r="GN8" s="83"/>
      <c r="GO8" s="83"/>
      <c r="GP8" s="83"/>
      <c r="GQ8" s="83"/>
      <c r="GR8" s="83"/>
      <c r="GS8" s="83"/>
      <c r="GT8" s="83"/>
      <c r="GU8" s="83"/>
      <c r="GV8" s="83"/>
      <c r="GW8" s="83"/>
      <c r="GX8" s="83"/>
      <c r="GY8" s="83"/>
      <c r="GZ8" s="83"/>
      <c r="HA8" s="83"/>
      <c r="HB8" s="83"/>
      <c r="HC8" s="83"/>
      <c r="HD8" s="83"/>
      <c r="HE8" s="83"/>
      <c r="HF8" s="83"/>
      <c r="HG8" s="83"/>
      <c r="HH8" s="83"/>
      <c r="HI8" s="83"/>
      <c r="HJ8" s="83"/>
      <c r="HK8" s="83"/>
      <c r="HL8" s="83"/>
      <c r="HM8" s="83"/>
      <c r="HN8" s="83"/>
      <c r="HO8" s="83"/>
      <c r="HP8" s="83"/>
      <c r="HQ8" s="83"/>
      <c r="HR8" s="83"/>
      <c r="HS8" s="83"/>
      <c r="HT8" s="83"/>
      <c r="HU8" s="83"/>
      <c r="HV8" s="83"/>
      <c r="HW8" s="83"/>
      <c r="HX8" s="83"/>
      <c r="HY8" s="83"/>
      <c r="HZ8" s="83"/>
      <c r="IA8" s="83"/>
      <c r="IB8" s="83"/>
      <c r="IC8" s="83"/>
      <c r="ID8" s="83"/>
      <c r="IE8" s="83"/>
      <c r="IF8" s="83"/>
      <c r="IG8" s="83"/>
      <c r="IH8" s="83"/>
      <c r="II8" s="83"/>
      <c r="IJ8" s="83"/>
      <c r="IK8" s="83"/>
      <c r="IL8" s="83"/>
      <c r="IM8" s="83"/>
      <c r="IN8" s="83"/>
      <c r="IO8" s="83"/>
      <c r="IP8" s="83"/>
      <c r="IQ8" s="83"/>
    </row>
    <row r="9" spans="1:258" ht="13.5" customHeight="1">
      <c r="A9" s="97"/>
      <c r="B9" s="83"/>
      <c r="C9" s="83"/>
      <c r="D9" s="87"/>
      <c r="E9" s="87"/>
      <c r="F9" s="87"/>
      <c r="G9" s="85"/>
      <c r="H9" s="85"/>
      <c r="I9" s="85"/>
      <c r="J9" s="85"/>
      <c r="K9" s="86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</row>
    <row r="10" spans="1:258" ht="24.95" customHeight="1">
      <c r="A10" s="127" t="s">
        <v>30</v>
      </c>
      <c r="B10" s="128" t="s">
        <v>31</v>
      </c>
      <c r="C10" s="128" t="s">
        <v>32</v>
      </c>
      <c r="D10" s="128" t="s">
        <v>33</v>
      </c>
      <c r="E10" s="128" t="s">
        <v>34</v>
      </c>
      <c r="F10" s="128" t="s">
        <v>83</v>
      </c>
      <c r="G10" s="128" t="s">
        <v>176</v>
      </c>
      <c r="H10" s="128" t="s">
        <v>177</v>
      </c>
      <c r="I10" s="128" t="s">
        <v>35</v>
      </c>
      <c r="J10" s="128" t="s">
        <v>36</v>
      </c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</row>
    <row r="11" spans="1:258" ht="24.95" customHeight="1">
      <c r="A11" s="160" t="s">
        <v>79</v>
      </c>
      <c r="B11" s="161"/>
      <c r="C11" s="161"/>
      <c r="D11" s="161"/>
      <c r="E11" s="161"/>
      <c r="F11" s="161"/>
      <c r="G11" s="161"/>
      <c r="H11" s="161"/>
      <c r="I11" s="161"/>
      <c r="J11" s="161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83"/>
      <c r="GM11" s="83"/>
      <c r="GN11" s="83"/>
      <c r="GO11" s="83"/>
      <c r="GP11" s="83"/>
      <c r="GQ11" s="83"/>
      <c r="GR11" s="83"/>
      <c r="GS11" s="83"/>
      <c r="GT11" s="83"/>
      <c r="GU11" s="83"/>
      <c r="GV11" s="83"/>
      <c r="GW11" s="83"/>
      <c r="GX11" s="83"/>
      <c r="GY11" s="83"/>
      <c r="GZ11" s="83"/>
      <c r="HA11" s="83"/>
      <c r="HB11" s="83"/>
      <c r="HC11" s="83"/>
      <c r="HD11" s="83"/>
      <c r="HE11" s="83"/>
      <c r="HF11" s="83"/>
      <c r="HG11" s="83"/>
      <c r="HH11" s="83"/>
      <c r="HI11" s="83"/>
      <c r="HJ11" s="83"/>
      <c r="HK11" s="83"/>
      <c r="HL11" s="83"/>
      <c r="HM11" s="83"/>
      <c r="HN11" s="83"/>
      <c r="HO11" s="83"/>
      <c r="HP11" s="83"/>
      <c r="HQ11" s="83"/>
      <c r="HR11" s="83"/>
      <c r="HS11" s="83"/>
      <c r="HT11" s="83"/>
      <c r="HU11" s="83"/>
      <c r="HV11" s="83"/>
      <c r="HW11" s="83"/>
      <c r="HX11" s="83"/>
      <c r="HY11" s="83"/>
      <c r="HZ11" s="83"/>
      <c r="IA11" s="83"/>
      <c r="IB11" s="83"/>
      <c r="IC11" s="83"/>
      <c r="ID11" s="83"/>
      <c r="IE11" s="83"/>
      <c r="IF11" s="83"/>
      <c r="IG11" s="83"/>
      <c r="IH11" s="83"/>
      <c r="II11" s="83"/>
      <c r="IJ11" s="83"/>
      <c r="IK11" s="83"/>
      <c r="IL11" s="83"/>
      <c r="IM11" s="83"/>
      <c r="IN11" s="83"/>
      <c r="IO11" s="83"/>
      <c r="IP11" s="83"/>
      <c r="IQ11" s="83"/>
    </row>
    <row r="12" spans="1:258" ht="24.95" customHeight="1">
      <c r="A12" s="115" t="str">
        <f>IF(OR(B12&lt;&gt;"",D12&lt;&gt;""),"["&amp;TEXT($B$2,"##")&amp;"-"&amp;TEXT(ROW()-10,"##")&amp;"]","")</f>
        <v>[Ambulance-2]</v>
      </c>
      <c r="B12" s="116" t="s">
        <v>81</v>
      </c>
      <c r="C12" s="116" t="s">
        <v>80</v>
      </c>
      <c r="D12" s="116" t="s">
        <v>90</v>
      </c>
      <c r="E12" s="117"/>
      <c r="F12" s="118"/>
      <c r="G12" s="119"/>
      <c r="H12" s="118"/>
      <c r="I12" s="118"/>
      <c r="J12" s="119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FX12" s="83"/>
      <c r="FY12" s="83"/>
      <c r="FZ12" s="83"/>
      <c r="GA12" s="83"/>
      <c r="GB12" s="83"/>
      <c r="GC12" s="83"/>
      <c r="GD12" s="83"/>
      <c r="GE12" s="83"/>
      <c r="GF12" s="83"/>
      <c r="GG12" s="83"/>
      <c r="GH12" s="83"/>
      <c r="GI12" s="83"/>
      <c r="GJ12" s="83"/>
      <c r="GK12" s="83"/>
      <c r="GL12" s="83"/>
      <c r="GM12" s="83"/>
      <c r="GN12" s="83"/>
      <c r="GO12" s="83"/>
      <c r="GP12" s="83"/>
      <c r="GQ12" s="83"/>
      <c r="GR12" s="83"/>
      <c r="GS12" s="83"/>
      <c r="GT12" s="83"/>
      <c r="GU12" s="83"/>
      <c r="GV12" s="83"/>
      <c r="GW12" s="83"/>
      <c r="GX12" s="83"/>
      <c r="GY12" s="83"/>
      <c r="GZ12" s="83"/>
      <c r="HA12" s="83"/>
      <c r="HB12" s="83"/>
      <c r="HC12" s="83"/>
      <c r="HD12" s="83"/>
      <c r="HE12" s="83"/>
      <c r="HF12" s="83"/>
      <c r="HG12" s="83"/>
      <c r="HH12" s="83"/>
      <c r="HI12" s="83"/>
      <c r="HJ12" s="83"/>
      <c r="HK12" s="83"/>
      <c r="HL12" s="83"/>
      <c r="HM12" s="83"/>
      <c r="HN12" s="83"/>
      <c r="HO12" s="83"/>
      <c r="HP12" s="83"/>
      <c r="HQ12" s="83"/>
      <c r="HR12" s="83"/>
      <c r="HS12" s="83"/>
      <c r="HT12" s="83"/>
      <c r="HU12" s="83"/>
      <c r="HV12" s="83"/>
      <c r="HW12" s="83"/>
      <c r="HX12" s="83"/>
      <c r="HY12" s="83"/>
      <c r="HZ12" s="83"/>
      <c r="IA12" s="83"/>
      <c r="IB12" s="83"/>
      <c r="IC12" s="83"/>
      <c r="ID12" s="83"/>
      <c r="IE12" s="83"/>
      <c r="IF12" s="83"/>
      <c r="IG12" s="83"/>
      <c r="IH12" s="83"/>
      <c r="II12" s="83"/>
      <c r="IJ12" s="83"/>
      <c r="IK12" s="83"/>
      <c r="IL12" s="83"/>
      <c r="IM12" s="83"/>
      <c r="IN12" s="83"/>
      <c r="IO12" s="83"/>
      <c r="IP12" s="83"/>
      <c r="IQ12" s="83"/>
    </row>
    <row r="13" spans="1:258" ht="24.95" customHeight="1">
      <c r="A13" s="115" t="str">
        <f>IF(OR(B13&lt;&gt;"",D13&lt;&gt;""),"["&amp;TEXT($B$2,"##")&amp;"-"&amp;TEXT(ROW()-10,"##")&amp;"]","")</f>
        <v>[Ambulance-3]</v>
      </c>
      <c r="B13" s="116" t="s">
        <v>81</v>
      </c>
      <c r="C13" s="116" t="s">
        <v>82</v>
      </c>
      <c r="D13" s="116" t="s">
        <v>91</v>
      </c>
      <c r="E13" s="117"/>
      <c r="F13" s="118"/>
      <c r="G13" s="119"/>
      <c r="H13" s="118"/>
      <c r="I13" s="118"/>
      <c r="J13" s="119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FX13" s="83"/>
      <c r="FY13" s="83"/>
      <c r="FZ13" s="83"/>
      <c r="GA13" s="83"/>
      <c r="GB13" s="83"/>
      <c r="GC13" s="83"/>
      <c r="GD13" s="83"/>
      <c r="GE13" s="83"/>
      <c r="GF13" s="83"/>
      <c r="GG13" s="83"/>
      <c r="GH13" s="83"/>
      <c r="GI13" s="83"/>
      <c r="GJ13" s="83"/>
      <c r="GK13" s="83"/>
      <c r="GL13" s="83"/>
      <c r="GM13" s="83"/>
      <c r="GN13" s="83"/>
      <c r="GO13" s="83"/>
      <c r="GP13" s="83"/>
      <c r="GQ13" s="83"/>
      <c r="GR13" s="83"/>
      <c r="GS13" s="83"/>
      <c r="GT13" s="83"/>
      <c r="GU13" s="83"/>
      <c r="GV13" s="83"/>
      <c r="GW13" s="83"/>
      <c r="GX13" s="83"/>
      <c r="GY13" s="83"/>
      <c r="GZ13" s="83"/>
      <c r="HA13" s="83"/>
      <c r="HB13" s="83"/>
      <c r="HC13" s="83"/>
      <c r="HD13" s="83"/>
      <c r="HE13" s="83"/>
      <c r="HF13" s="83"/>
      <c r="HG13" s="83"/>
      <c r="HH13" s="83"/>
      <c r="HI13" s="83"/>
      <c r="HJ13" s="83"/>
      <c r="HK13" s="83"/>
      <c r="HL13" s="83"/>
      <c r="HM13" s="83"/>
      <c r="HN13" s="83"/>
      <c r="HO13" s="83"/>
      <c r="HP13" s="83"/>
      <c r="HQ13" s="83"/>
      <c r="HR13" s="83"/>
      <c r="HS13" s="83"/>
      <c r="HT13" s="83"/>
      <c r="HU13" s="83"/>
      <c r="HV13" s="83"/>
      <c r="HW13" s="83"/>
      <c r="HX13" s="83"/>
      <c r="HY13" s="83"/>
      <c r="HZ13" s="83"/>
      <c r="IA13" s="83"/>
      <c r="IB13" s="83"/>
      <c r="IC13" s="83"/>
      <c r="ID13" s="83"/>
      <c r="IE13" s="83"/>
      <c r="IF13" s="83"/>
      <c r="IG13" s="83"/>
      <c r="IH13" s="83"/>
      <c r="II13" s="83"/>
      <c r="IJ13" s="83"/>
      <c r="IK13" s="83"/>
      <c r="IL13" s="83"/>
      <c r="IM13" s="83"/>
      <c r="IN13" s="83"/>
      <c r="IO13" s="83"/>
      <c r="IP13" s="83"/>
      <c r="IQ13" s="83"/>
    </row>
    <row r="14" spans="1:258" ht="24.95" customHeight="1">
      <c r="A14" s="157" t="s">
        <v>92</v>
      </c>
      <c r="B14" s="158"/>
      <c r="C14" s="158"/>
      <c r="D14" s="158"/>
      <c r="E14" s="158"/>
      <c r="F14" s="158"/>
      <c r="G14" s="158"/>
      <c r="H14" s="158"/>
      <c r="I14" s="158"/>
      <c r="J14" s="159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FX14" s="83"/>
      <c r="FY14" s="83"/>
      <c r="FZ14" s="83"/>
      <c r="GA14" s="83"/>
      <c r="GB14" s="83"/>
      <c r="GC14" s="83"/>
      <c r="GD14" s="83"/>
      <c r="GE14" s="83"/>
      <c r="GF14" s="83"/>
      <c r="GG14" s="83"/>
      <c r="GH14" s="83"/>
      <c r="GI14" s="83"/>
      <c r="GJ14" s="83"/>
      <c r="GK14" s="83"/>
      <c r="GL14" s="83"/>
      <c r="GM14" s="83"/>
      <c r="GN14" s="83"/>
      <c r="GO14" s="83"/>
      <c r="GP14" s="83"/>
      <c r="GQ14" s="83"/>
      <c r="GR14" s="83"/>
      <c r="GS14" s="83"/>
      <c r="GT14" s="83"/>
      <c r="GU14" s="83"/>
      <c r="GV14" s="83"/>
      <c r="GW14" s="83"/>
      <c r="GX14" s="83"/>
      <c r="GY14" s="83"/>
      <c r="GZ14" s="83"/>
      <c r="HA14" s="83"/>
      <c r="HB14" s="83"/>
      <c r="HC14" s="83"/>
      <c r="HD14" s="83"/>
      <c r="HE14" s="83"/>
      <c r="HF14" s="83"/>
      <c r="HG14" s="83"/>
      <c r="HH14" s="83"/>
      <c r="HI14" s="83"/>
      <c r="HJ14" s="83"/>
      <c r="HK14" s="83"/>
      <c r="HL14" s="83"/>
      <c r="HM14" s="83"/>
      <c r="HN14" s="83"/>
      <c r="HO14" s="83"/>
      <c r="HP14" s="83"/>
      <c r="HQ14" s="83"/>
      <c r="HR14" s="83"/>
      <c r="HS14" s="83"/>
      <c r="HT14" s="83"/>
      <c r="HU14" s="83"/>
      <c r="HV14" s="83"/>
      <c r="HW14" s="83"/>
      <c r="HX14" s="83"/>
      <c r="HY14" s="83"/>
      <c r="HZ14" s="83"/>
      <c r="IA14" s="83"/>
      <c r="IB14" s="83"/>
      <c r="IC14" s="83"/>
      <c r="ID14" s="83"/>
      <c r="IE14" s="83"/>
      <c r="IF14" s="83"/>
      <c r="IG14" s="83"/>
      <c r="IH14" s="83"/>
      <c r="II14" s="83"/>
      <c r="IJ14" s="83"/>
      <c r="IK14" s="83"/>
      <c r="IL14" s="83"/>
      <c r="IM14" s="83"/>
      <c r="IN14" s="83"/>
      <c r="IO14" s="83"/>
      <c r="IP14" s="83"/>
      <c r="IQ14" s="83"/>
    </row>
    <row r="15" spans="1:258" ht="24.95" customHeight="1">
      <c r="A15" s="115" t="str">
        <f>IF(OR(B13&lt;&gt;"",D13&lt;&gt;""),"["&amp;TEXT($B$2,"##")&amp;"-"&amp;TEXT(ROW()-10,"##")&amp;"]","")</f>
        <v>[Ambulance-5]</v>
      </c>
      <c r="B15" s="120" t="s">
        <v>94</v>
      </c>
      <c r="C15" s="121" t="s">
        <v>109</v>
      </c>
      <c r="D15" s="121" t="s">
        <v>95</v>
      </c>
      <c r="E15" s="122"/>
      <c r="F15" s="118"/>
      <c r="G15" s="119"/>
      <c r="H15" s="118"/>
      <c r="I15" s="123"/>
      <c r="J15" s="12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FX15" s="83"/>
      <c r="FY15" s="83"/>
      <c r="FZ15" s="83"/>
      <c r="GA15" s="83"/>
      <c r="GB15" s="83"/>
      <c r="GC15" s="83"/>
      <c r="GD15" s="83"/>
      <c r="GE15" s="83"/>
      <c r="GF15" s="83"/>
      <c r="GG15" s="83"/>
      <c r="GH15" s="83"/>
      <c r="GI15" s="83"/>
      <c r="GJ15" s="83"/>
      <c r="GK15" s="83"/>
      <c r="GL15" s="83"/>
      <c r="GM15" s="83"/>
      <c r="GN15" s="83"/>
      <c r="GO15" s="83"/>
      <c r="GP15" s="83"/>
      <c r="GQ15" s="83"/>
      <c r="GR15" s="83"/>
      <c r="GS15" s="83"/>
      <c r="GT15" s="83"/>
      <c r="GU15" s="83"/>
      <c r="GV15" s="83"/>
      <c r="GW15" s="83"/>
      <c r="GX15" s="83"/>
      <c r="GY15" s="83"/>
      <c r="GZ15" s="83"/>
      <c r="HA15" s="83"/>
      <c r="HB15" s="83"/>
      <c r="HC15" s="83"/>
      <c r="HD15" s="83"/>
      <c r="HE15" s="83"/>
      <c r="HF15" s="83"/>
      <c r="HG15" s="83"/>
      <c r="HH15" s="83"/>
      <c r="HI15" s="83"/>
      <c r="HJ15" s="83"/>
      <c r="HK15" s="83"/>
      <c r="HL15" s="83"/>
      <c r="HM15" s="83"/>
      <c r="HN15" s="83"/>
      <c r="HO15" s="83"/>
      <c r="HP15" s="83"/>
      <c r="HQ15" s="83"/>
      <c r="HR15" s="83"/>
      <c r="HS15" s="83"/>
      <c r="HT15" s="83"/>
      <c r="HU15" s="83"/>
      <c r="HV15" s="83"/>
      <c r="HW15" s="83"/>
      <c r="HX15" s="83"/>
      <c r="HY15" s="83"/>
      <c r="HZ15" s="83"/>
      <c r="IA15" s="83"/>
      <c r="IB15" s="83"/>
      <c r="IC15" s="83"/>
      <c r="ID15" s="83"/>
      <c r="IE15" s="83"/>
      <c r="IF15" s="83"/>
      <c r="IG15" s="83"/>
      <c r="IH15" s="83"/>
      <c r="II15" s="83"/>
      <c r="IJ15" s="83"/>
      <c r="IK15" s="83"/>
      <c r="IL15" s="83"/>
      <c r="IM15" s="83"/>
      <c r="IN15" s="83"/>
      <c r="IO15" s="83"/>
      <c r="IP15" s="83"/>
      <c r="IQ15" s="83"/>
    </row>
    <row r="16" spans="1:258" ht="24.95" customHeight="1">
      <c r="A16" s="115" t="str">
        <f>IF(OR(B15&lt;&gt;"",D15&lt;&gt;""),"["&amp;TEXT($B$2,"##")&amp;"-"&amp;TEXT(ROW()-10,"##")&amp;"]","")</f>
        <v>[Ambulance-6]</v>
      </c>
      <c r="B16" s="120" t="s">
        <v>96</v>
      </c>
      <c r="C16" s="121" t="s">
        <v>117</v>
      </c>
      <c r="D16" s="121" t="s">
        <v>119</v>
      </c>
      <c r="E16" s="123"/>
      <c r="F16" s="118"/>
      <c r="G16" s="119"/>
      <c r="H16" s="118"/>
      <c r="I16" s="123"/>
      <c r="J16" s="12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</row>
    <row r="17" spans="1:251" ht="24.95" customHeight="1">
      <c r="A17" s="115" t="str">
        <f>IF(OR(B16&lt;&gt;"",D16&lt;&gt;""),"["&amp;TEXT($B$2,"##")&amp;"-"&amp;TEXT(ROW()-10,"##")&amp;"]","")</f>
        <v>[Ambulance-7]</v>
      </c>
      <c r="B17" s="120" t="s">
        <v>97</v>
      </c>
      <c r="C17" s="121" t="s">
        <v>110</v>
      </c>
      <c r="D17" s="121" t="s">
        <v>120</v>
      </c>
      <c r="E17" s="123"/>
      <c r="F17" s="118"/>
      <c r="G17" s="119"/>
      <c r="H17" s="118"/>
      <c r="I17" s="123"/>
      <c r="J17" s="12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</row>
    <row r="18" spans="1:251" ht="24.95" customHeight="1">
      <c r="A18" s="115" t="str">
        <f>IF(OR(B18&lt;&gt;"",D18&lt;&gt;""),"["&amp;TEXT($B$2,"##")&amp;"-"&amp;TEXT(ROW()-10,"##")&amp;"]","")</f>
        <v>[Ambulance-8]</v>
      </c>
      <c r="B18" s="120" t="s">
        <v>98</v>
      </c>
      <c r="C18" s="121" t="s">
        <v>111</v>
      </c>
      <c r="D18" s="121" t="s">
        <v>120</v>
      </c>
      <c r="E18" s="123"/>
      <c r="F18" s="118"/>
      <c r="G18" s="119"/>
      <c r="H18" s="118"/>
      <c r="I18" s="123"/>
      <c r="J18" s="12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</row>
    <row r="19" spans="1:251" ht="24.95" customHeight="1">
      <c r="A19" s="115" t="str">
        <f t="shared" ref="A19:A23" si="0">IF(OR(B17&lt;&gt;"",D17&lt;&gt;""),"["&amp;TEXT($B$2,"##")&amp;"-"&amp;TEXT(ROW()-10,"##")&amp;"]","")</f>
        <v>[Ambulance-9]</v>
      </c>
      <c r="B19" s="120" t="s">
        <v>99</v>
      </c>
      <c r="C19" s="121" t="s">
        <v>112</v>
      </c>
      <c r="D19" s="121" t="s">
        <v>121</v>
      </c>
      <c r="E19" s="123"/>
      <c r="F19" s="118"/>
      <c r="G19" s="119"/>
      <c r="H19" s="118"/>
      <c r="I19" s="123"/>
      <c r="J19" s="12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83"/>
      <c r="GC19" s="83"/>
      <c r="GD19" s="83"/>
      <c r="GE19" s="83"/>
      <c r="GF19" s="83"/>
      <c r="GG19" s="83"/>
      <c r="GH19" s="83"/>
      <c r="GI19" s="83"/>
      <c r="GJ19" s="83"/>
      <c r="GK19" s="83"/>
      <c r="GL19" s="83"/>
      <c r="GM19" s="83"/>
      <c r="GN19" s="83"/>
      <c r="GO19" s="83"/>
      <c r="GP19" s="83"/>
      <c r="GQ19" s="83"/>
      <c r="GR19" s="83"/>
      <c r="GS19" s="83"/>
      <c r="GT19" s="83"/>
      <c r="GU19" s="83"/>
      <c r="GV19" s="83"/>
      <c r="GW19" s="83"/>
      <c r="GX19" s="83"/>
      <c r="GY19" s="83"/>
      <c r="GZ19" s="83"/>
      <c r="HA19" s="83"/>
      <c r="HB19" s="83"/>
      <c r="HC19" s="83"/>
      <c r="HD19" s="83"/>
      <c r="HE19" s="83"/>
      <c r="HF19" s="83"/>
      <c r="HG19" s="83"/>
      <c r="HH19" s="83"/>
      <c r="HI19" s="83"/>
      <c r="HJ19" s="83"/>
      <c r="HK19" s="83"/>
      <c r="HL19" s="83"/>
      <c r="HM19" s="83"/>
      <c r="HN19" s="83"/>
      <c r="HO19" s="83"/>
      <c r="HP19" s="83"/>
      <c r="HQ19" s="83"/>
      <c r="HR19" s="83"/>
      <c r="HS19" s="83"/>
      <c r="HT19" s="83"/>
      <c r="HU19" s="83"/>
      <c r="HV19" s="83"/>
      <c r="HW19" s="83"/>
      <c r="HX19" s="83"/>
      <c r="HY19" s="83"/>
      <c r="HZ19" s="83"/>
      <c r="IA19" s="83"/>
      <c r="IB19" s="83"/>
      <c r="IC19" s="83"/>
      <c r="ID19" s="83"/>
      <c r="IE19" s="83"/>
      <c r="IF19" s="83"/>
      <c r="IG19" s="83"/>
      <c r="IH19" s="83"/>
      <c r="II19" s="83"/>
      <c r="IJ19" s="83"/>
      <c r="IK19" s="83"/>
      <c r="IL19" s="83"/>
      <c r="IM19" s="83"/>
      <c r="IN19" s="83"/>
      <c r="IO19" s="83"/>
      <c r="IP19" s="83"/>
      <c r="IQ19" s="83"/>
    </row>
    <row r="20" spans="1:251" ht="24.95" customHeight="1">
      <c r="A20" s="115" t="str">
        <f t="shared" si="0"/>
        <v>[Ambulance-10]</v>
      </c>
      <c r="B20" s="120" t="s">
        <v>100</v>
      </c>
      <c r="C20" s="121" t="s">
        <v>113</v>
      </c>
      <c r="D20" s="121" t="s">
        <v>122</v>
      </c>
      <c r="E20" s="123"/>
      <c r="F20" s="118"/>
      <c r="G20" s="119"/>
      <c r="H20" s="118"/>
      <c r="I20" s="123"/>
      <c r="J20" s="12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FX20" s="83"/>
      <c r="FY20" s="83"/>
      <c r="FZ20" s="83"/>
      <c r="GA20" s="83"/>
      <c r="GB20" s="83"/>
      <c r="GC20" s="83"/>
      <c r="GD20" s="83"/>
      <c r="GE20" s="83"/>
      <c r="GF20" s="83"/>
      <c r="GG20" s="83"/>
      <c r="GH20" s="83"/>
      <c r="GI20" s="83"/>
      <c r="GJ20" s="83"/>
      <c r="GK20" s="83"/>
      <c r="GL20" s="83"/>
      <c r="GM20" s="83"/>
      <c r="GN20" s="83"/>
      <c r="GO20" s="83"/>
      <c r="GP20" s="83"/>
      <c r="GQ20" s="83"/>
      <c r="GR20" s="83"/>
      <c r="GS20" s="83"/>
      <c r="GT20" s="83"/>
      <c r="GU20" s="83"/>
      <c r="GV20" s="83"/>
      <c r="GW20" s="83"/>
      <c r="GX20" s="83"/>
      <c r="GY20" s="83"/>
      <c r="GZ20" s="83"/>
      <c r="HA20" s="83"/>
      <c r="HB20" s="83"/>
      <c r="HC20" s="83"/>
      <c r="HD20" s="83"/>
      <c r="HE20" s="83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83"/>
      <c r="HQ20" s="83"/>
      <c r="HR20" s="83"/>
      <c r="HS20" s="83"/>
      <c r="HT20" s="83"/>
      <c r="HU20" s="83"/>
      <c r="HV20" s="83"/>
      <c r="HW20" s="83"/>
      <c r="HX20" s="83"/>
      <c r="HY20" s="83"/>
      <c r="HZ20" s="83"/>
      <c r="IA20" s="83"/>
      <c r="IB20" s="83"/>
      <c r="IC20" s="83"/>
      <c r="ID20" s="83"/>
      <c r="IE20" s="83"/>
      <c r="IF20" s="83"/>
      <c r="IG20" s="83"/>
      <c r="IH20" s="83"/>
      <c r="II20" s="83"/>
      <c r="IJ20" s="83"/>
      <c r="IK20" s="83"/>
      <c r="IL20" s="83"/>
      <c r="IM20" s="83"/>
      <c r="IN20" s="83"/>
      <c r="IO20" s="83"/>
      <c r="IP20" s="83"/>
      <c r="IQ20" s="83"/>
    </row>
    <row r="21" spans="1:251" ht="24.95" customHeight="1">
      <c r="A21" s="115" t="str">
        <f t="shared" si="0"/>
        <v>[Ambulance-11]</v>
      </c>
      <c r="B21" s="120" t="s">
        <v>101</v>
      </c>
      <c r="C21" s="121" t="s">
        <v>114</v>
      </c>
      <c r="D21" s="121" t="s">
        <v>123</v>
      </c>
      <c r="E21" s="123"/>
      <c r="F21" s="118"/>
      <c r="G21" s="119"/>
      <c r="H21" s="118"/>
      <c r="I21" s="123"/>
      <c r="J21" s="12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  <c r="ES21" s="83"/>
      <c r="ET21" s="83"/>
      <c r="EU21" s="83"/>
      <c r="EV21" s="83"/>
      <c r="EW21" s="83"/>
      <c r="EX21" s="83"/>
      <c r="EY21" s="83"/>
      <c r="EZ21" s="83"/>
      <c r="FA21" s="83"/>
      <c r="FB21" s="83"/>
      <c r="FC21" s="83"/>
      <c r="FD21" s="83"/>
      <c r="FE21" s="83"/>
      <c r="FF21" s="83"/>
      <c r="FG21" s="83"/>
      <c r="FH21" s="83"/>
      <c r="FI21" s="83"/>
      <c r="FJ21" s="83"/>
      <c r="FK21" s="83"/>
      <c r="FL21" s="83"/>
      <c r="FM21" s="83"/>
      <c r="FN21" s="83"/>
      <c r="FO21" s="83"/>
      <c r="FP21" s="83"/>
      <c r="FQ21" s="83"/>
      <c r="FR21" s="83"/>
      <c r="FS21" s="83"/>
      <c r="FT21" s="83"/>
      <c r="FU21" s="83"/>
      <c r="FV21" s="83"/>
      <c r="FW21" s="83"/>
      <c r="FX21" s="83"/>
      <c r="FY21" s="83"/>
      <c r="FZ21" s="83"/>
      <c r="GA21" s="83"/>
      <c r="GB21" s="83"/>
      <c r="GC21" s="83"/>
      <c r="GD21" s="83"/>
      <c r="GE21" s="83"/>
      <c r="GF21" s="83"/>
      <c r="GG21" s="83"/>
      <c r="GH21" s="83"/>
      <c r="GI21" s="83"/>
      <c r="GJ21" s="83"/>
      <c r="GK21" s="83"/>
      <c r="GL21" s="83"/>
      <c r="GM21" s="83"/>
      <c r="GN21" s="83"/>
      <c r="GO21" s="83"/>
      <c r="GP21" s="83"/>
      <c r="GQ21" s="83"/>
      <c r="GR21" s="83"/>
      <c r="GS21" s="83"/>
      <c r="GT21" s="83"/>
      <c r="GU21" s="83"/>
      <c r="GV21" s="83"/>
      <c r="GW21" s="83"/>
      <c r="GX21" s="83"/>
      <c r="GY21" s="83"/>
      <c r="GZ21" s="83"/>
      <c r="HA21" s="83"/>
      <c r="HB21" s="83"/>
      <c r="HC21" s="83"/>
      <c r="HD21" s="83"/>
      <c r="HE21" s="83"/>
      <c r="HF21" s="83"/>
      <c r="HG21" s="83"/>
      <c r="HH21" s="83"/>
      <c r="HI21" s="83"/>
      <c r="HJ21" s="83"/>
      <c r="HK21" s="83"/>
      <c r="HL21" s="83"/>
      <c r="HM21" s="83"/>
      <c r="HN21" s="83"/>
      <c r="HO21" s="83"/>
      <c r="HP21" s="83"/>
      <c r="HQ21" s="83"/>
      <c r="HR21" s="83"/>
      <c r="HS21" s="83"/>
      <c r="HT21" s="83"/>
      <c r="HU21" s="83"/>
      <c r="HV21" s="83"/>
      <c r="HW21" s="83"/>
      <c r="HX21" s="83"/>
      <c r="HY21" s="83"/>
      <c r="HZ21" s="83"/>
      <c r="IA21" s="83"/>
      <c r="IB21" s="83"/>
      <c r="IC21" s="83"/>
      <c r="ID21" s="83"/>
      <c r="IE21" s="83"/>
      <c r="IF21" s="83"/>
      <c r="IG21" s="83"/>
      <c r="IH21" s="83"/>
      <c r="II21" s="83"/>
      <c r="IJ21" s="83"/>
      <c r="IK21" s="83"/>
      <c r="IL21" s="83"/>
      <c r="IM21" s="83"/>
      <c r="IN21" s="83"/>
      <c r="IO21" s="83"/>
      <c r="IP21" s="83"/>
      <c r="IQ21" s="83"/>
    </row>
    <row r="22" spans="1:251" ht="24.95" customHeight="1">
      <c r="A22" s="115" t="str">
        <f t="shared" si="0"/>
        <v>[Ambulance-12]</v>
      </c>
      <c r="B22" s="120" t="s">
        <v>102</v>
      </c>
      <c r="C22" s="121" t="s">
        <v>115</v>
      </c>
      <c r="D22" s="121" t="s">
        <v>123</v>
      </c>
      <c r="E22" s="123"/>
      <c r="F22" s="118"/>
      <c r="G22" s="119"/>
      <c r="H22" s="118"/>
      <c r="I22" s="123"/>
      <c r="J22" s="12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83"/>
      <c r="GC22" s="83"/>
      <c r="GD22" s="83"/>
      <c r="GE22" s="83"/>
      <c r="GF22" s="83"/>
      <c r="GG22" s="83"/>
      <c r="GH22" s="83"/>
      <c r="GI22" s="83"/>
      <c r="GJ22" s="83"/>
      <c r="GK22" s="83"/>
      <c r="GL22" s="83"/>
      <c r="GM22" s="83"/>
      <c r="GN22" s="83"/>
      <c r="GO22" s="83"/>
      <c r="GP22" s="83"/>
      <c r="GQ22" s="83"/>
      <c r="GR22" s="83"/>
      <c r="GS22" s="83"/>
      <c r="GT22" s="83"/>
      <c r="GU22" s="83"/>
      <c r="GV22" s="83"/>
      <c r="GW22" s="83"/>
      <c r="GX22" s="83"/>
      <c r="GY22" s="83"/>
      <c r="GZ22" s="83"/>
      <c r="HA22" s="83"/>
      <c r="HB22" s="83"/>
      <c r="HC22" s="83"/>
      <c r="HD22" s="83"/>
      <c r="HE22" s="83"/>
      <c r="HF22" s="83"/>
      <c r="HG22" s="83"/>
      <c r="HH22" s="83"/>
      <c r="HI22" s="83"/>
      <c r="HJ22" s="83"/>
      <c r="HK22" s="83"/>
      <c r="HL22" s="83"/>
      <c r="HM22" s="83"/>
      <c r="HN22" s="83"/>
      <c r="HO22" s="83"/>
      <c r="HP22" s="83"/>
      <c r="HQ22" s="83"/>
      <c r="HR22" s="83"/>
      <c r="HS22" s="83"/>
      <c r="HT22" s="83"/>
      <c r="HU22" s="83"/>
      <c r="HV22" s="83"/>
      <c r="HW22" s="83"/>
      <c r="HX22" s="83"/>
      <c r="HY22" s="83"/>
      <c r="HZ22" s="83"/>
      <c r="IA22" s="83"/>
      <c r="IB22" s="83"/>
      <c r="IC22" s="83"/>
      <c r="ID22" s="83"/>
      <c r="IE22" s="83"/>
      <c r="IF22" s="83"/>
      <c r="IG22" s="83"/>
      <c r="IH22" s="83"/>
      <c r="II22" s="83"/>
      <c r="IJ22" s="83"/>
      <c r="IK22" s="83"/>
      <c r="IL22" s="83"/>
      <c r="IM22" s="83"/>
      <c r="IN22" s="83"/>
      <c r="IO22" s="83"/>
      <c r="IP22" s="83"/>
      <c r="IQ22" s="83"/>
    </row>
    <row r="23" spans="1:251" ht="24.95" customHeight="1">
      <c r="A23" s="115" t="str">
        <f t="shared" si="0"/>
        <v>[Ambulance-13]</v>
      </c>
      <c r="B23" s="120" t="s">
        <v>103</v>
      </c>
      <c r="C23" s="121" t="s">
        <v>116</v>
      </c>
      <c r="D23" s="121" t="s">
        <v>123</v>
      </c>
      <c r="E23" s="123"/>
      <c r="F23" s="118"/>
      <c r="G23" s="119"/>
      <c r="H23" s="118"/>
      <c r="I23" s="123"/>
      <c r="J23" s="12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FX23" s="83"/>
      <c r="FY23" s="83"/>
      <c r="FZ23" s="83"/>
      <c r="GA23" s="83"/>
      <c r="GB23" s="83"/>
      <c r="GC23" s="83"/>
      <c r="GD23" s="83"/>
      <c r="GE23" s="83"/>
      <c r="GF23" s="83"/>
      <c r="GG23" s="83"/>
      <c r="GH23" s="83"/>
      <c r="GI23" s="83"/>
      <c r="GJ23" s="83"/>
      <c r="GK23" s="83"/>
      <c r="GL23" s="83"/>
      <c r="GM23" s="83"/>
      <c r="GN23" s="83"/>
      <c r="GO23" s="83"/>
      <c r="GP23" s="83"/>
      <c r="GQ23" s="83"/>
      <c r="GR23" s="83"/>
      <c r="GS23" s="83"/>
      <c r="GT23" s="83"/>
      <c r="GU23" s="83"/>
      <c r="GV23" s="83"/>
      <c r="GW23" s="83"/>
      <c r="GX23" s="83"/>
      <c r="GY23" s="83"/>
      <c r="GZ23" s="83"/>
      <c r="HA23" s="83"/>
      <c r="HB23" s="83"/>
      <c r="HC23" s="83"/>
      <c r="HD23" s="83"/>
      <c r="HE23" s="83"/>
      <c r="HF23" s="83"/>
      <c r="HG23" s="83"/>
      <c r="HH23" s="83"/>
      <c r="HI23" s="83"/>
      <c r="HJ23" s="83"/>
      <c r="HK23" s="83"/>
      <c r="HL23" s="83"/>
      <c r="HM23" s="83"/>
      <c r="HN23" s="83"/>
      <c r="HO23" s="83"/>
      <c r="HP23" s="83"/>
      <c r="HQ23" s="83"/>
      <c r="HR23" s="83"/>
      <c r="HS23" s="83"/>
      <c r="HT23" s="83"/>
      <c r="HU23" s="83"/>
      <c r="HV23" s="83"/>
      <c r="HW23" s="83"/>
      <c r="HX23" s="83"/>
      <c r="HY23" s="83"/>
      <c r="HZ23" s="83"/>
      <c r="IA23" s="83"/>
      <c r="IB23" s="83"/>
      <c r="IC23" s="83"/>
      <c r="ID23" s="83"/>
      <c r="IE23" s="83"/>
      <c r="IF23" s="83"/>
      <c r="IG23" s="83"/>
      <c r="IH23" s="83"/>
      <c r="II23" s="83"/>
      <c r="IJ23" s="83"/>
      <c r="IK23" s="83"/>
      <c r="IL23" s="83"/>
      <c r="IM23" s="83"/>
      <c r="IN23" s="83"/>
      <c r="IO23" s="83"/>
      <c r="IP23" s="83"/>
      <c r="IQ23" s="83"/>
    </row>
    <row r="24" spans="1:251" ht="24.95" customHeight="1">
      <c r="A24" s="115" t="str">
        <f>IF(OR(B22&lt;&gt;"",D22&lt;&gt;""),"["&amp;TEXT($B$2,"##")&amp;"-"&amp;TEXT(ROW()-10,"##")&amp;"]","")</f>
        <v>[Ambulance-14]</v>
      </c>
      <c r="B24" s="120" t="s">
        <v>103</v>
      </c>
      <c r="C24" s="121" t="s">
        <v>116</v>
      </c>
      <c r="D24" s="121" t="s">
        <v>123</v>
      </c>
      <c r="E24" s="123"/>
      <c r="F24" s="118"/>
      <c r="G24" s="119"/>
      <c r="H24" s="118"/>
      <c r="I24" s="123"/>
      <c r="J24" s="12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FX24" s="83"/>
      <c r="FY24" s="83"/>
      <c r="FZ24" s="83"/>
      <c r="GA24" s="83"/>
      <c r="GB24" s="83"/>
      <c r="GC24" s="83"/>
      <c r="GD24" s="83"/>
      <c r="GE24" s="83"/>
      <c r="GF24" s="83"/>
      <c r="GG24" s="83"/>
      <c r="GH24" s="83"/>
      <c r="GI24" s="83"/>
      <c r="GJ24" s="83"/>
      <c r="GK24" s="83"/>
      <c r="GL24" s="83"/>
      <c r="GM24" s="83"/>
      <c r="GN24" s="83"/>
      <c r="GO24" s="83"/>
      <c r="GP24" s="83"/>
      <c r="GQ24" s="83"/>
      <c r="GR24" s="83"/>
      <c r="GS24" s="83"/>
      <c r="GT24" s="83"/>
      <c r="GU24" s="83"/>
      <c r="GV24" s="83"/>
      <c r="GW24" s="83"/>
      <c r="GX24" s="83"/>
      <c r="GY24" s="83"/>
      <c r="GZ24" s="83"/>
      <c r="HA24" s="83"/>
      <c r="HB24" s="83"/>
      <c r="HC24" s="83"/>
      <c r="HD24" s="83"/>
      <c r="HE24" s="83"/>
      <c r="HF24" s="83"/>
      <c r="HG24" s="83"/>
      <c r="HH24" s="83"/>
      <c r="HI24" s="83"/>
      <c r="HJ24" s="83"/>
      <c r="HK24" s="83"/>
      <c r="HL24" s="83"/>
      <c r="HM24" s="83"/>
      <c r="HN24" s="83"/>
      <c r="HO24" s="83"/>
      <c r="HP24" s="83"/>
      <c r="HQ24" s="83"/>
      <c r="HR24" s="83"/>
      <c r="HS24" s="83"/>
      <c r="HT24" s="83"/>
      <c r="HU24" s="83"/>
      <c r="HV24" s="83"/>
      <c r="HW24" s="83"/>
      <c r="HX24" s="83"/>
      <c r="HY24" s="83"/>
      <c r="HZ24" s="83"/>
      <c r="IA24" s="83"/>
      <c r="IB24" s="83"/>
      <c r="IC24" s="83"/>
      <c r="ID24" s="83"/>
      <c r="IE24" s="83"/>
      <c r="IF24" s="83"/>
      <c r="IG24" s="83"/>
      <c r="IH24" s="83"/>
      <c r="II24" s="83"/>
      <c r="IJ24" s="83"/>
      <c r="IK24" s="83"/>
      <c r="IL24" s="83"/>
      <c r="IM24" s="83"/>
      <c r="IN24" s="83"/>
      <c r="IO24" s="83"/>
      <c r="IP24" s="83"/>
      <c r="IQ24" s="83"/>
    </row>
    <row r="25" spans="1:251" ht="24.95" customHeight="1">
      <c r="A25" s="157" t="s">
        <v>107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3"/>
      <c r="FM25" s="83"/>
      <c r="FN25" s="83"/>
      <c r="FO25" s="83"/>
      <c r="FP25" s="83"/>
      <c r="FQ25" s="83"/>
      <c r="FR25" s="83"/>
      <c r="FS25" s="83"/>
      <c r="FT25" s="83"/>
      <c r="FU25" s="83"/>
      <c r="FV25" s="83"/>
      <c r="FW25" s="83"/>
      <c r="FX25" s="83"/>
      <c r="FY25" s="83"/>
      <c r="FZ25" s="83"/>
      <c r="GA25" s="83"/>
      <c r="GB25" s="83"/>
      <c r="GC25" s="83"/>
      <c r="GD25" s="83"/>
      <c r="GE25" s="83"/>
      <c r="GF25" s="83"/>
      <c r="GG25" s="83"/>
      <c r="GH25" s="83"/>
      <c r="GI25" s="83"/>
      <c r="GJ25" s="83"/>
      <c r="GK25" s="83"/>
      <c r="GL25" s="83"/>
      <c r="GM25" s="83"/>
      <c r="GN25" s="83"/>
      <c r="GO25" s="83"/>
      <c r="GP25" s="83"/>
      <c r="GQ25" s="83"/>
      <c r="GR25" s="83"/>
      <c r="GS25" s="83"/>
      <c r="GT25" s="83"/>
      <c r="GU25" s="83"/>
      <c r="GV25" s="83"/>
      <c r="GW25" s="83"/>
      <c r="GX25" s="83"/>
      <c r="GY25" s="83"/>
      <c r="GZ25" s="83"/>
      <c r="HA25" s="83"/>
      <c r="HB25" s="83"/>
      <c r="HC25" s="83"/>
      <c r="HD25" s="83"/>
      <c r="HE25" s="83"/>
      <c r="HF25" s="83"/>
      <c r="HG25" s="83"/>
      <c r="HH25" s="83"/>
      <c r="HI25" s="83"/>
      <c r="HJ25" s="83"/>
      <c r="HK25" s="83"/>
      <c r="HL25" s="83"/>
      <c r="HM25" s="83"/>
      <c r="HN25" s="83"/>
      <c r="HO25" s="83"/>
      <c r="HP25" s="83"/>
      <c r="HQ25" s="83"/>
      <c r="HR25" s="83"/>
      <c r="HS25" s="83"/>
      <c r="HT25" s="83"/>
      <c r="HU25" s="83"/>
      <c r="HV25" s="83"/>
      <c r="HW25" s="83"/>
      <c r="HX25" s="83"/>
      <c r="HY25" s="83"/>
      <c r="HZ25" s="83"/>
      <c r="IA25" s="83"/>
      <c r="IB25" s="83"/>
      <c r="IC25" s="83"/>
      <c r="ID25" s="83"/>
      <c r="IE25" s="83"/>
      <c r="IF25" s="83"/>
      <c r="IG25" s="83"/>
      <c r="IH25" s="83"/>
      <c r="II25" s="83"/>
      <c r="IJ25" s="83"/>
      <c r="IK25" s="83"/>
      <c r="IL25" s="83"/>
      <c r="IM25" s="83"/>
      <c r="IN25" s="83"/>
      <c r="IO25" s="83"/>
      <c r="IP25" s="83"/>
      <c r="IQ25" s="83"/>
    </row>
    <row r="26" spans="1:251" ht="24.95" customHeight="1">
      <c r="A26" s="115" t="str">
        <f>IF(OR(B23&lt;&gt;"",D23&lt;&gt;""),"["&amp;TEXT($B$2,"##")&amp;"-"&amp;TEXT(ROW()-10,"##")&amp;"]","")</f>
        <v>[Ambulance-16]</v>
      </c>
      <c r="B26" s="120" t="s">
        <v>108</v>
      </c>
      <c r="C26" s="121" t="s">
        <v>118</v>
      </c>
      <c r="D26" s="121" t="s">
        <v>124</v>
      </c>
      <c r="E26" s="123"/>
      <c r="F26" s="123"/>
      <c r="G26" s="123"/>
      <c r="H26" s="123"/>
      <c r="I26" s="123"/>
      <c r="J26" s="12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3"/>
      <c r="FS26" s="83"/>
      <c r="FT26" s="83"/>
      <c r="FU26" s="83"/>
      <c r="FV26" s="83"/>
      <c r="FW26" s="83"/>
      <c r="FX26" s="83"/>
      <c r="FY26" s="83"/>
      <c r="FZ26" s="83"/>
      <c r="GA26" s="83"/>
      <c r="GB26" s="83"/>
      <c r="GC26" s="83"/>
      <c r="GD26" s="83"/>
      <c r="GE26" s="83"/>
      <c r="GF26" s="83"/>
      <c r="GG26" s="83"/>
      <c r="GH26" s="83"/>
      <c r="GI26" s="83"/>
      <c r="GJ26" s="83"/>
      <c r="GK26" s="83"/>
      <c r="GL26" s="83"/>
      <c r="GM26" s="83"/>
      <c r="GN26" s="83"/>
      <c r="GO26" s="83"/>
      <c r="GP26" s="83"/>
      <c r="GQ26" s="83"/>
      <c r="GR26" s="83"/>
      <c r="GS26" s="83"/>
      <c r="GT26" s="83"/>
      <c r="GU26" s="83"/>
      <c r="GV26" s="83"/>
      <c r="GW26" s="83"/>
      <c r="GX26" s="83"/>
      <c r="GY26" s="83"/>
      <c r="GZ26" s="83"/>
      <c r="HA26" s="83"/>
      <c r="HB26" s="83"/>
      <c r="HC26" s="83"/>
      <c r="HD26" s="83"/>
      <c r="HE26" s="83"/>
      <c r="HF26" s="83"/>
      <c r="HG26" s="83"/>
      <c r="HH26" s="83"/>
      <c r="HI26" s="83"/>
      <c r="HJ26" s="83"/>
      <c r="HK26" s="83"/>
      <c r="HL26" s="83"/>
      <c r="HM26" s="83"/>
      <c r="HN26" s="83"/>
      <c r="HO26" s="83"/>
      <c r="HP26" s="83"/>
      <c r="HQ26" s="83"/>
      <c r="HR26" s="83"/>
      <c r="HS26" s="83"/>
      <c r="HT26" s="83"/>
      <c r="HU26" s="83"/>
      <c r="HV26" s="83"/>
      <c r="HW26" s="83"/>
      <c r="HX26" s="83"/>
      <c r="HY26" s="83"/>
      <c r="HZ26" s="83"/>
      <c r="IA26" s="83"/>
      <c r="IB26" s="83"/>
      <c r="IC26" s="83"/>
      <c r="ID26" s="83"/>
      <c r="IE26" s="83"/>
      <c r="IF26" s="83"/>
      <c r="IG26" s="83"/>
      <c r="IH26" s="83"/>
      <c r="II26" s="83"/>
      <c r="IJ26" s="83"/>
      <c r="IK26" s="83"/>
      <c r="IL26" s="83"/>
      <c r="IM26" s="83"/>
      <c r="IN26" s="83"/>
      <c r="IO26" s="83"/>
      <c r="IP26" s="83"/>
      <c r="IQ26" s="83"/>
    </row>
    <row r="27" spans="1:251" ht="24.95" customHeight="1">
      <c r="A27" s="115" t="str">
        <f>IF(OR(B24&lt;&gt;"",D24&lt;&gt;""),"["&amp;TEXT($B$2,"##")&amp;"-"&amp;TEXT(ROW()-10,"##")&amp;"]","")</f>
        <v>[Ambulance-17]</v>
      </c>
      <c r="B27" s="120" t="s">
        <v>108</v>
      </c>
      <c r="C27" s="121" t="s">
        <v>125</v>
      </c>
      <c r="D27" s="121" t="s">
        <v>126</v>
      </c>
      <c r="E27" s="123"/>
      <c r="F27" s="123"/>
      <c r="G27" s="123"/>
      <c r="H27" s="123"/>
      <c r="I27" s="123"/>
      <c r="J27" s="12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  <c r="GX27" s="83"/>
      <c r="GY27" s="83"/>
      <c r="GZ27" s="83"/>
      <c r="HA27" s="83"/>
      <c r="HB27" s="83"/>
      <c r="HC27" s="83"/>
      <c r="HD27" s="83"/>
      <c r="HE27" s="83"/>
      <c r="HF27" s="83"/>
      <c r="HG27" s="83"/>
      <c r="HH27" s="83"/>
      <c r="HI27" s="83"/>
      <c r="HJ27" s="83"/>
      <c r="HK27" s="83"/>
      <c r="HL27" s="83"/>
      <c r="HM27" s="83"/>
      <c r="HN27" s="83"/>
      <c r="HO27" s="83"/>
      <c r="HP27" s="83"/>
      <c r="HQ27" s="83"/>
      <c r="HR27" s="83"/>
      <c r="HS27" s="83"/>
      <c r="HT27" s="83"/>
      <c r="HU27" s="83"/>
      <c r="HV27" s="83"/>
      <c r="HW27" s="83"/>
      <c r="HX27" s="83"/>
      <c r="HY27" s="83"/>
      <c r="HZ27" s="83"/>
      <c r="IA27" s="83"/>
      <c r="IB27" s="83"/>
      <c r="IC27" s="83"/>
      <c r="ID27" s="83"/>
      <c r="IE27" s="83"/>
      <c r="IF27" s="83"/>
      <c r="IG27" s="83"/>
      <c r="IH27" s="83"/>
      <c r="II27" s="83"/>
      <c r="IJ27" s="83"/>
      <c r="IK27" s="83"/>
      <c r="IL27" s="83"/>
      <c r="IM27" s="83"/>
      <c r="IN27" s="83"/>
      <c r="IO27" s="83"/>
      <c r="IP27" s="83"/>
      <c r="IQ27" s="83"/>
    </row>
    <row r="28" spans="1:251" ht="24.95" customHeight="1">
      <c r="A28" s="115" t="str">
        <f>IF(OR(B24&lt;&gt;"",D24&lt;&gt;""),"["&amp;TEXT($B$2,"##")&amp;"-"&amp;TEXT(ROW()-10,"##")&amp;"]","")</f>
        <v>[Ambulance-18]</v>
      </c>
      <c r="B28" s="120" t="s">
        <v>127</v>
      </c>
      <c r="C28" s="121" t="s">
        <v>128</v>
      </c>
      <c r="D28" s="121" t="s">
        <v>129</v>
      </c>
      <c r="E28" s="123"/>
      <c r="F28" s="123"/>
      <c r="G28" s="123"/>
      <c r="H28" s="123"/>
      <c r="I28" s="123"/>
      <c r="J28" s="12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  <c r="EZ28" s="83"/>
      <c r="FA28" s="83"/>
      <c r="FB28" s="83"/>
      <c r="FC28" s="83"/>
      <c r="FD28" s="83"/>
      <c r="FE28" s="83"/>
      <c r="FF28" s="83"/>
      <c r="FG28" s="83"/>
      <c r="FH28" s="83"/>
      <c r="FI28" s="83"/>
      <c r="FJ28" s="83"/>
      <c r="FK28" s="83"/>
      <c r="FL28" s="83"/>
      <c r="FM28" s="83"/>
      <c r="FN28" s="83"/>
      <c r="FO28" s="83"/>
      <c r="FP28" s="83"/>
      <c r="FQ28" s="83"/>
      <c r="FR28" s="83"/>
      <c r="FS28" s="83"/>
      <c r="FT28" s="83"/>
      <c r="FU28" s="83"/>
      <c r="FV28" s="83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83"/>
      <c r="GR28" s="83"/>
      <c r="GS28" s="83"/>
      <c r="GT28" s="83"/>
      <c r="GU28" s="83"/>
      <c r="GV28" s="83"/>
      <c r="GW28" s="83"/>
      <c r="GX28" s="83"/>
      <c r="GY28" s="83"/>
      <c r="GZ28" s="83"/>
      <c r="HA28" s="83"/>
      <c r="HB28" s="83"/>
      <c r="HC28" s="83"/>
      <c r="HD28" s="83"/>
      <c r="HE28" s="83"/>
      <c r="HF28" s="83"/>
      <c r="HG28" s="83"/>
      <c r="HH28" s="83"/>
      <c r="HI28" s="83"/>
      <c r="HJ28" s="83"/>
      <c r="HK28" s="83"/>
      <c r="HL28" s="83"/>
      <c r="HM28" s="83"/>
      <c r="HN28" s="83"/>
      <c r="HO28" s="83"/>
      <c r="HP28" s="83"/>
      <c r="HQ28" s="83"/>
      <c r="HR28" s="83"/>
      <c r="HS28" s="83"/>
      <c r="HT28" s="83"/>
      <c r="HU28" s="83"/>
      <c r="HV28" s="83"/>
      <c r="HW28" s="83"/>
      <c r="HX28" s="83"/>
      <c r="HY28" s="83"/>
      <c r="HZ28" s="83"/>
      <c r="IA28" s="83"/>
      <c r="IB28" s="83"/>
      <c r="IC28" s="83"/>
      <c r="ID28" s="83"/>
      <c r="IE28" s="83"/>
      <c r="IF28" s="83"/>
      <c r="IG28" s="83"/>
      <c r="IH28" s="83"/>
      <c r="II28" s="83"/>
      <c r="IJ28" s="83"/>
      <c r="IK28" s="83"/>
      <c r="IL28" s="83"/>
      <c r="IM28" s="83"/>
      <c r="IN28" s="83"/>
      <c r="IO28" s="83"/>
      <c r="IP28" s="83"/>
      <c r="IQ28" s="83"/>
    </row>
    <row r="29" spans="1:251" ht="24.95" customHeight="1">
      <c r="A29" s="115" t="str">
        <f t="shared" ref="A29:A35" si="1">IF(OR(B29&lt;&gt;"",D29&lt;&gt;""),"["&amp;TEXT($B$2,"##")&amp;"-"&amp;TEXT(ROW()-10,"##")&amp;"]","")</f>
        <v>[Ambulance-19]</v>
      </c>
      <c r="B29" s="120" t="s">
        <v>127</v>
      </c>
      <c r="C29" s="121" t="s">
        <v>128</v>
      </c>
      <c r="D29" s="121" t="s">
        <v>129</v>
      </c>
      <c r="E29" s="123"/>
      <c r="F29" s="123"/>
      <c r="G29" s="123"/>
      <c r="H29" s="123"/>
      <c r="I29" s="123"/>
      <c r="J29" s="12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  <c r="GX29" s="83"/>
      <c r="GY29" s="83"/>
      <c r="GZ29" s="83"/>
      <c r="HA29" s="83"/>
      <c r="HB29" s="83"/>
      <c r="HC29" s="83"/>
      <c r="HD29" s="83"/>
      <c r="HE29" s="83"/>
      <c r="HF29" s="83"/>
      <c r="HG29" s="83"/>
      <c r="HH29" s="83"/>
      <c r="HI29" s="83"/>
      <c r="HJ29" s="83"/>
      <c r="HK29" s="83"/>
      <c r="HL29" s="83"/>
      <c r="HM29" s="83"/>
      <c r="HN29" s="83"/>
      <c r="HO29" s="83"/>
      <c r="HP29" s="83"/>
      <c r="HQ29" s="83"/>
      <c r="HR29" s="83"/>
      <c r="HS29" s="83"/>
      <c r="HT29" s="83"/>
      <c r="HU29" s="83"/>
      <c r="HV29" s="83"/>
      <c r="HW29" s="83"/>
      <c r="HX29" s="83"/>
      <c r="HY29" s="83"/>
      <c r="HZ29" s="83"/>
      <c r="IA29" s="83"/>
      <c r="IB29" s="83"/>
      <c r="IC29" s="83"/>
      <c r="ID29" s="83"/>
      <c r="IE29" s="83"/>
      <c r="IF29" s="83"/>
      <c r="IG29" s="83"/>
      <c r="IH29" s="83"/>
      <c r="II29" s="83"/>
      <c r="IJ29" s="83"/>
      <c r="IK29" s="83"/>
      <c r="IL29" s="83"/>
      <c r="IM29" s="83"/>
      <c r="IN29" s="83"/>
      <c r="IO29" s="83"/>
      <c r="IP29" s="83"/>
      <c r="IQ29" s="83"/>
    </row>
    <row r="30" spans="1:251" ht="24.95" customHeight="1">
      <c r="A30" s="115" t="str">
        <f t="shared" si="1"/>
        <v>[Ambulance-20]</v>
      </c>
      <c r="B30" s="120" t="s">
        <v>127</v>
      </c>
      <c r="C30" s="121" t="s">
        <v>130</v>
      </c>
      <c r="D30" s="121" t="s">
        <v>131</v>
      </c>
      <c r="E30" s="123"/>
      <c r="F30" s="123"/>
      <c r="G30" s="123"/>
      <c r="H30" s="123"/>
      <c r="I30" s="123"/>
      <c r="J30" s="12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  <c r="GX30" s="83"/>
      <c r="GY30" s="83"/>
      <c r="GZ30" s="83"/>
      <c r="HA30" s="83"/>
      <c r="HB30" s="83"/>
      <c r="HC30" s="83"/>
      <c r="HD30" s="83"/>
      <c r="HE30" s="83"/>
      <c r="HF30" s="83"/>
      <c r="HG30" s="83"/>
      <c r="HH30" s="83"/>
      <c r="HI30" s="83"/>
      <c r="HJ30" s="83"/>
      <c r="HK30" s="83"/>
      <c r="HL30" s="83"/>
      <c r="HM30" s="83"/>
      <c r="HN30" s="83"/>
      <c r="HO30" s="83"/>
      <c r="HP30" s="83"/>
      <c r="HQ30" s="83"/>
      <c r="HR30" s="83"/>
      <c r="HS30" s="83"/>
      <c r="HT30" s="83"/>
      <c r="HU30" s="83"/>
      <c r="HV30" s="83"/>
      <c r="HW30" s="83"/>
      <c r="HX30" s="83"/>
      <c r="HY30" s="83"/>
      <c r="HZ30" s="83"/>
      <c r="IA30" s="83"/>
      <c r="IB30" s="83"/>
      <c r="IC30" s="83"/>
      <c r="ID30" s="83"/>
      <c r="IE30" s="83"/>
      <c r="IF30" s="83"/>
      <c r="IG30" s="83"/>
      <c r="IH30" s="83"/>
      <c r="II30" s="83"/>
      <c r="IJ30" s="83"/>
      <c r="IK30" s="83"/>
      <c r="IL30" s="83"/>
      <c r="IM30" s="83"/>
      <c r="IN30" s="83"/>
      <c r="IO30" s="83"/>
      <c r="IP30" s="83"/>
      <c r="IQ30" s="83"/>
    </row>
    <row r="31" spans="1:251" ht="24.95" customHeight="1">
      <c r="A31" s="115" t="str">
        <f t="shared" si="1"/>
        <v>[Ambulance-21]</v>
      </c>
      <c r="B31" s="120" t="s">
        <v>127</v>
      </c>
      <c r="C31" s="121" t="s">
        <v>130</v>
      </c>
      <c r="D31" s="121" t="s">
        <v>132</v>
      </c>
      <c r="E31" s="123"/>
      <c r="F31" s="123"/>
      <c r="G31" s="123"/>
      <c r="H31" s="123"/>
      <c r="I31" s="123"/>
      <c r="J31" s="12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  <c r="GX31" s="83"/>
      <c r="GY31" s="83"/>
      <c r="GZ31" s="83"/>
      <c r="HA31" s="83"/>
      <c r="HB31" s="83"/>
      <c r="HC31" s="83"/>
      <c r="HD31" s="83"/>
      <c r="HE31" s="83"/>
      <c r="HF31" s="83"/>
      <c r="HG31" s="83"/>
      <c r="HH31" s="83"/>
      <c r="HI31" s="83"/>
      <c r="HJ31" s="83"/>
      <c r="HK31" s="83"/>
      <c r="HL31" s="83"/>
      <c r="HM31" s="83"/>
      <c r="HN31" s="83"/>
      <c r="HO31" s="83"/>
      <c r="HP31" s="83"/>
      <c r="HQ31" s="83"/>
      <c r="HR31" s="83"/>
      <c r="HS31" s="83"/>
      <c r="HT31" s="83"/>
      <c r="HU31" s="83"/>
      <c r="HV31" s="83"/>
      <c r="HW31" s="83"/>
      <c r="HX31" s="83"/>
      <c r="HY31" s="83"/>
      <c r="HZ31" s="83"/>
      <c r="IA31" s="83"/>
      <c r="IB31" s="83"/>
      <c r="IC31" s="83"/>
      <c r="ID31" s="83"/>
      <c r="IE31" s="83"/>
      <c r="IF31" s="83"/>
      <c r="IG31" s="83"/>
      <c r="IH31" s="83"/>
      <c r="II31" s="83"/>
      <c r="IJ31" s="83"/>
      <c r="IK31" s="83"/>
      <c r="IL31" s="83"/>
      <c r="IM31" s="83"/>
      <c r="IN31" s="83"/>
      <c r="IO31" s="83"/>
      <c r="IP31" s="83"/>
      <c r="IQ31" s="83"/>
    </row>
    <row r="32" spans="1:251" ht="24.95" customHeight="1">
      <c r="A32" s="115" t="str">
        <f t="shared" si="1"/>
        <v>[Ambulance-22]</v>
      </c>
      <c r="B32" s="120" t="s">
        <v>127</v>
      </c>
      <c r="C32" s="121" t="s">
        <v>133</v>
      </c>
      <c r="D32" s="121" t="s">
        <v>134</v>
      </c>
      <c r="E32" s="123"/>
      <c r="F32" s="123"/>
      <c r="G32" s="123"/>
      <c r="H32" s="123"/>
      <c r="I32" s="123"/>
      <c r="J32" s="12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  <c r="GX32" s="83"/>
      <c r="GY32" s="83"/>
      <c r="GZ32" s="83"/>
      <c r="HA32" s="83"/>
      <c r="HB32" s="83"/>
      <c r="HC32" s="83"/>
      <c r="HD32" s="83"/>
      <c r="HE32" s="83"/>
      <c r="HF32" s="83"/>
      <c r="HG32" s="83"/>
      <c r="HH32" s="83"/>
      <c r="HI32" s="83"/>
      <c r="HJ32" s="83"/>
      <c r="HK32" s="83"/>
      <c r="HL32" s="83"/>
      <c r="HM32" s="83"/>
      <c r="HN32" s="83"/>
      <c r="HO32" s="83"/>
      <c r="HP32" s="83"/>
      <c r="HQ32" s="83"/>
      <c r="HR32" s="83"/>
      <c r="HS32" s="83"/>
      <c r="HT32" s="83"/>
      <c r="HU32" s="83"/>
      <c r="HV32" s="83"/>
      <c r="HW32" s="83"/>
      <c r="HX32" s="83"/>
      <c r="HY32" s="83"/>
      <c r="HZ32" s="83"/>
      <c r="IA32" s="83"/>
      <c r="IB32" s="83"/>
      <c r="IC32" s="83"/>
      <c r="ID32" s="83"/>
      <c r="IE32" s="83"/>
      <c r="IF32" s="83"/>
      <c r="IG32" s="83"/>
      <c r="IH32" s="83"/>
      <c r="II32" s="83"/>
      <c r="IJ32" s="83"/>
      <c r="IK32" s="83"/>
      <c r="IL32" s="83"/>
      <c r="IM32" s="83"/>
      <c r="IN32" s="83"/>
      <c r="IO32" s="83"/>
      <c r="IP32" s="83"/>
      <c r="IQ32" s="83"/>
    </row>
    <row r="33" spans="1:251" ht="24.95" customHeight="1">
      <c r="A33" s="115" t="str">
        <f t="shared" si="1"/>
        <v>[Ambulance-23]</v>
      </c>
      <c r="B33" s="120" t="s">
        <v>127</v>
      </c>
      <c r="C33" s="121" t="s">
        <v>135</v>
      </c>
      <c r="D33" s="121" t="s">
        <v>136</v>
      </c>
      <c r="E33" s="123"/>
      <c r="F33" s="123"/>
      <c r="G33" s="123"/>
      <c r="H33" s="123"/>
      <c r="I33" s="123"/>
      <c r="J33" s="12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  <c r="DS33" s="83"/>
      <c r="DT33" s="83"/>
      <c r="DU33" s="83"/>
      <c r="DV33" s="83"/>
      <c r="DW33" s="83"/>
      <c r="DX33" s="83"/>
      <c r="DY33" s="83"/>
      <c r="DZ33" s="83"/>
      <c r="EA33" s="83"/>
      <c r="EB33" s="83"/>
      <c r="EC33" s="83"/>
      <c r="ED33" s="83"/>
      <c r="EE33" s="83"/>
      <c r="EF33" s="83"/>
      <c r="EG33" s="83"/>
      <c r="EH33" s="83"/>
      <c r="EI33" s="83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  <c r="EZ33" s="83"/>
      <c r="FA33" s="83"/>
      <c r="FB33" s="83"/>
      <c r="FC33" s="83"/>
      <c r="FD33" s="83"/>
      <c r="FE33" s="83"/>
      <c r="FF33" s="83"/>
      <c r="FG33" s="83"/>
      <c r="FH33" s="83"/>
      <c r="FI33" s="83"/>
      <c r="FJ33" s="83"/>
      <c r="FK33" s="83"/>
      <c r="FL33" s="83"/>
      <c r="FM33" s="83"/>
      <c r="FN33" s="83"/>
      <c r="FO33" s="83"/>
      <c r="FP33" s="83"/>
      <c r="FQ33" s="83"/>
      <c r="FR33" s="83"/>
      <c r="FS33" s="83"/>
      <c r="FT33" s="83"/>
      <c r="FU33" s="83"/>
      <c r="FV33" s="83"/>
      <c r="FW33" s="83"/>
      <c r="FX33" s="83"/>
      <c r="FY33" s="83"/>
      <c r="FZ33" s="83"/>
      <c r="GA33" s="83"/>
      <c r="GB33" s="83"/>
      <c r="GC33" s="83"/>
      <c r="GD33" s="83"/>
      <c r="GE33" s="83"/>
      <c r="GF33" s="83"/>
      <c r="GG33" s="83"/>
      <c r="GH33" s="83"/>
      <c r="GI33" s="83"/>
      <c r="GJ33" s="83"/>
      <c r="GK33" s="83"/>
      <c r="GL33" s="83"/>
      <c r="GM33" s="83"/>
      <c r="GN33" s="83"/>
      <c r="GO33" s="83"/>
      <c r="GP33" s="83"/>
      <c r="GQ33" s="83"/>
      <c r="GR33" s="83"/>
      <c r="GS33" s="83"/>
      <c r="GT33" s="83"/>
      <c r="GU33" s="83"/>
      <c r="GV33" s="83"/>
      <c r="GW33" s="83"/>
      <c r="GX33" s="83"/>
      <c r="GY33" s="83"/>
      <c r="GZ33" s="83"/>
      <c r="HA33" s="83"/>
      <c r="HB33" s="83"/>
      <c r="HC33" s="83"/>
      <c r="HD33" s="83"/>
      <c r="HE33" s="83"/>
      <c r="HF33" s="83"/>
      <c r="HG33" s="83"/>
      <c r="HH33" s="83"/>
      <c r="HI33" s="83"/>
      <c r="HJ33" s="83"/>
      <c r="HK33" s="83"/>
      <c r="HL33" s="83"/>
      <c r="HM33" s="83"/>
      <c r="HN33" s="83"/>
      <c r="HO33" s="83"/>
      <c r="HP33" s="83"/>
      <c r="HQ33" s="83"/>
      <c r="HR33" s="83"/>
      <c r="HS33" s="83"/>
      <c r="HT33" s="83"/>
      <c r="HU33" s="83"/>
      <c r="HV33" s="83"/>
      <c r="HW33" s="83"/>
      <c r="HX33" s="83"/>
      <c r="HY33" s="83"/>
      <c r="HZ33" s="83"/>
      <c r="IA33" s="83"/>
      <c r="IB33" s="83"/>
      <c r="IC33" s="83"/>
      <c r="ID33" s="83"/>
      <c r="IE33" s="83"/>
      <c r="IF33" s="83"/>
      <c r="IG33" s="83"/>
      <c r="IH33" s="83"/>
      <c r="II33" s="83"/>
      <c r="IJ33" s="83"/>
      <c r="IK33" s="83"/>
      <c r="IL33" s="83"/>
      <c r="IM33" s="83"/>
      <c r="IN33" s="83"/>
      <c r="IO33" s="83"/>
      <c r="IP33" s="83"/>
      <c r="IQ33" s="83"/>
    </row>
    <row r="34" spans="1:251" ht="24.95" customHeight="1">
      <c r="A34" s="115" t="str">
        <f t="shared" si="1"/>
        <v>[Ambulance-24]</v>
      </c>
      <c r="B34" s="120" t="s">
        <v>127</v>
      </c>
      <c r="C34" s="121" t="s">
        <v>137</v>
      </c>
      <c r="D34" s="121" t="s">
        <v>138</v>
      </c>
      <c r="E34" s="123"/>
      <c r="F34" s="123"/>
      <c r="G34" s="123"/>
      <c r="H34" s="123"/>
      <c r="I34" s="123"/>
      <c r="J34" s="12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  <c r="GX34" s="83"/>
      <c r="GY34" s="83"/>
      <c r="GZ34" s="83"/>
      <c r="HA34" s="83"/>
      <c r="HB34" s="83"/>
      <c r="HC34" s="83"/>
      <c r="HD34" s="83"/>
      <c r="HE34" s="83"/>
      <c r="HF34" s="83"/>
      <c r="HG34" s="83"/>
      <c r="HH34" s="83"/>
      <c r="HI34" s="83"/>
      <c r="HJ34" s="83"/>
      <c r="HK34" s="83"/>
      <c r="HL34" s="83"/>
      <c r="HM34" s="83"/>
      <c r="HN34" s="83"/>
      <c r="HO34" s="83"/>
      <c r="HP34" s="83"/>
      <c r="HQ34" s="83"/>
      <c r="HR34" s="83"/>
      <c r="HS34" s="83"/>
      <c r="HT34" s="83"/>
      <c r="HU34" s="83"/>
      <c r="HV34" s="83"/>
      <c r="HW34" s="83"/>
      <c r="HX34" s="83"/>
      <c r="HY34" s="83"/>
      <c r="HZ34" s="83"/>
      <c r="IA34" s="83"/>
      <c r="IB34" s="83"/>
      <c r="IC34" s="83"/>
      <c r="ID34" s="83"/>
      <c r="IE34" s="83"/>
      <c r="IF34" s="83"/>
      <c r="IG34" s="83"/>
      <c r="IH34" s="83"/>
      <c r="II34" s="83"/>
      <c r="IJ34" s="83"/>
      <c r="IK34" s="83"/>
      <c r="IL34" s="83"/>
      <c r="IM34" s="83"/>
      <c r="IN34" s="83"/>
      <c r="IO34" s="83"/>
      <c r="IP34" s="83"/>
      <c r="IQ34" s="83"/>
    </row>
    <row r="35" spans="1:251" ht="24.95" customHeight="1">
      <c r="A35" s="115" t="str">
        <f t="shared" si="1"/>
        <v>[Ambulance-25]</v>
      </c>
      <c r="B35" s="120" t="s">
        <v>127</v>
      </c>
      <c r="C35" s="121" t="s">
        <v>139</v>
      </c>
      <c r="D35" s="121" t="s">
        <v>140</v>
      </c>
      <c r="E35" s="123"/>
      <c r="F35" s="123"/>
      <c r="G35" s="123"/>
      <c r="H35" s="123"/>
      <c r="I35" s="123"/>
      <c r="J35" s="12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  <c r="GX35" s="83"/>
      <c r="GY35" s="83"/>
      <c r="GZ35" s="83"/>
      <c r="HA35" s="83"/>
      <c r="HB35" s="83"/>
      <c r="HC35" s="83"/>
      <c r="HD35" s="83"/>
      <c r="HE35" s="83"/>
      <c r="HF35" s="83"/>
      <c r="HG35" s="83"/>
      <c r="HH35" s="83"/>
      <c r="HI35" s="83"/>
      <c r="HJ35" s="83"/>
      <c r="HK35" s="83"/>
      <c r="HL35" s="83"/>
      <c r="HM35" s="83"/>
      <c r="HN35" s="83"/>
      <c r="HO35" s="83"/>
      <c r="HP35" s="83"/>
      <c r="HQ35" s="83"/>
      <c r="HR35" s="83"/>
      <c r="HS35" s="83"/>
      <c r="HT35" s="83"/>
      <c r="HU35" s="83"/>
      <c r="HV35" s="83"/>
      <c r="HW35" s="83"/>
      <c r="HX35" s="83"/>
      <c r="HY35" s="83"/>
      <c r="HZ35" s="83"/>
      <c r="IA35" s="83"/>
      <c r="IB35" s="83"/>
      <c r="IC35" s="83"/>
      <c r="ID35" s="83"/>
      <c r="IE35" s="83"/>
      <c r="IF35" s="83"/>
      <c r="IG35" s="83"/>
      <c r="IH35" s="83"/>
      <c r="II35" s="83"/>
      <c r="IJ35" s="83"/>
      <c r="IK35" s="83"/>
      <c r="IL35" s="83"/>
      <c r="IM35" s="83"/>
      <c r="IN35" s="83"/>
      <c r="IO35" s="83"/>
      <c r="IP35" s="83"/>
      <c r="IQ35" s="83"/>
    </row>
    <row r="36" spans="1:251" ht="24.95" customHeight="1">
      <c r="A36" s="157" t="s">
        <v>142</v>
      </c>
      <c r="B36" s="158"/>
      <c r="C36" s="158"/>
      <c r="D36" s="158"/>
      <c r="E36" s="158"/>
      <c r="F36" s="158"/>
      <c r="G36" s="158"/>
      <c r="H36" s="158"/>
      <c r="I36" s="158"/>
      <c r="J36" s="159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  <c r="GX36" s="83"/>
      <c r="GY36" s="83"/>
      <c r="GZ36" s="83"/>
      <c r="HA36" s="83"/>
      <c r="HB36" s="83"/>
      <c r="HC36" s="83"/>
      <c r="HD36" s="83"/>
      <c r="HE36" s="83"/>
      <c r="HF36" s="83"/>
      <c r="HG36" s="83"/>
      <c r="HH36" s="83"/>
      <c r="HI36" s="83"/>
      <c r="HJ36" s="83"/>
      <c r="HK36" s="83"/>
      <c r="HL36" s="83"/>
      <c r="HM36" s="83"/>
      <c r="HN36" s="83"/>
      <c r="HO36" s="83"/>
      <c r="HP36" s="83"/>
      <c r="HQ36" s="83"/>
      <c r="HR36" s="83"/>
      <c r="HS36" s="83"/>
      <c r="HT36" s="83"/>
      <c r="HU36" s="83"/>
      <c r="HV36" s="83"/>
      <c r="HW36" s="83"/>
      <c r="HX36" s="83"/>
      <c r="HY36" s="83"/>
      <c r="HZ36" s="83"/>
      <c r="IA36" s="83"/>
      <c r="IB36" s="83"/>
      <c r="IC36" s="83"/>
      <c r="ID36" s="83"/>
      <c r="IE36" s="83"/>
      <c r="IF36" s="83"/>
      <c r="IG36" s="83"/>
      <c r="IH36" s="83"/>
      <c r="II36" s="83"/>
      <c r="IJ36" s="83"/>
      <c r="IK36" s="83"/>
      <c r="IL36" s="83"/>
      <c r="IM36" s="83"/>
      <c r="IN36" s="83"/>
      <c r="IO36" s="83"/>
      <c r="IP36" s="83"/>
      <c r="IQ36" s="83"/>
    </row>
    <row r="37" spans="1:251" ht="24.95" customHeight="1">
      <c r="A37" s="115" t="str">
        <f t="shared" ref="A37:A49" si="2">IF(OR(B37&lt;&gt;"",D37&lt;&gt;""),"["&amp;TEXT($B$2,"##")&amp;"-"&amp;TEXT(ROW()-10,"##")&amp;"]","")</f>
        <v>[Ambulance-27]</v>
      </c>
      <c r="B37" s="120" t="s">
        <v>141</v>
      </c>
      <c r="C37" s="121" t="s">
        <v>144</v>
      </c>
      <c r="D37" s="121" t="s">
        <v>143</v>
      </c>
      <c r="E37" s="123"/>
      <c r="F37" s="123"/>
      <c r="G37" s="123"/>
      <c r="H37" s="123"/>
      <c r="I37" s="123"/>
      <c r="J37" s="12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  <c r="GX37" s="83"/>
      <c r="GY37" s="83"/>
      <c r="GZ37" s="83"/>
      <c r="HA37" s="83"/>
      <c r="HB37" s="83"/>
      <c r="HC37" s="83"/>
      <c r="HD37" s="83"/>
      <c r="HE37" s="83"/>
      <c r="HF37" s="83"/>
      <c r="HG37" s="83"/>
      <c r="HH37" s="83"/>
      <c r="HI37" s="83"/>
      <c r="HJ37" s="83"/>
      <c r="HK37" s="83"/>
      <c r="HL37" s="83"/>
      <c r="HM37" s="83"/>
      <c r="HN37" s="83"/>
      <c r="HO37" s="83"/>
      <c r="HP37" s="83"/>
      <c r="HQ37" s="83"/>
      <c r="HR37" s="83"/>
      <c r="HS37" s="83"/>
      <c r="HT37" s="83"/>
      <c r="HU37" s="83"/>
      <c r="HV37" s="83"/>
      <c r="HW37" s="83"/>
      <c r="HX37" s="83"/>
      <c r="HY37" s="83"/>
      <c r="HZ37" s="83"/>
      <c r="IA37" s="83"/>
      <c r="IB37" s="83"/>
      <c r="IC37" s="83"/>
      <c r="ID37" s="83"/>
      <c r="IE37" s="83"/>
      <c r="IF37" s="83"/>
      <c r="IG37" s="83"/>
      <c r="IH37" s="83"/>
      <c r="II37" s="83"/>
      <c r="IJ37" s="83"/>
      <c r="IK37" s="83"/>
      <c r="IL37" s="83"/>
      <c r="IM37" s="83"/>
      <c r="IN37" s="83"/>
      <c r="IO37" s="83"/>
      <c r="IP37" s="83"/>
      <c r="IQ37" s="83"/>
    </row>
    <row r="38" spans="1:251" ht="24.95" customHeight="1">
      <c r="A38" s="115" t="str">
        <f t="shared" si="2"/>
        <v>[Ambulance-28]</v>
      </c>
      <c r="B38" s="120" t="s">
        <v>141</v>
      </c>
      <c r="C38" s="121" t="s">
        <v>145</v>
      </c>
      <c r="D38" s="121" t="s">
        <v>146</v>
      </c>
      <c r="E38" s="123"/>
      <c r="F38" s="123"/>
      <c r="G38" s="123"/>
      <c r="H38" s="123"/>
      <c r="I38" s="123"/>
      <c r="J38" s="12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  <c r="GX38" s="83"/>
      <c r="GY38" s="83"/>
      <c r="GZ38" s="83"/>
      <c r="HA38" s="83"/>
      <c r="HB38" s="83"/>
      <c r="HC38" s="83"/>
      <c r="HD38" s="83"/>
      <c r="HE38" s="83"/>
      <c r="HF38" s="83"/>
      <c r="HG38" s="83"/>
      <c r="HH38" s="83"/>
      <c r="HI38" s="83"/>
      <c r="HJ38" s="83"/>
      <c r="HK38" s="83"/>
      <c r="HL38" s="83"/>
      <c r="HM38" s="83"/>
      <c r="HN38" s="83"/>
      <c r="HO38" s="83"/>
      <c r="HP38" s="83"/>
      <c r="HQ38" s="83"/>
      <c r="HR38" s="83"/>
      <c r="HS38" s="83"/>
      <c r="HT38" s="83"/>
      <c r="HU38" s="83"/>
      <c r="HV38" s="83"/>
      <c r="HW38" s="83"/>
      <c r="HX38" s="83"/>
      <c r="HY38" s="83"/>
      <c r="HZ38" s="83"/>
      <c r="IA38" s="83"/>
      <c r="IB38" s="83"/>
      <c r="IC38" s="83"/>
      <c r="ID38" s="83"/>
      <c r="IE38" s="83"/>
      <c r="IF38" s="83"/>
      <c r="IG38" s="83"/>
      <c r="IH38" s="83"/>
      <c r="II38" s="83"/>
      <c r="IJ38" s="83"/>
      <c r="IK38" s="83"/>
      <c r="IL38" s="83"/>
      <c r="IM38" s="83"/>
      <c r="IN38" s="83"/>
      <c r="IO38" s="83"/>
      <c r="IP38" s="83"/>
      <c r="IQ38" s="83"/>
    </row>
    <row r="39" spans="1:251" ht="24.95" customHeight="1">
      <c r="A39" s="115" t="str">
        <f t="shared" si="2"/>
        <v>[Ambulance-29]</v>
      </c>
      <c r="B39" s="120" t="s">
        <v>141</v>
      </c>
      <c r="C39" s="121" t="s">
        <v>145</v>
      </c>
      <c r="D39" s="121" t="s">
        <v>147</v>
      </c>
      <c r="E39" s="123"/>
      <c r="F39" s="123"/>
      <c r="G39" s="123"/>
      <c r="H39" s="123"/>
      <c r="I39" s="123"/>
      <c r="J39" s="12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  <c r="GX39" s="83"/>
      <c r="GY39" s="83"/>
      <c r="GZ39" s="83"/>
      <c r="HA39" s="83"/>
      <c r="HB39" s="83"/>
      <c r="HC39" s="83"/>
      <c r="HD39" s="83"/>
      <c r="HE39" s="83"/>
      <c r="HF39" s="83"/>
      <c r="HG39" s="83"/>
      <c r="HH39" s="83"/>
      <c r="HI39" s="83"/>
      <c r="HJ39" s="83"/>
      <c r="HK39" s="83"/>
      <c r="HL39" s="83"/>
      <c r="HM39" s="83"/>
      <c r="HN39" s="83"/>
      <c r="HO39" s="83"/>
      <c r="HP39" s="83"/>
      <c r="HQ39" s="83"/>
      <c r="HR39" s="83"/>
      <c r="HS39" s="83"/>
      <c r="HT39" s="83"/>
      <c r="HU39" s="83"/>
      <c r="HV39" s="83"/>
      <c r="HW39" s="83"/>
      <c r="HX39" s="83"/>
      <c r="HY39" s="83"/>
      <c r="HZ39" s="83"/>
      <c r="IA39" s="83"/>
      <c r="IB39" s="83"/>
      <c r="IC39" s="83"/>
      <c r="ID39" s="83"/>
      <c r="IE39" s="83"/>
      <c r="IF39" s="83"/>
      <c r="IG39" s="83"/>
      <c r="IH39" s="83"/>
      <c r="II39" s="83"/>
      <c r="IJ39" s="83"/>
      <c r="IK39" s="83"/>
      <c r="IL39" s="83"/>
      <c r="IM39" s="83"/>
      <c r="IN39" s="83"/>
      <c r="IO39" s="83"/>
      <c r="IP39" s="83"/>
      <c r="IQ39" s="83"/>
    </row>
    <row r="40" spans="1:251" ht="24.95" customHeight="1">
      <c r="A40" s="115" t="str">
        <f t="shared" si="2"/>
        <v>[Ambulance-30]</v>
      </c>
      <c r="B40" s="120" t="s">
        <v>141</v>
      </c>
      <c r="C40" s="121" t="s">
        <v>145</v>
      </c>
      <c r="D40" s="121" t="s">
        <v>148</v>
      </c>
      <c r="E40" s="123"/>
      <c r="F40" s="123"/>
      <c r="G40" s="123"/>
      <c r="H40" s="123"/>
      <c r="I40" s="123"/>
      <c r="J40" s="12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  <c r="GX40" s="83"/>
      <c r="GY40" s="83"/>
      <c r="GZ40" s="83"/>
      <c r="HA40" s="83"/>
      <c r="HB40" s="83"/>
      <c r="HC40" s="83"/>
      <c r="HD40" s="83"/>
      <c r="HE40" s="83"/>
      <c r="HF40" s="83"/>
      <c r="HG40" s="83"/>
      <c r="HH40" s="83"/>
      <c r="HI40" s="83"/>
      <c r="HJ40" s="83"/>
      <c r="HK40" s="83"/>
      <c r="HL40" s="83"/>
      <c r="HM40" s="83"/>
      <c r="HN40" s="83"/>
      <c r="HO40" s="83"/>
      <c r="HP40" s="83"/>
      <c r="HQ40" s="83"/>
      <c r="HR40" s="83"/>
      <c r="HS40" s="83"/>
      <c r="HT40" s="83"/>
      <c r="HU40" s="83"/>
      <c r="HV40" s="83"/>
      <c r="HW40" s="83"/>
      <c r="HX40" s="83"/>
      <c r="HY40" s="83"/>
      <c r="HZ40" s="83"/>
      <c r="IA40" s="83"/>
      <c r="IB40" s="83"/>
      <c r="IC40" s="83"/>
      <c r="ID40" s="83"/>
      <c r="IE40" s="83"/>
      <c r="IF40" s="83"/>
      <c r="IG40" s="83"/>
      <c r="IH40" s="83"/>
      <c r="II40" s="83"/>
      <c r="IJ40" s="83"/>
      <c r="IK40" s="83"/>
      <c r="IL40" s="83"/>
      <c r="IM40" s="83"/>
      <c r="IN40" s="83"/>
      <c r="IO40" s="83"/>
      <c r="IP40" s="83"/>
      <c r="IQ40" s="83"/>
    </row>
    <row r="41" spans="1:251" ht="24.95" customHeight="1">
      <c r="A41" s="115" t="str">
        <f t="shared" si="2"/>
        <v>[Ambulance-31]</v>
      </c>
      <c r="B41" s="120" t="s">
        <v>141</v>
      </c>
      <c r="C41" s="121" t="s">
        <v>145</v>
      </c>
      <c r="D41" s="121" t="s">
        <v>149</v>
      </c>
      <c r="E41" s="123"/>
      <c r="F41" s="123"/>
      <c r="G41" s="123"/>
      <c r="H41" s="123"/>
      <c r="I41" s="123"/>
      <c r="J41" s="12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/>
      <c r="EY41" s="83"/>
      <c r="EZ41" s="83"/>
      <c r="FA41" s="83"/>
      <c r="FB41" s="83"/>
      <c r="FC41" s="83"/>
      <c r="FD41" s="83"/>
      <c r="FE41" s="83"/>
      <c r="FF41" s="83"/>
      <c r="FG41" s="83"/>
      <c r="FH41" s="83"/>
      <c r="FI41" s="83"/>
      <c r="FJ41" s="83"/>
      <c r="FK41" s="83"/>
      <c r="FL41" s="83"/>
      <c r="FM41" s="83"/>
      <c r="FN41" s="83"/>
      <c r="FO41" s="83"/>
      <c r="FP41" s="83"/>
      <c r="FQ41" s="83"/>
      <c r="FR41" s="83"/>
      <c r="FS41" s="83"/>
      <c r="FT41" s="83"/>
      <c r="FU41" s="83"/>
      <c r="FV41" s="83"/>
      <c r="FW41" s="83"/>
      <c r="FX41" s="83"/>
      <c r="FY41" s="83"/>
      <c r="FZ41" s="83"/>
      <c r="GA41" s="83"/>
      <c r="GB41" s="83"/>
      <c r="GC41" s="83"/>
      <c r="GD41" s="83"/>
      <c r="GE41" s="83"/>
      <c r="GF41" s="83"/>
      <c r="GG41" s="83"/>
      <c r="GH41" s="83"/>
      <c r="GI41" s="83"/>
      <c r="GJ41" s="83"/>
      <c r="GK41" s="83"/>
      <c r="GL41" s="83"/>
      <c r="GM41" s="83"/>
      <c r="GN41" s="83"/>
      <c r="GO41" s="83"/>
      <c r="GP41" s="83"/>
      <c r="GQ41" s="83"/>
      <c r="GR41" s="83"/>
      <c r="GS41" s="83"/>
      <c r="GT41" s="83"/>
      <c r="GU41" s="83"/>
      <c r="GV41" s="83"/>
      <c r="GW41" s="83"/>
      <c r="GX41" s="83"/>
      <c r="GY41" s="83"/>
      <c r="GZ41" s="83"/>
      <c r="HA41" s="83"/>
      <c r="HB41" s="83"/>
      <c r="HC41" s="83"/>
      <c r="HD41" s="83"/>
      <c r="HE41" s="83"/>
      <c r="HF41" s="83"/>
      <c r="HG41" s="83"/>
      <c r="HH41" s="83"/>
      <c r="HI41" s="83"/>
      <c r="HJ41" s="83"/>
      <c r="HK41" s="83"/>
      <c r="HL41" s="83"/>
      <c r="HM41" s="83"/>
      <c r="HN41" s="83"/>
      <c r="HO41" s="83"/>
      <c r="HP41" s="83"/>
      <c r="HQ41" s="83"/>
      <c r="HR41" s="83"/>
      <c r="HS41" s="83"/>
      <c r="HT41" s="83"/>
      <c r="HU41" s="83"/>
      <c r="HV41" s="83"/>
      <c r="HW41" s="83"/>
      <c r="HX41" s="83"/>
      <c r="HY41" s="83"/>
      <c r="HZ41" s="83"/>
      <c r="IA41" s="83"/>
      <c r="IB41" s="83"/>
      <c r="IC41" s="83"/>
      <c r="ID41" s="83"/>
      <c r="IE41" s="83"/>
      <c r="IF41" s="83"/>
      <c r="IG41" s="83"/>
      <c r="IH41" s="83"/>
      <c r="II41" s="83"/>
      <c r="IJ41" s="83"/>
      <c r="IK41" s="83"/>
      <c r="IL41" s="83"/>
      <c r="IM41" s="83"/>
      <c r="IN41" s="83"/>
      <c r="IO41" s="83"/>
      <c r="IP41" s="83"/>
      <c r="IQ41" s="83"/>
    </row>
    <row r="42" spans="1:251" ht="24.95" customHeight="1">
      <c r="A42" s="115" t="str">
        <f t="shared" si="2"/>
        <v>[Ambulance-32]</v>
      </c>
      <c r="B42" s="120" t="s">
        <v>141</v>
      </c>
      <c r="C42" s="121" t="s">
        <v>145</v>
      </c>
      <c r="D42" s="121" t="s">
        <v>150</v>
      </c>
      <c r="E42" s="123"/>
      <c r="F42" s="123"/>
      <c r="G42" s="123"/>
      <c r="H42" s="123"/>
      <c r="I42" s="123"/>
      <c r="J42" s="12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  <c r="DS42" s="83"/>
      <c r="DT42" s="83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  <c r="EZ42" s="83"/>
      <c r="FA42" s="83"/>
      <c r="FB42" s="83"/>
      <c r="FC42" s="83"/>
      <c r="FD42" s="83"/>
      <c r="FE42" s="83"/>
      <c r="FF42" s="83"/>
      <c r="FG42" s="83"/>
      <c r="FH42" s="83"/>
      <c r="FI42" s="83"/>
      <c r="FJ42" s="83"/>
      <c r="FK42" s="83"/>
      <c r="FL42" s="83"/>
      <c r="FM42" s="83"/>
      <c r="FN42" s="83"/>
      <c r="FO42" s="83"/>
      <c r="FP42" s="83"/>
      <c r="FQ42" s="83"/>
      <c r="FR42" s="83"/>
      <c r="FS42" s="83"/>
      <c r="FT42" s="83"/>
      <c r="FU42" s="83"/>
      <c r="FV42" s="83"/>
      <c r="FW42" s="83"/>
      <c r="FX42" s="83"/>
      <c r="FY42" s="83"/>
      <c r="FZ42" s="83"/>
      <c r="GA42" s="83"/>
      <c r="GB42" s="83"/>
      <c r="GC42" s="83"/>
      <c r="GD42" s="83"/>
      <c r="GE42" s="83"/>
      <c r="GF42" s="83"/>
      <c r="GG42" s="83"/>
      <c r="GH42" s="83"/>
      <c r="GI42" s="83"/>
      <c r="GJ42" s="83"/>
      <c r="GK42" s="83"/>
      <c r="GL42" s="83"/>
      <c r="GM42" s="83"/>
      <c r="GN42" s="83"/>
      <c r="GO42" s="83"/>
      <c r="GP42" s="83"/>
      <c r="GQ42" s="83"/>
      <c r="GR42" s="83"/>
      <c r="GS42" s="83"/>
      <c r="GT42" s="83"/>
      <c r="GU42" s="83"/>
      <c r="GV42" s="83"/>
      <c r="GW42" s="83"/>
      <c r="GX42" s="83"/>
      <c r="GY42" s="83"/>
      <c r="GZ42" s="83"/>
      <c r="HA42" s="83"/>
      <c r="HB42" s="83"/>
      <c r="HC42" s="83"/>
      <c r="HD42" s="83"/>
      <c r="HE42" s="83"/>
      <c r="HF42" s="83"/>
      <c r="HG42" s="83"/>
      <c r="HH42" s="83"/>
      <c r="HI42" s="83"/>
      <c r="HJ42" s="83"/>
      <c r="HK42" s="83"/>
      <c r="HL42" s="83"/>
      <c r="HM42" s="83"/>
      <c r="HN42" s="83"/>
      <c r="HO42" s="83"/>
      <c r="HP42" s="83"/>
      <c r="HQ42" s="83"/>
      <c r="HR42" s="83"/>
      <c r="HS42" s="83"/>
      <c r="HT42" s="83"/>
      <c r="HU42" s="83"/>
      <c r="HV42" s="83"/>
      <c r="HW42" s="83"/>
      <c r="HX42" s="83"/>
      <c r="HY42" s="83"/>
      <c r="HZ42" s="83"/>
      <c r="IA42" s="83"/>
      <c r="IB42" s="83"/>
      <c r="IC42" s="83"/>
      <c r="ID42" s="83"/>
      <c r="IE42" s="83"/>
      <c r="IF42" s="83"/>
      <c r="IG42" s="83"/>
      <c r="IH42" s="83"/>
      <c r="II42" s="83"/>
      <c r="IJ42" s="83"/>
      <c r="IK42" s="83"/>
      <c r="IL42" s="83"/>
      <c r="IM42" s="83"/>
      <c r="IN42" s="83"/>
      <c r="IO42" s="83"/>
      <c r="IP42" s="83"/>
      <c r="IQ42" s="83"/>
    </row>
    <row r="43" spans="1:251" ht="24.95" customHeight="1">
      <c r="A43" s="115" t="str">
        <f t="shared" si="2"/>
        <v>[Ambulance-33]</v>
      </c>
      <c r="B43" s="120" t="s">
        <v>141</v>
      </c>
      <c r="C43" s="121" t="s">
        <v>151</v>
      </c>
      <c r="D43" s="121" t="s">
        <v>152</v>
      </c>
      <c r="E43" s="123"/>
      <c r="F43" s="123"/>
      <c r="G43" s="123"/>
      <c r="H43" s="123"/>
      <c r="I43" s="123"/>
      <c r="J43" s="12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  <c r="DS43" s="83"/>
      <c r="DT43" s="83"/>
      <c r="DU43" s="83"/>
      <c r="DV43" s="83"/>
      <c r="DW43" s="83"/>
      <c r="DX43" s="83"/>
      <c r="DY43" s="83"/>
      <c r="DZ43" s="83"/>
      <c r="EA43" s="83"/>
      <c r="EB43" s="83"/>
      <c r="EC43" s="83"/>
      <c r="ED43" s="83"/>
      <c r="EE43" s="83"/>
      <c r="EF43" s="83"/>
      <c r="EG43" s="83"/>
      <c r="EH43" s="83"/>
      <c r="EI43" s="83"/>
      <c r="EJ43" s="83"/>
      <c r="EK43" s="83"/>
      <c r="EL43" s="83"/>
      <c r="EM43" s="83"/>
      <c r="EN43" s="83"/>
      <c r="EO43" s="83"/>
      <c r="EP43" s="83"/>
      <c r="EQ43" s="83"/>
      <c r="ER43" s="83"/>
      <c r="ES43" s="83"/>
      <c r="ET43" s="83"/>
      <c r="EU43" s="83"/>
      <c r="EV43" s="83"/>
      <c r="EW43" s="83"/>
      <c r="EX43" s="83"/>
      <c r="EY43" s="83"/>
      <c r="EZ43" s="83"/>
      <c r="FA43" s="83"/>
      <c r="FB43" s="83"/>
      <c r="FC43" s="83"/>
      <c r="FD43" s="83"/>
      <c r="FE43" s="83"/>
      <c r="FF43" s="83"/>
      <c r="FG43" s="83"/>
      <c r="FH43" s="83"/>
      <c r="FI43" s="83"/>
      <c r="FJ43" s="83"/>
      <c r="FK43" s="83"/>
      <c r="FL43" s="83"/>
      <c r="FM43" s="83"/>
      <c r="FN43" s="83"/>
      <c r="FO43" s="83"/>
      <c r="FP43" s="83"/>
      <c r="FQ43" s="83"/>
      <c r="FR43" s="83"/>
      <c r="FS43" s="83"/>
      <c r="FT43" s="83"/>
      <c r="FU43" s="83"/>
      <c r="FV43" s="83"/>
      <c r="FW43" s="83"/>
      <c r="FX43" s="83"/>
      <c r="FY43" s="83"/>
      <c r="FZ43" s="83"/>
      <c r="GA43" s="83"/>
      <c r="GB43" s="83"/>
      <c r="GC43" s="83"/>
      <c r="GD43" s="83"/>
      <c r="GE43" s="83"/>
      <c r="GF43" s="83"/>
      <c r="GG43" s="83"/>
      <c r="GH43" s="83"/>
      <c r="GI43" s="83"/>
      <c r="GJ43" s="83"/>
      <c r="GK43" s="83"/>
      <c r="GL43" s="83"/>
      <c r="GM43" s="83"/>
      <c r="GN43" s="83"/>
      <c r="GO43" s="83"/>
      <c r="GP43" s="83"/>
      <c r="GQ43" s="83"/>
      <c r="GR43" s="83"/>
      <c r="GS43" s="83"/>
      <c r="GT43" s="83"/>
      <c r="GU43" s="83"/>
      <c r="GV43" s="83"/>
      <c r="GW43" s="83"/>
      <c r="GX43" s="83"/>
      <c r="GY43" s="83"/>
      <c r="GZ43" s="83"/>
      <c r="HA43" s="83"/>
      <c r="HB43" s="83"/>
      <c r="HC43" s="83"/>
      <c r="HD43" s="83"/>
      <c r="HE43" s="83"/>
      <c r="HF43" s="83"/>
      <c r="HG43" s="83"/>
      <c r="HH43" s="83"/>
      <c r="HI43" s="83"/>
      <c r="HJ43" s="83"/>
      <c r="HK43" s="83"/>
      <c r="HL43" s="83"/>
      <c r="HM43" s="83"/>
      <c r="HN43" s="83"/>
      <c r="HO43" s="83"/>
      <c r="HP43" s="83"/>
      <c r="HQ43" s="83"/>
      <c r="HR43" s="83"/>
      <c r="HS43" s="83"/>
      <c r="HT43" s="83"/>
      <c r="HU43" s="83"/>
      <c r="HV43" s="83"/>
      <c r="HW43" s="83"/>
      <c r="HX43" s="83"/>
      <c r="HY43" s="83"/>
      <c r="HZ43" s="83"/>
      <c r="IA43" s="83"/>
      <c r="IB43" s="83"/>
      <c r="IC43" s="83"/>
      <c r="ID43" s="83"/>
      <c r="IE43" s="83"/>
      <c r="IF43" s="83"/>
      <c r="IG43" s="83"/>
      <c r="IH43" s="83"/>
      <c r="II43" s="83"/>
      <c r="IJ43" s="83"/>
      <c r="IK43" s="83"/>
      <c r="IL43" s="83"/>
      <c r="IM43" s="83"/>
      <c r="IN43" s="83"/>
      <c r="IO43" s="83"/>
      <c r="IP43" s="83"/>
      <c r="IQ43" s="83"/>
    </row>
    <row r="44" spans="1:251" ht="24.95" customHeight="1">
      <c r="A44" s="115" t="str">
        <f t="shared" si="2"/>
        <v>[Ambulance-34]</v>
      </c>
      <c r="B44" s="120" t="s">
        <v>153</v>
      </c>
      <c r="C44" s="121" t="s">
        <v>154</v>
      </c>
      <c r="D44" s="121" t="s">
        <v>155</v>
      </c>
      <c r="E44" s="123"/>
      <c r="F44" s="123"/>
      <c r="G44" s="123"/>
      <c r="H44" s="123"/>
      <c r="I44" s="123"/>
      <c r="J44" s="12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  <c r="DW44" s="83"/>
      <c r="DX44" s="83"/>
      <c r="DY44" s="83"/>
      <c r="DZ44" s="83"/>
      <c r="EA44" s="83"/>
      <c r="EB44" s="83"/>
      <c r="EC44" s="83"/>
      <c r="ED44" s="83"/>
      <c r="EE44" s="83"/>
      <c r="EF44" s="83"/>
      <c r="EG44" s="83"/>
      <c r="EH44" s="83"/>
      <c r="EI44" s="83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  <c r="EZ44" s="83"/>
      <c r="FA44" s="83"/>
      <c r="FB44" s="83"/>
      <c r="FC44" s="83"/>
      <c r="FD44" s="83"/>
      <c r="FE44" s="83"/>
      <c r="FF44" s="83"/>
      <c r="FG44" s="83"/>
      <c r="FH44" s="83"/>
      <c r="FI44" s="83"/>
      <c r="FJ44" s="83"/>
      <c r="FK44" s="83"/>
      <c r="FL44" s="83"/>
      <c r="FM44" s="83"/>
      <c r="FN44" s="83"/>
      <c r="FO44" s="83"/>
      <c r="FP44" s="83"/>
      <c r="FQ44" s="83"/>
      <c r="FR44" s="83"/>
      <c r="FS44" s="83"/>
      <c r="FT44" s="83"/>
      <c r="FU44" s="83"/>
      <c r="FV44" s="83"/>
      <c r="FW44" s="83"/>
      <c r="FX44" s="83"/>
      <c r="FY44" s="83"/>
      <c r="FZ44" s="83"/>
      <c r="GA44" s="83"/>
      <c r="GB44" s="83"/>
      <c r="GC44" s="83"/>
      <c r="GD44" s="83"/>
      <c r="GE44" s="83"/>
      <c r="GF44" s="83"/>
      <c r="GG44" s="83"/>
      <c r="GH44" s="83"/>
      <c r="GI44" s="83"/>
      <c r="GJ44" s="83"/>
      <c r="GK44" s="83"/>
      <c r="GL44" s="83"/>
      <c r="GM44" s="83"/>
      <c r="GN44" s="83"/>
      <c r="GO44" s="83"/>
      <c r="GP44" s="83"/>
      <c r="GQ44" s="83"/>
      <c r="GR44" s="83"/>
      <c r="GS44" s="83"/>
      <c r="GT44" s="83"/>
      <c r="GU44" s="83"/>
      <c r="GV44" s="83"/>
      <c r="GW44" s="83"/>
      <c r="GX44" s="83"/>
      <c r="GY44" s="83"/>
      <c r="GZ44" s="83"/>
      <c r="HA44" s="83"/>
      <c r="HB44" s="83"/>
      <c r="HC44" s="83"/>
      <c r="HD44" s="83"/>
      <c r="HE44" s="83"/>
      <c r="HF44" s="83"/>
      <c r="HG44" s="83"/>
      <c r="HH44" s="83"/>
      <c r="HI44" s="83"/>
      <c r="HJ44" s="83"/>
      <c r="HK44" s="83"/>
      <c r="HL44" s="83"/>
      <c r="HM44" s="83"/>
      <c r="HN44" s="83"/>
      <c r="HO44" s="83"/>
      <c r="HP44" s="83"/>
      <c r="HQ44" s="83"/>
      <c r="HR44" s="83"/>
      <c r="HS44" s="83"/>
      <c r="HT44" s="83"/>
      <c r="HU44" s="83"/>
      <c r="HV44" s="83"/>
      <c r="HW44" s="83"/>
      <c r="HX44" s="83"/>
      <c r="HY44" s="83"/>
      <c r="HZ44" s="83"/>
      <c r="IA44" s="83"/>
      <c r="IB44" s="83"/>
      <c r="IC44" s="83"/>
      <c r="ID44" s="83"/>
      <c r="IE44" s="83"/>
      <c r="IF44" s="83"/>
      <c r="IG44" s="83"/>
      <c r="IH44" s="83"/>
      <c r="II44" s="83"/>
      <c r="IJ44" s="83"/>
      <c r="IK44" s="83"/>
      <c r="IL44" s="83"/>
      <c r="IM44" s="83"/>
      <c r="IN44" s="83"/>
      <c r="IO44" s="83"/>
      <c r="IP44" s="83"/>
      <c r="IQ44" s="83"/>
    </row>
    <row r="45" spans="1:251" ht="24.95" customHeight="1">
      <c r="A45" s="115" t="str">
        <f t="shared" si="2"/>
        <v>[Ambulance-35]</v>
      </c>
      <c r="B45" s="121" t="s">
        <v>157</v>
      </c>
      <c r="C45" s="121" t="s">
        <v>156</v>
      </c>
      <c r="D45" s="121" t="s">
        <v>158</v>
      </c>
      <c r="E45" s="123"/>
      <c r="F45" s="123"/>
      <c r="G45" s="123"/>
      <c r="H45" s="123"/>
      <c r="I45" s="123"/>
      <c r="J45" s="12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  <c r="DS45" s="83"/>
      <c r="DT45" s="83"/>
      <c r="DU45" s="83"/>
      <c r="DV45" s="83"/>
      <c r="DW45" s="83"/>
      <c r="DX45" s="83"/>
      <c r="DY45" s="83"/>
      <c r="DZ45" s="83"/>
      <c r="EA45" s="83"/>
      <c r="EB45" s="83"/>
      <c r="EC45" s="83"/>
      <c r="ED45" s="83"/>
      <c r="EE45" s="83"/>
      <c r="EF45" s="83"/>
      <c r="EG45" s="83"/>
      <c r="EH45" s="83"/>
      <c r="EI45" s="83"/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83"/>
      <c r="EX45" s="83"/>
      <c r="EY45" s="83"/>
      <c r="EZ45" s="83"/>
      <c r="FA45" s="83"/>
      <c r="FB45" s="83"/>
      <c r="FC45" s="83"/>
      <c r="FD45" s="83"/>
      <c r="FE45" s="83"/>
      <c r="FF45" s="83"/>
      <c r="FG45" s="83"/>
      <c r="FH45" s="83"/>
      <c r="FI45" s="83"/>
      <c r="FJ45" s="83"/>
      <c r="FK45" s="83"/>
      <c r="FL45" s="83"/>
      <c r="FM45" s="83"/>
      <c r="FN45" s="83"/>
      <c r="FO45" s="83"/>
      <c r="FP45" s="83"/>
      <c r="FQ45" s="83"/>
      <c r="FR45" s="83"/>
      <c r="FS45" s="83"/>
      <c r="FT45" s="83"/>
      <c r="FU45" s="83"/>
      <c r="FV45" s="83"/>
      <c r="FW45" s="83"/>
      <c r="FX45" s="83"/>
      <c r="FY45" s="83"/>
      <c r="FZ45" s="83"/>
      <c r="GA45" s="83"/>
      <c r="GB45" s="83"/>
      <c r="GC45" s="83"/>
      <c r="GD45" s="83"/>
      <c r="GE45" s="83"/>
      <c r="GF45" s="83"/>
      <c r="GG45" s="83"/>
      <c r="GH45" s="83"/>
      <c r="GI45" s="83"/>
      <c r="GJ45" s="83"/>
      <c r="GK45" s="83"/>
      <c r="GL45" s="83"/>
      <c r="GM45" s="83"/>
      <c r="GN45" s="83"/>
      <c r="GO45" s="83"/>
      <c r="GP45" s="83"/>
      <c r="GQ45" s="83"/>
      <c r="GR45" s="83"/>
      <c r="GS45" s="83"/>
      <c r="GT45" s="83"/>
      <c r="GU45" s="83"/>
      <c r="GV45" s="83"/>
      <c r="GW45" s="83"/>
      <c r="GX45" s="83"/>
      <c r="GY45" s="83"/>
      <c r="GZ45" s="83"/>
      <c r="HA45" s="83"/>
      <c r="HB45" s="83"/>
      <c r="HC45" s="83"/>
      <c r="HD45" s="83"/>
      <c r="HE45" s="83"/>
      <c r="HF45" s="83"/>
      <c r="HG45" s="83"/>
      <c r="HH45" s="83"/>
      <c r="HI45" s="83"/>
      <c r="HJ45" s="83"/>
      <c r="HK45" s="83"/>
      <c r="HL45" s="83"/>
      <c r="HM45" s="83"/>
      <c r="HN45" s="83"/>
      <c r="HO45" s="83"/>
      <c r="HP45" s="83"/>
      <c r="HQ45" s="83"/>
      <c r="HR45" s="83"/>
      <c r="HS45" s="83"/>
      <c r="HT45" s="83"/>
      <c r="HU45" s="83"/>
      <c r="HV45" s="83"/>
      <c r="HW45" s="83"/>
      <c r="HX45" s="83"/>
      <c r="HY45" s="83"/>
      <c r="HZ45" s="83"/>
      <c r="IA45" s="83"/>
      <c r="IB45" s="83"/>
      <c r="IC45" s="83"/>
      <c r="ID45" s="83"/>
      <c r="IE45" s="83"/>
      <c r="IF45" s="83"/>
      <c r="IG45" s="83"/>
      <c r="IH45" s="83"/>
      <c r="II45" s="83"/>
      <c r="IJ45" s="83"/>
      <c r="IK45" s="83"/>
      <c r="IL45" s="83"/>
      <c r="IM45" s="83"/>
      <c r="IN45" s="83"/>
      <c r="IO45" s="83"/>
      <c r="IP45" s="83"/>
      <c r="IQ45" s="83"/>
    </row>
    <row r="46" spans="1:251" ht="24.95" customHeight="1">
      <c r="A46" s="115" t="str">
        <f t="shared" si="2"/>
        <v>[Ambulance-36]</v>
      </c>
      <c r="B46" s="121" t="s">
        <v>159</v>
      </c>
      <c r="C46" s="121" t="s">
        <v>160</v>
      </c>
      <c r="D46" s="121" t="s">
        <v>161</v>
      </c>
      <c r="E46" s="123"/>
      <c r="F46" s="123"/>
      <c r="G46" s="123"/>
      <c r="H46" s="123"/>
      <c r="I46" s="123"/>
      <c r="J46" s="12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83"/>
      <c r="GK46" s="83"/>
      <c r="GL46" s="83"/>
      <c r="GM46" s="83"/>
      <c r="GN46" s="83"/>
      <c r="GO46" s="83"/>
      <c r="GP46" s="83"/>
      <c r="GQ46" s="83"/>
      <c r="GR46" s="83"/>
      <c r="GS46" s="83"/>
      <c r="GT46" s="83"/>
      <c r="GU46" s="83"/>
      <c r="GV46" s="83"/>
      <c r="GW46" s="83"/>
      <c r="GX46" s="83"/>
      <c r="GY46" s="83"/>
      <c r="GZ46" s="83"/>
      <c r="HA46" s="83"/>
      <c r="HB46" s="83"/>
      <c r="HC46" s="83"/>
      <c r="HD46" s="83"/>
      <c r="HE46" s="83"/>
      <c r="HF46" s="83"/>
      <c r="HG46" s="83"/>
      <c r="HH46" s="83"/>
      <c r="HI46" s="83"/>
      <c r="HJ46" s="83"/>
      <c r="HK46" s="83"/>
      <c r="HL46" s="83"/>
      <c r="HM46" s="83"/>
      <c r="HN46" s="83"/>
      <c r="HO46" s="83"/>
      <c r="HP46" s="83"/>
      <c r="HQ46" s="83"/>
      <c r="HR46" s="83"/>
      <c r="HS46" s="83"/>
      <c r="HT46" s="83"/>
      <c r="HU46" s="83"/>
      <c r="HV46" s="83"/>
      <c r="HW46" s="83"/>
      <c r="HX46" s="83"/>
      <c r="HY46" s="83"/>
      <c r="HZ46" s="83"/>
      <c r="IA46" s="83"/>
      <c r="IB46" s="83"/>
      <c r="IC46" s="83"/>
      <c r="ID46" s="83"/>
      <c r="IE46" s="83"/>
      <c r="IF46" s="83"/>
      <c r="IG46" s="83"/>
      <c r="IH46" s="83"/>
      <c r="II46" s="83"/>
      <c r="IJ46" s="83"/>
      <c r="IK46" s="83"/>
      <c r="IL46" s="83"/>
      <c r="IM46" s="83"/>
      <c r="IN46" s="83"/>
      <c r="IO46" s="83"/>
      <c r="IP46" s="83"/>
      <c r="IQ46" s="83"/>
    </row>
    <row r="47" spans="1:251" ht="24.95" customHeight="1">
      <c r="A47" s="115" t="str">
        <f t="shared" si="2"/>
        <v>[Ambulance-37]</v>
      </c>
      <c r="B47" s="121" t="s">
        <v>162</v>
      </c>
      <c r="C47" s="121" t="s">
        <v>163</v>
      </c>
      <c r="D47" s="121" t="s">
        <v>164</v>
      </c>
      <c r="E47" s="123"/>
      <c r="F47" s="123"/>
      <c r="G47" s="123"/>
      <c r="H47" s="123"/>
      <c r="I47" s="123"/>
      <c r="J47" s="12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  <c r="DS47" s="83"/>
      <c r="DT47" s="83"/>
      <c r="DU47" s="83"/>
      <c r="DV47" s="83"/>
      <c r="DW47" s="83"/>
      <c r="DX47" s="83"/>
      <c r="DY47" s="83"/>
      <c r="DZ47" s="83"/>
      <c r="EA47" s="83"/>
      <c r="EB47" s="83"/>
      <c r="EC47" s="83"/>
      <c r="ED47" s="83"/>
      <c r="EE47" s="83"/>
      <c r="EF47" s="83"/>
      <c r="EG47" s="83"/>
      <c r="EH47" s="83"/>
      <c r="EI47" s="83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  <c r="EZ47" s="83"/>
      <c r="FA47" s="83"/>
      <c r="FB47" s="83"/>
      <c r="FC47" s="83"/>
      <c r="FD47" s="83"/>
      <c r="FE47" s="83"/>
      <c r="FF47" s="83"/>
      <c r="FG47" s="83"/>
      <c r="FH47" s="83"/>
      <c r="FI47" s="83"/>
      <c r="FJ47" s="83"/>
      <c r="FK47" s="83"/>
      <c r="FL47" s="83"/>
      <c r="FM47" s="83"/>
      <c r="FN47" s="83"/>
      <c r="FO47" s="83"/>
      <c r="FP47" s="83"/>
      <c r="FQ47" s="83"/>
      <c r="FR47" s="83"/>
      <c r="FS47" s="83"/>
      <c r="FT47" s="83"/>
      <c r="FU47" s="83"/>
      <c r="FV47" s="83"/>
      <c r="FW47" s="83"/>
      <c r="FX47" s="83"/>
      <c r="FY47" s="83"/>
      <c r="FZ47" s="83"/>
      <c r="GA47" s="83"/>
      <c r="GB47" s="83"/>
      <c r="GC47" s="83"/>
      <c r="GD47" s="83"/>
      <c r="GE47" s="83"/>
      <c r="GF47" s="83"/>
      <c r="GG47" s="83"/>
      <c r="GH47" s="83"/>
      <c r="GI47" s="83"/>
      <c r="GJ47" s="83"/>
      <c r="GK47" s="83"/>
      <c r="GL47" s="83"/>
      <c r="GM47" s="83"/>
      <c r="GN47" s="83"/>
      <c r="GO47" s="83"/>
      <c r="GP47" s="83"/>
      <c r="GQ47" s="83"/>
      <c r="GR47" s="83"/>
      <c r="GS47" s="83"/>
      <c r="GT47" s="83"/>
      <c r="GU47" s="83"/>
      <c r="GV47" s="83"/>
      <c r="GW47" s="83"/>
      <c r="GX47" s="83"/>
      <c r="GY47" s="83"/>
      <c r="GZ47" s="83"/>
      <c r="HA47" s="83"/>
      <c r="HB47" s="83"/>
      <c r="HC47" s="83"/>
      <c r="HD47" s="83"/>
      <c r="HE47" s="83"/>
      <c r="HF47" s="83"/>
      <c r="HG47" s="83"/>
      <c r="HH47" s="83"/>
      <c r="HI47" s="83"/>
      <c r="HJ47" s="83"/>
      <c r="HK47" s="83"/>
      <c r="HL47" s="83"/>
      <c r="HM47" s="83"/>
      <c r="HN47" s="83"/>
      <c r="HO47" s="83"/>
      <c r="HP47" s="83"/>
      <c r="HQ47" s="83"/>
      <c r="HR47" s="83"/>
      <c r="HS47" s="83"/>
      <c r="HT47" s="83"/>
      <c r="HU47" s="83"/>
      <c r="HV47" s="83"/>
      <c r="HW47" s="83"/>
      <c r="HX47" s="83"/>
      <c r="HY47" s="83"/>
      <c r="HZ47" s="83"/>
      <c r="IA47" s="83"/>
      <c r="IB47" s="83"/>
      <c r="IC47" s="83"/>
      <c r="ID47" s="83"/>
      <c r="IE47" s="83"/>
      <c r="IF47" s="83"/>
      <c r="IG47" s="83"/>
      <c r="IH47" s="83"/>
      <c r="II47" s="83"/>
      <c r="IJ47" s="83"/>
      <c r="IK47" s="83"/>
      <c r="IL47" s="83"/>
      <c r="IM47" s="83"/>
      <c r="IN47" s="83"/>
      <c r="IO47" s="83"/>
      <c r="IP47" s="83"/>
      <c r="IQ47" s="83"/>
    </row>
    <row r="48" spans="1:251" ht="24.95" customHeight="1">
      <c r="A48" s="115" t="str">
        <f t="shared" si="2"/>
        <v>[Ambulance-38]</v>
      </c>
      <c r="B48" s="121" t="s">
        <v>165</v>
      </c>
      <c r="C48" s="121" t="s">
        <v>166</v>
      </c>
      <c r="D48" s="121" t="s">
        <v>167</v>
      </c>
      <c r="E48" s="123"/>
      <c r="F48" s="123"/>
      <c r="G48" s="123"/>
      <c r="H48" s="123"/>
      <c r="I48" s="123"/>
      <c r="J48" s="12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83"/>
      <c r="GD48" s="83"/>
      <c r="GE48" s="83"/>
      <c r="GF48" s="83"/>
      <c r="GG48" s="83"/>
      <c r="GH48" s="83"/>
      <c r="GI48" s="83"/>
      <c r="GJ48" s="83"/>
      <c r="GK48" s="83"/>
      <c r="GL48" s="83"/>
      <c r="GM48" s="83"/>
      <c r="GN48" s="83"/>
      <c r="GO48" s="83"/>
      <c r="GP48" s="83"/>
      <c r="GQ48" s="83"/>
      <c r="GR48" s="83"/>
      <c r="GS48" s="83"/>
      <c r="GT48" s="83"/>
      <c r="GU48" s="83"/>
      <c r="GV48" s="83"/>
      <c r="GW48" s="83"/>
      <c r="GX48" s="83"/>
      <c r="GY48" s="83"/>
      <c r="GZ48" s="83"/>
      <c r="HA48" s="83"/>
      <c r="HB48" s="83"/>
      <c r="HC48" s="83"/>
      <c r="HD48" s="83"/>
      <c r="HE48" s="83"/>
      <c r="HF48" s="83"/>
      <c r="HG48" s="83"/>
      <c r="HH48" s="83"/>
      <c r="HI48" s="83"/>
      <c r="HJ48" s="83"/>
      <c r="HK48" s="83"/>
      <c r="HL48" s="83"/>
      <c r="HM48" s="83"/>
      <c r="HN48" s="83"/>
      <c r="HO48" s="83"/>
      <c r="HP48" s="83"/>
      <c r="HQ48" s="83"/>
      <c r="HR48" s="83"/>
      <c r="HS48" s="83"/>
      <c r="HT48" s="83"/>
      <c r="HU48" s="83"/>
      <c r="HV48" s="83"/>
      <c r="HW48" s="83"/>
      <c r="HX48" s="83"/>
      <c r="HY48" s="83"/>
      <c r="HZ48" s="83"/>
      <c r="IA48" s="83"/>
      <c r="IB48" s="83"/>
      <c r="IC48" s="83"/>
      <c r="ID48" s="83"/>
      <c r="IE48" s="83"/>
      <c r="IF48" s="83"/>
      <c r="IG48" s="83"/>
      <c r="IH48" s="83"/>
      <c r="II48" s="83"/>
      <c r="IJ48" s="83"/>
      <c r="IK48" s="83"/>
      <c r="IL48" s="83"/>
      <c r="IM48" s="83"/>
      <c r="IN48" s="83"/>
      <c r="IO48" s="83"/>
      <c r="IP48" s="83"/>
      <c r="IQ48" s="83"/>
    </row>
    <row r="49" spans="1:251" ht="24.95" customHeight="1">
      <c r="A49" s="115" t="str">
        <f t="shared" si="2"/>
        <v>[Ambulance-39]</v>
      </c>
      <c r="B49" s="121" t="s">
        <v>169</v>
      </c>
      <c r="C49" s="121" t="s">
        <v>170</v>
      </c>
      <c r="D49" s="121" t="s">
        <v>171</v>
      </c>
      <c r="E49" s="123"/>
      <c r="F49" s="123"/>
      <c r="G49" s="123"/>
      <c r="H49" s="123"/>
      <c r="I49" s="123"/>
      <c r="J49" s="12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  <c r="DS49" s="83"/>
      <c r="DT49" s="83"/>
      <c r="DU49" s="83"/>
      <c r="DV49" s="83"/>
      <c r="DW49" s="83"/>
      <c r="DX49" s="83"/>
      <c r="DY49" s="83"/>
      <c r="DZ49" s="83"/>
      <c r="EA49" s="83"/>
      <c r="EB49" s="83"/>
      <c r="EC49" s="83"/>
      <c r="ED49" s="83"/>
      <c r="EE49" s="83"/>
      <c r="EF49" s="83"/>
      <c r="EG49" s="83"/>
      <c r="EH49" s="83"/>
      <c r="EI49" s="83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  <c r="EU49" s="83"/>
      <c r="EV49" s="83"/>
      <c r="EW49" s="83"/>
      <c r="EX49" s="83"/>
      <c r="EY49" s="83"/>
      <c r="EZ49" s="83"/>
      <c r="FA49" s="83"/>
      <c r="FB49" s="83"/>
      <c r="FC49" s="83"/>
      <c r="FD49" s="83"/>
      <c r="FE49" s="83"/>
      <c r="FF49" s="83"/>
      <c r="FG49" s="83"/>
      <c r="FH49" s="83"/>
      <c r="FI49" s="83"/>
      <c r="FJ49" s="83"/>
      <c r="FK49" s="83"/>
      <c r="FL49" s="83"/>
      <c r="FM49" s="83"/>
      <c r="FN49" s="83"/>
      <c r="FO49" s="83"/>
      <c r="FP49" s="83"/>
      <c r="FQ49" s="83"/>
      <c r="FR49" s="83"/>
      <c r="FS49" s="83"/>
      <c r="FT49" s="83"/>
      <c r="FU49" s="83"/>
      <c r="FV49" s="83"/>
      <c r="FW49" s="83"/>
      <c r="FX49" s="83"/>
      <c r="FY49" s="83"/>
      <c r="FZ49" s="83"/>
      <c r="GA49" s="83"/>
      <c r="GB49" s="83"/>
      <c r="GC49" s="83"/>
      <c r="GD49" s="83"/>
      <c r="GE49" s="83"/>
      <c r="GF49" s="83"/>
      <c r="GG49" s="83"/>
      <c r="GH49" s="83"/>
      <c r="GI49" s="83"/>
      <c r="GJ49" s="83"/>
      <c r="GK49" s="83"/>
      <c r="GL49" s="83"/>
      <c r="GM49" s="83"/>
      <c r="GN49" s="83"/>
      <c r="GO49" s="83"/>
      <c r="GP49" s="83"/>
      <c r="GQ49" s="83"/>
      <c r="GR49" s="83"/>
      <c r="GS49" s="83"/>
      <c r="GT49" s="83"/>
      <c r="GU49" s="83"/>
      <c r="GV49" s="83"/>
      <c r="GW49" s="83"/>
      <c r="GX49" s="83"/>
      <c r="GY49" s="83"/>
      <c r="GZ49" s="83"/>
      <c r="HA49" s="83"/>
      <c r="HB49" s="83"/>
      <c r="HC49" s="83"/>
      <c r="HD49" s="83"/>
      <c r="HE49" s="83"/>
      <c r="HF49" s="83"/>
      <c r="HG49" s="83"/>
      <c r="HH49" s="83"/>
      <c r="HI49" s="83"/>
      <c r="HJ49" s="83"/>
      <c r="HK49" s="83"/>
      <c r="HL49" s="83"/>
      <c r="HM49" s="83"/>
      <c r="HN49" s="83"/>
      <c r="HO49" s="83"/>
      <c r="HP49" s="83"/>
      <c r="HQ49" s="83"/>
      <c r="HR49" s="83"/>
      <c r="HS49" s="83"/>
      <c r="HT49" s="83"/>
      <c r="HU49" s="83"/>
      <c r="HV49" s="83"/>
      <c r="HW49" s="83"/>
      <c r="HX49" s="83"/>
      <c r="HY49" s="83"/>
      <c r="HZ49" s="83"/>
      <c r="IA49" s="83"/>
      <c r="IB49" s="83"/>
      <c r="IC49" s="83"/>
      <c r="ID49" s="83"/>
      <c r="IE49" s="83"/>
      <c r="IF49" s="83"/>
      <c r="IG49" s="83"/>
      <c r="IH49" s="83"/>
      <c r="II49" s="83"/>
      <c r="IJ49" s="83"/>
      <c r="IK49" s="83"/>
      <c r="IL49" s="83"/>
      <c r="IM49" s="83"/>
      <c r="IN49" s="83"/>
      <c r="IO49" s="83"/>
      <c r="IP49" s="83"/>
      <c r="IQ49" s="83"/>
    </row>
    <row r="50" spans="1:251" ht="24.95" customHeight="1">
      <c r="A50" s="109"/>
      <c r="B50" s="110"/>
      <c r="C50" s="110"/>
      <c r="D50" s="110"/>
      <c r="E50" s="109"/>
      <c r="F50" s="110"/>
      <c r="G50" s="110"/>
      <c r="H50" s="110"/>
      <c r="I50" s="111"/>
      <c r="J50" s="112"/>
      <c r="K50" s="88"/>
    </row>
    <row r="51" spans="1:251" ht="24.95" customHeight="1">
      <c r="A51" s="109"/>
      <c r="B51" s="110"/>
      <c r="C51" s="110"/>
      <c r="D51" s="110"/>
      <c r="E51" s="109"/>
      <c r="F51" s="110"/>
      <c r="G51" s="110"/>
      <c r="H51" s="110"/>
      <c r="I51" s="111"/>
      <c r="J51" s="112"/>
      <c r="K51" s="88"/>
    </row>
    <row r="52" spans="1:251" ht="24.95" customHeight="1">
      <c r="A52" s="109"/>
      <c r="B52" s="110"/>
      <c r="C52" s="110"/>
      <c r="D52" s="110"/>
      <c r="E52" s="109"/>
      <c r="F52" s="110"/>
      <c r="G52" s="110"/>
      <c r="H52" s="110"/>
      <c r="I52" s="111"/>
      <c r="J52" s="112"/>
      <c r="K52" s="88"/>
    </row>
    <row r="53" spans="1:251" ht="24.95" customHeight="1">
      <c r="A53" s="109"/>
      <c r="B53" s="110"/>
      <c r="C53" s="110"/>
      <c r="D53" s="110"/>
      <c r="E53" s="109"/>
      <c r="F53" s="110"/>
      <c r="G53" s="110"/>
      <c r="H53" s="110"/>
      <c r="I53" s="111"/>
      <c r="J53" s="112"/>
      <c r="K53" s="88"/>
    </row>
    <row r="54" spans="1:251" ht="24.95" customHeight="1">
      <c r="A54" s="109"/>
      <c r="B54" s="110"/>
      <c r="C54" s="110"/>
      <c r="D54" s="110"/>
      <c r="E54" s="109"/>
      <c r="F54" s="110"/>
      <c r="G54" s="110"/>
      <c r="H54" s="110"/>
      <c r="I54" s="111"/>
      <c r="J54" s="112"/>
      <c r="K54" s="88"/>
    </row>
    <row r="55" spans="1:251" ht="24.95" customHeight="1">
      <c r="A55" s="109"/>
      <c r="B55" s="110"/>
      <c r="C55" s="110"/>
      <c r="D55" s="110"/>
      <c r="E55" s="109"/>
      <c r="F55" s="110"/>
      <c r="G55" s="110"/>
      <c r="H55" s="110"/>
      <c r="I55" s="111"/>
      <c r="J55" s="112"/>
      <c r="K55" s="88"/>
    </row>
    <row r="56" spans="1:251" ht="14.25" customHeight="1">
      <c r="A56" s="109"/>
      <c r="B56" s="110"/>
      <c r="C56" s="110"/>
      <c r="D56" s="110"/>
      <c r="E56" s="109"/>
      <c r="F56" s="110"/>
      <c r="G56" s="110"/>
      <c r="H56" s="110"/>
      <c r="I56" s="111"/>
      <c r="J56" s="112"/>
      <c r="K56" s="88"/>
    </row>
    <row r="57" spans="1:251" ht="14.25" customHeight="1">
      <c r="A57" s="109"/>
      <c r="B57" s="110"/>
      <c r="C57" s="110"/>
      <c r="D57" s="110"/>
      <c r="E57" s="109"/>
      <c r="F57" s="110"/>
      <c r="G57" s="110"/>
      <c r="H57" s="110"/>
      <c r="I57" s="111"/>
      <c r="J57" s="112"/>
      <c r="K57" s="88"/>
    </row>
    <row r="58" spans="1:251" ht="14.25" customHeight="1">
      <c r="A58" s="109"/>
      <c r="B58" s="110"/>
      <c r="C58" s="110"/>
      <c r="D58" s="110"/>
      <c r="E58" s="109"/>
      <c r="F58" s="110"/>
      <c r="G58" s="110"/>
      <c r="H58" s="110"/>
      <c r="I58" s="111"/>
      <c r="J58" s="112"/>
      <c r="K58" s="88"/>
    </row>
    <row r="59" spans="1:251" ht="14.25" customHeight="1">
      <c r="A59" s="109"/>
      <c r="B59" s="110"/>
      <c r="C59" s="110"/>
      <c r="D59" s="110"/>
      <c r="E59" s="109"/>
      <c r="F59" s="110"/>
      <c r="G59" s="110"/>
      <c r="H59" s="110"/>
      <c r="I59" s="111"/>
      <c r="J59" s="112"/>
      <c r="K59" s="88"/>
    </row>
    <row r="60" spans="1:251" ht="14.25" customHeight="1">
      <c r="A60" s="109"/>
      <c r="B60" s="110"/>
      <c r="C60" s="110"/>
      <c r="D60" s="110"/>
      <c r="E60" s="109"/>
      <c r="F60" s="110"/>
      <c r="G60" s="110"/>
      <c r="H60" s="110"/>
      <c r="I60" s="111"/>
      <c r="J60" s="112"/>
      <c r="K60" s="88"/>
    </row>
    <row r="61" spans="1:251" ht="14.25" customHeight="1">
      <c r="A61" s="109"/>
      <c r="B61" s="110"/>
      <c r="C61" s="110"/>
      <c r="D61" s="110"/>
      <c r="E61" s="109"/>
      <c r="F61" s="110"/>
      <c r="G61" s="110"/>
      <c r="H61" s="110"/>
      <c r="I61" s="111"/>
      <c r="J61" s="112"/>
      <c r="K61" s="88"/>
    </row>
  </sheetData>
  <dataConsolidate>
    <dataRefs count="1">
      <dataRef ref="K2:K6" sheet="User_Function"/>
    </dataRefs>
  </dataConsolidate>
  <mergeCells count="7">
    <mergeCell ref="A25:J25"/>
    <mergeCell ref="A36:J36"/>
    <mergeCell ref="A14:J14"/>
    <mergeCell ref="A11:J11"/>
    <mergeCell ref="B2:G2"/>
    <mergeCell ref="B3:G3"/>
    <mergeCell ref="B4:G4"/>
  </mergeCells>
  <dataValidations count="2">
    <dataValidation type="list" allowBlank="1" showInputMessage="1" showErrorMessage="1" sqref="G62:H65292 G1:H9">
      <formula1>$I$2:$I$5</formula1>
    </dataValidation>
    <dataValidation type="list" allowBlank="1" showErrorMessage="1" sqref="F50:H61">
      <formula1>$K$2:$K$6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 Report</vt:lpstr>
      <vt:lpstr>Message Rules</vt:lpstr>
      <vt:lpstr>User_Function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Nguyễn An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Nguyễn An</cp:lastModifiedBy>
  <dcterms:created xsi:type="dcterms:W3CDTF">2014-07-15T10:13:31Z</dcterms:created>
  <dcterms:modified xsi:type="dcterms:W3CDTF">2016-12-14T06:47:42Z</dcterms:modified>
  <cp:category>BM</cp:category>
</cp:coreProperties>
</file>