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ndre\Desktop\TestCases\Done\Test Result\"/>
    </mc:Choice>
  </mc:AlternateContent>
  <bookViews>
    <workbookView xWindow="0" yWindow="0" windowWidth="28800" windowHeight="12210" tabRatio="945"/>
  </bookViews>
  <sheets>
    <sheet name="Cover" sheetId="1" r:id="rId1"/>
    <sheet name="Test case List" sheetId="2" r:id="rId2"/>
    <sheet name="Test Report" sheetId="5" r:id="rId3"/>
    <sheet name="Message Rules" sheetId="11" r:id="rId4"/>
    <sheet name="Security" sheetId="13" r:id="rId5"/>
    <sheet name="Admin_Function" sheetId="9" r:id="rId6"/>
  </sheets>
  <externalReferences>
    <externalReference r:id="rId7"/>
  </externalReferences>
  <definedNames>
    <definedName name="ACTION" localSheetId="3">#REF!</definedName>
    <definedName name="ACTION" localSheetId="4">#REF!</definedName>
    <definedName name="ACTION">#REF!</definedName>
    <definedName name="d">'[1]Search grammar'!$C$45</definedName>
    <definedName name="Defect" comment="fsfsdfs" localSheetId="4">#REF!</definedName>
    <definedName name="Defect" comment="fsfsdfs">#REF!</definedName>
    <definedName name="dfsf" localSheetId="4">#REF!</definedName>
    <definedName name="dfsf">#REF!</definedName>
    <definedName name="Discover" localSheetId="4">#REF!</definedName>
    <definedName name="Discover">#REF!</definedName>
    <definedName name="Lỗi" localSheetId="4">#REF!</definedName>
    <definedName name="Lỗi">#REF!</definedName>
    <definedName name="Pass" localSheetId="4">#REF!</definedName>
    <definedName name="Pass">#REF!</definedName>
    <definedName name="Statistic" comment="fsfsdfs" localSheetId="4">#REF!</definedName>
    <definedName name="Statistic" comment="fsfsdfs">#REF!</definedName>
  </definedNames>
  <calcPr calcId="162913"/>
</workbook>
</file>

<file path=xl/calcChain.xml><?xml version="1.0" encoding="utf-8"?>
<calcChain xmlns="http://schemas.openxmlformats.org/spreadsheetml/2006/main">
  <c r="H13" i="5" l="1"/>
  <c r="E15" i="5" s="1"/>
  <c r="D13" i="5"/>
  <c r="A6" i="9" l="1"/>
  <c r="A44" i="9" l="1"/>
  <c r="A47" i="9"/>
  <c r="A50" i="9"/>
  <c r="A60" i="9"/>
  <c r="A82" i="9"/>
  <c r="A88" i="9"/>
  <c r="A85" i="9"/>
  <c r="A84" i="9"/>
  <c r="A98" i="9"/>
  <c r="A97" i="9"/>
  <c r="E6" i="13"/>
  <c r="A6" i="13"/>
  <c r="A106" i="9"/>
  <c r="A105" i="9"/>
  <c r="A104" i="9"/>
  <c r="A103" i="9"/>
  <c r="A102" i="9"/>
  <c r="A101" i="9"/>
  <c r="A100" i="9"/>
  <c r="A99" i="9"/>
  <c r="A96" i="9"/>
  <c r="A95" i="9"/>
  <c r="A94" i="9"/>
  <c r="A93" i="9"/>
  <c r="A92" i="9"/>
  <c r="A91" i="9"/>
  <c r="A90" i="9"/>
  <c r="A89" i="9"/>
  <c r="A87" i="9"/>
  <c r="A86" i="9"/>
  <c r="A83" i="9"/>
  <c r="A81" i="9"/>
  <c r="A80" i="9"/>
  <c r="A79" i="9"/>
  <c r="A78" i="9"/>
  <c r="A77" i="9"/>
  <c r="A76" i="9"/>
  <c r="A34" i="9"/>
  <c r="A33" i="9"/>
  <c r="A32" i="9"/>
  <c r="A30" i="9"/>
  <c r="A31" i="9"/>
  <c r="A29" i="9"/>
  <c r="A28" i="9"/>
  <c r="C6" i="13" l="1"/>
  <c r="A27" i="9" l="1"/>
  <c r="A25" i="9"/>
  <c r="A26" i="9"/>
  <c r="A75" i="9"/>
  <c r="A14" i="13" l="1"/>
  <c r="A15" i="13"/>
  <c r="A13" i="13"/>
  <c r="A17" i="13"/>
  <c r="A16" i="13"/>
  <c r="A12" i="13"/>
  <c r="D6" i="13"/>
  <c r="B6" i="13"/>
  <c r="A73" i="9" l="1"/>
  <c r="A70" i="9"/>
  <c r="A55" i="9"/>
  <c r="A39" i="9"/>
  <c r="A40" i="9"/>
  <c r="A38" i="9"/>
  <c r="A37" i="9"/>
  <c r="A36" i="9"/>
  <c r="A35" i="9"/>
  <c r="A20" i="9" l="1"/>
  <c r="A22" i="9"/>
  <c r="A72" i="9" l="1"/>
  <c r="A74" i="9"/>
  <c r="A71" i="9"/>
  <c r="A67" i="9"/>
  <c r="A66" i="9"/>
  <c r="A64" i="9"/>
  <c r="A63" i="9"/>
  <c r="A59" i="9"/>
  <c r="A61" i="9"/>
  <c r="A62" i="9"/>
  <c r="A68" i="9"/>
  <c r="A69" i="9"/>
  <c r="A65" i="9"/>
  <c r="A58" i="9"/>
  <c r="A56" i="9"/>
  <c r="A54" i="9"/>
  <c r="A57" i="9"/>
  <c r="A53" i="9"/>
  <c r="A52" i="9"/>
  <c r="A51" i="9"/>
  <c r="A49" i="9"/>
  <c r="A48" i="9"/>
  <c r="A46" i="9"/>
  <c r="A45" i="9"/>
  <c r="A43" i="9"/>
  <c r="A42" i="9"/>
  <c r="A41" i="9"/>
  <c r="A24" i="9"/>
  <c r="A21" i="9"/>
  <c r="A19" i="9"/>
  <c r="B6" i="9"/>
  <c r="D6" i="9"/>
  <c r="A12" i="9"/>
  <c r="E6" i="9" s="1"/>
  <c r="C6" i="1" l="1"/>
  <c r="A13" i="9" l="1"/>
  <c r="A14" i="9"/>
  <c r="A15" i="9"/>
  <c r="A16" i="9"/>
  <c r="A17" i="9"/>
  <c r="A18" i="9"/>
  <c r="C3" i="5"/>
  <c r="C4" i="5"/>
  <c r="C5" i="5" s="1"/>
  <c r="D3" i="2"/>
  <c r="D4" i="2"/>
  <c r="G13" i="5" l="1"/>
  <c r="E13" i="5"/>
  <c r="F13" i="5" l="1"/>
  <c r="E16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<sst xmlns="http://schemas.openxmlformats.org/spreadsheetml/2006/main" count="748" uniqueCount="276">
  <si>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</si>
  <si>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</si>
  <si>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</si>
  <si>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</si>
  <si>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</si>
  <si>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</si>
  <si>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</si>
  <si>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</si>
  <si>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</si>
  <si>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</si>
  <si>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</si>
  <si>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</si>
  <si>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</si>
  <si>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</si>
  <si>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</si>
  <si>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</si>
  <si>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</si>
  <si>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</si>
  <si>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</si>
  <si>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</si>
  <si>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</si>
  <si>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</si>
  <si>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</si>
  <si>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</si>
  <si>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</si>
  <si>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</si>
  <si>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</si>
  <si>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</si>
  <si>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</si>
  <si>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</si>
  <si>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</si>
  <si>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</si>
  <si>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</si>
  <si>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</si>
  <si>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</si>
  <si>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</si>
  <si>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</si>
  <si>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</si>
  <si>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</si>
  <si>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</si>
  <si>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</si>
  <si>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</si>
  <si>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</si>
  <si>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</si>
  <si>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</si>
  <si>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</si>
  <si>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</si>
  <si>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Admin_function</t>
  </si>
  <si>
    <t>Back to Test Report</t>
  </si>
  <si>
    <t>This test cases were created to test integration between login with all functions and all functions together</t>
  </si>
  <si>
    <t>Add new</t>
  </si>
  <si>
    <t>Login</t>
  </si>
  <si>
    <t>Check "Login" button</t>
  </si>
  <si>
    <t>1. Enter the admin page
2. Click on "Login" button</t>
  </si>
  <si>
    <t>When user input correct username and password</t>
  </si>
  <si>
    <t>When user input correct username and wrong password</t>
  </si>
  <si>
    <t>When user input wrong username and correct password</t>
  </si>
  <si>
    <t>When user input wrong username and wrong password</t>
  </si>
  <si>
    <t>Verify that password is encoded</t>
  </si>
  <si>
    <t>1. Enter the admin page
2. Input data to "Password" field</t>
  </si>
  <si>
    <t>1.The admin page is displayed 
2. Data is encoded</t>
  </si>
  <si>
    <t>Admin_Function</t>
  </si>
  <si>
    <t>Result Chorme version 40</t>
  </si>
  <si>
    <t>Result Firefox version 30</t>
  </si>
  <si>
    <t>Message Rules</t>
  </si>
  <si>
    <t>Description Vietnam</t>
  </si>
  <si>
    <t>Description English</t>
  </si>
  <si>
    <t>MS01</t>
  </si>
  <si>
    <t>MS02</t>
  </si>
  <si>
    <t>Email sai định dạng</t>
  </si>
  <si>
    <t>MS03</t>
  </si>
  <si>
    <t>MS04</t>
  </si>
  <si>
    <t>MS05</t>
  </si>
  <si>
    <t>MS06</t>
  </si>
  <si>
    <t>MS07</t>
  </si>
  <si>
    <t>MS08</t>
  </si>
  <si>
    <t>MS09</t>
  </si>
  <si>
    <t>1. Enter the admin page</t>
  </si>
  <si>
    <t>Check viewing "Login" form</t>
  </si>
  <si>
    <t>Security</t>
  </si>
  <si>
    <t>Check copy &amp; paste link to other browser</t>
  </si>
  <si>
    <t>First Aid Viet Nam</t>
  </si>
  <si>
    <t>FAVN</t>
  </si>
  <si>
    <t>AnNPSe03118</t>
  </si>
  <si>
    <t>Đàm Huy Hùng</t>
  </si>
  <si>
    <t>Integrating all functions of admin web app together then execute test</t>
  </si>
  <si>
    <t>Execute all Admin web app function unit test cases and passed</t>
  </si>
  <si>
    <t xml:space="preserve">List enviroment requires in this system
1. Device : Samsung J7
2. Operation System: Android 4.4 </t>
  </si>
  <si>
    <t>1.The admin page view form is displayed with the following informaion:
- "Username" field
- "Password" field
- "Login" button</t>
  </si>
  <si>
    <t>Check the pointer</t>
  </si>
  <si>
    <t>1.The admin page is displayed 
2. Con trỏ trỏ vào textfield " Tên Đăng Nhập"
3. Con trỏ trỏ vào textfield " Mật Khẩu"
4. Nút Login thay đổi trạng thái</t>
  </si>
  <si>
    <t xml:space="preserve">1.The admin page is displayed 
2. Display error message
"Chưa nhập tên đăng nhập và mật khẩu" </t>
  </si>
  <si>
    <t>1. Enter the admin page
2. Gõ phím Enter</t>
  </si>
  <si>
    <t>Check "Tên Đăng Nhập" textbox</t>
  </si>
  <si>
    <t>1. Enter the admin page
2. Click "Tên Đăng Nhập" field</t>
  </si>
  <si>
    <t>1.The admin page is displayed 
2. Pointer is flickered in "Tên Đăng Nhập" textbox</t>
  </si>
  <si>
    <t>Check "Mật Khẩu" textbox</t>
  </si>
  <si>
    <t>1. Enter the admin page
2. Click "Mật Khẩu" field</t>
  </si>
  <si>
    <t>1.The admin page is displayed 
2. Pointer is flickered in "Mật Khẩu" textbox</t>
  </si>
  <si>
    <t>1. Enter the admin page
2. Input username "admin" password "admin", then click "Login" button</t>
  </si>
  <si>
    <t>1.The admin page is displayed 
2. Logged in successfully, The "Bảng Điều Khiển" page is displayed</t>
  </si>
  <si>
    <t>1. Enter the admin page
2. Input username "admin" and password "trungkien", then click "Login" button</t>
  </si>
  <si>
    <t>1. Enter the admin page
2. Input username "trungkien" and password "admin", then click "Login" button</t>
  </si>
  <si>
    <t>1. Enter the admin page
2. Input wrong username "trungkien" and password "hunggia", then click "Login" button</t>
  </si>
  <si>
    <t xml:space="preserve">When user want to logout </t>
  </si>
  <si>
    <t>1. Enter the website, and login to the website
2. Click on the dropdownlist at the top right of the page
3. Click on the button [Đăng Xuất]</t>
  </si>
  <si>
    <t>1.The Admin's dashboard is displayed
2. Dropdown button [Đăng Xuất]
3. Back to login page</t>
  </si>
  <si>
    <t xml:space="preserve">Check the default display of Admin's Dashboard when User login successfully </t>
  </si>
  <si>
    <t>1. Enter the website, and login to the website
2. Check the display of website</t>
  </si>
  <si>
    <t xml:space="preserve">1.The Admin's dashboard is displayed
2. Display start page [Trang Chủ], at the navigation on the left of page, label [Trang Chủ] is highlight </t>
  </si>
  <si>
    <t>1. Enter the website, and login to the website
2. Click on label [Người Dùng] and check the display</t>
  </si>
  <si>
    <t>Check page [Người dùng] features</t>
  </si>
  <si>
    <t xml:space="preserve">Integration Admin's dashboard with all function </t>
  </si>
  <si>
    <t>1.The Admin's dashboard is displayed
2. Label [Người Dùng] is highlight, move to the page [Người Dùng], display like picture</t>
  </si>
  <si>
    <t>1.The Admin's dashboard is displayed
2. Move to the page [Thêm người dùng], display like picture</t>
  </si>
  <si>
    <t xml:space="preserve">Check page [Thêm Người Dùng] features : Check button [Thêm Người Dùng] </t>
  </si>
  <si>
    <t xml:space="preserve">1. Enter the website, and login to the website
2. Click on label [Người Dùng] then click on button [Thêm Người Dùng] then check the display </t>
  </si>
  <si>
    <t>1. Enter the website, and login to the website
2. Click on label [Người Dùng] then click on button [Thêm Người Dùng]
3. Click on button [Thêm Người Dùng] at the bottom of page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</si>
  <si>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word
Number of characters: Less than 45 characters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</si>
  <si>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word
Number of characters: More than 45 characters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</si>
  <si>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word and number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</si>
  <si>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number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</si>
  <si>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special characters
</t>
  </si>
  <si>
    <t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number
Number of characters: 10 or 11 number</t>
  </si>
  <si>
    <t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number
Number of characters: Less than 10 numbers or more than 11 numbers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</si>
  <si>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[Thêm Người Dùng]
3. Input nothing at the textfield [Số Điện Thoại] 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</si>
  <si>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word
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</si>
  <si>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special characters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</si>
  <si>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nothing at the textfield [Email]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</si>
  <si>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without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</si>
  <si>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and number with two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</si>
  <si>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and number with one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</si>
  <si>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and number and special character with two special characters @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</si>
  <si>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[Thêm Người Dùng]
3. Input nothing at the textfield [Địa Chỉ]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</si>
  <si>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[Thêm Người Dùng]
3. Input at the textfield [Địa Chỉ]
</t>
  </si>
  <si>
    <t>Prepare: All the textfield of [Tên Người Dùng], [Số Điện Thoại], [Email], [Địa Chỉ], [Mật Khẩu] have the right data. 
1. Enter the website, and login to the website
2. Click on label [Người Dùng] then click on button [Thêm Người Dùng]
3. Input nothing at the textfield [Tên Đăng Nhập]
Input type: word
Number of characters: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</si>
  <si>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[Tên Đăng Nhập]
Input type: word
Number of characters: More than 45 characters 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</si>
  <si>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[Tên Đăng Nhập]
Input type: word and number
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</si>
  <si>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Tên Đăng Nhập]
Input type: special characters
</t>
  </si>
  <si>
    <t xml:space="preserve">Prepare: 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[Tên Đăng Nhập]
Input type: number
</t>
  </si>
  <si>
    <t xml:space="preserve">Check page [Thêm Người Dùng] features : Check dropdown list [Vai Trò] </t>
  </si>
  <si>
    <t xml:space="preserve">1. Enter the website, and login to the website
2. Click on label [Người Dùng] then click on button [Thêm Người Dùng]
3. Click on dropdown list [Vai Trò] 
</t>
  </si>
  <si>
    <t xml:space="preserve">1. Enter the website, and login to the website
2. Click on label [Người Dùng] then click on button [Thêm Người Dùng]
3. Click on dropdown list [Vai Trò] 
4. Select [Admin] then kiểm tra tình trạng của dropdown list [Trung Tâm] and textfield [Đội] </t>
  </si>
  <si>
    <t xml:space="preserve">1. Enter the website, and login to the website
2. Click on label [Người Dùng] then click on button [Thêm Người Dùng]
3. Click on dropdown list [Vai Trò] 
4. Select [Expert] then kiểm tra tình trạng của dropdown list [Trung Tâm] and textfield [Đội] </t>
  </si>
  <si>
    <t xml:space="preserve">1. Enter the website, and login to the website
2. Click on label [Người Dùng] then click on button [Thêm Người Dùng]
3. Click on dropdown list [Vai Trò] 
4. Select [Dispatcher] then kiểm tra tình trạng của dropdown list [Trung Tâm] and textfield [Đội] </t>
  </si>
  <si>
    <t xml:space="preserve">1. Enter the website, and login to the website
2. Click on label [Người Dùng] then click on button [Thêm Người Dùng]
3. Click on dropdown list [Vai Trò] 
4. Select [Ambulance] then kiểm tra tình trạng của dropdown list [Trung Tâm] and textfield [Đội] </t>
  </si>
  <si>
    <t>1. Enter the website, and login to the website
2. Click on label [Người Dùng] then click on button [Thêm Người Dùng]
3. Click on dropdown list [Vai Trò] 
4. Select [Dispatcher] 
5. Click on dropdown list Trung Tâm</t>
  </si>
  <si>
    <t xml:space="preserve">1. Enter the website, and login to the website
2. Click on label [Người Dùng] then click on button [Thêm Người Dùng]
3. Click on dropdown list [Vai Trò] 
4. Select [Ambulance] 
</t>
  </si>
  <si>
    <t xml:space="preserve">1. Enter the website, and login to the website
2. Click on label [Người Dùng] then click on button [Thêm Người Dùng]
3. Input at the textfield [Mật Khẩu] 
</t>
  </si>
  <si>
    <t xml:space="preserve">1. Enter the website, and login to the website
2. Click on label [Người Dùng] then click on dropdown list of [Phân Loại Người Dùng Theo]
</t>
  </si>
  <si>
    <t>1.The Admin's dashboard is displayed
2. Show list of user's roles: [Tất Cả], [Quản Trị Viên], [Chuyên Gia], [Điều Phối Viên], [Đội Trưởng Kíp]</t>
  </si>
  <si>
    <t xml:space="preserve">1. Enter the website, and login to the website
2. Click on label [Người Dùng] then click on dropdown list of [Phân Loại Người Dùng Theo]
3. Select [Tất Cả]
</t>
  </si>
  <si>
    <r>
      <t>1.The Admin's dashboard is displayed
2. Show list of user's roles: [Tất Cả], [Quản Trị Viên], [Chuyên Gia], [Điều Phối Viên], [Đội Trưởng Kíp]
3. Show list of all users.</t>
    </r>
    <r>
      <rPr>
        <sz val="10"/>
        <color rgb="FFFF0000"/>
        <rFont val="Tahoma"/>
        <family val="2"/>
      </rPr>
      <t xml:space="preserve">
</t>
    </r>
  </si>
  <si>
    <t xml:space="preserve">1. Enter the website, and login to the website
2. Click on label [Người Dùng] then click on dropdown list of [Phân Loại Người Dùng Theo]
3. Select [Quản Trị Viên]
</t>
  </si>
  <si>
    <r>
      <t>1.The Admin's dashboard is displayed
2. Show list of user's roles: [Tất Cả], [Quản Trị Viên], [Chuyên Gia], [Điều Phối Viên], [Đội Trưởng Kíp]
3. Show list of all admin</t>
    </r>
    <r>
      <rPr>
        <sz val="10"/>
        <color rgb="FFFF0000"/>
        <rFont val="Tahoma"/>
        <family val="2"/>
      </rPr>
      <t xml:space="preserve">
</t>
    </r>
  </si>
  <si>
    <r>
      <t>1.The Admin's dashboard is displayed
2. Show list of user's roles: [Tất Cả], [Quản Trị Viên], [Chuyên Gia], [Điều Phối Viên], [Đội Trưởng Kíp]
3. Show list of all experts</t>
    </r>
    <r>
      <rPr>
        <sz val="10"/>
        <color rgb="FFFF0000"/>
        <rFont val="Tahoma"/>
        <family val="2"/>
      </rPr>
      <t xml:space="preserve">
</t>
    </r>
  </si>
  <si>
    <t xml:space="preserve">1. Enter the website, and login to the website
2. Click on label [Người Dùng] then click on dropdown list of [Phân Loại Người Dùng Theo]
3. Select [Chuyên Gia]
</t>
  </si>
  <si>
    <t xml:space="preserve">1. Enter the website, and login to the website
2. Click on label [Người Dùng] then click on dropdown list of [Phân Loại Người Dùng Theo]
3. Select [Điều phối viên]
</t>
  </si>
  <si>
    <r>
      <t>1.The Admin's dashboard is displayed
2. Show list of user's roles: [Tất Cả], [Quản Trị Viên], [Chuyên Gia], [Điều Phối Viên], [Đội Trưởng Kíp]
3. Show list of all Coordinators</t>
    </r>
    <r>
      <rPr>
        <sz val="10"/>
        <color rgb="FFFF0000"/>
        <rFont val="Tahoma"/>
        <family val="2"/>
      </rPr>
      <t xml:space="preserve">
</t>
    </r>
  </si>
  <si>
    <t xml:space="preserve">1. Enter the website, and login to the website
2. Click on label [Người Dùng] then click on dropdown list of [Phân Loại Người Dùng Theo]
3. Select [Đội Trưởng Kíp]
</t>
  </si>
  <si>
    <r>
      <t>1.The Admin's dashboard is displayed
2. Show list of user's roles: [Tất Cả], [Quản Trị Viên], [Chuyên Gia], [Điều Phối Viên], [Đội Trưởng Kíp]
3. Show list of all teamleader</t>
    </r>
    <r>
      <rPr>
        <sz val="10"/>
        <color rgb="FFFF0000"/>
        <rFont val="Tahoma"/>
        <family val="2"/>
      </rPr>
      <t xml:space="preserve">
</t>
    </r>
  </si>
  <si>
    <t>AnNPSE03118</t>
  </si>
  <si>
    <t>HungDH</t>
  </si>
  <si>
    <t>Sercurity</t>
  </si>
  <si>
    <t>Check [Home page]</t>
  </si>
  <si>
    <t>1. Login on one browser
2. Copy link
3. Change to the other browser
4. Paste link and press enter</t>
  </si>
  <si>
    <t>1. Home page is displayed 
2.
3.
4. Page Access denied is displayed</t>
  </si>
  <si>
    <t>Check page [Sửa người dùng]</t>
  </si>
  <si>
    <t>1. Login on one browser
2. Click on button [Sửa người dùng] and copy link
3. Change to the other browser
4. Paste link and press enter</t>
  </si>
  <si>
    <t>1. Home page is displayed 
2.Move to page [Sửa người dùng]
3.
4. Page Access denied is displayed</t>
  </si>
  <si>
    <t>Check page [Người Dùng]</t>
  </si>
  <si>
    <t>1. Login on one browser
2. Click on button [Người dùng] and copy link
3. Change to the other browser
4. Paste link and press enter</t>
  </si>
  <si>
    <t>1. Home page is displayed 
2.Move to page [Người Dùng]
3.
4. Page Access denied is displayed</t>
  </si>
  <si>
    <t>Check page [Thêm Người Dùng]</t>
  </si>
  <si>
    <t>1. Home page is displayed 
2.Move to page [Thêm Người Dùng]
3.
4. Page Access denied is displayed</t>
  </si>
  <si>
    <t>Check page [Hỏi đáp-Ý Kiến]</t>
  </si>
  <si>
    <t>1. Login on one browser
2. Click on button [Hỏi đáp-Ý Kiến] and copy link
3. Change to the other browser
4. Paste link and press enter</t>
  </si>
  <si>
    <t>1. Home page is displayed 
2.Move to page [Hỏi đáp-Ý Kiến]
3.
4. Page Access denied is displayed</t>
  </si>
  <si>
    <t>Check when user login</t>
  </si>
  <si>
    <t xml:space="preserve">1. Enter the admin page
2. Login with admin account 
3. Open other browser
4. Login with account at the step 2
</t>
  </si>
  <si>
    <t>Check page [Trang Chủ] features</t>
  </si>
  <si>
    <t>[Admin_function-15]</t>
  </si>
  <si>
    <t>1.The Admin's dashboard is displayed
2. Display start page [Trang Chủ], at the navigation on the left of page, label [Trang Chủ] is highlight 
3. Display list of caller</t>
  </si>
  <si>
    <t>1. Enter the website, and login to the website
2. Check the display of website
3, Check the display of page [Trang Chủ]</t>
  </si>
  <si>
    <t>1.The Admin's dashboard is displayed
2. Display start page [Trang Chủ], at the navigation on the left of page, label [Trang Chủ] is highlight 
3. Display statics calls</t>
  </si>
  <si>
    <t>1. Enter the website, and login to the website
2. Check the display of website
3. Click on the search textbox</t>
  </si>
  <si>
    <t>1.The Admin's dashboard is displayed
2. Display start page [Trang Chủ], at the navigation on the left of page, label [Trang Chủ] is highlight 
3. Pointer point in text box</t>
  </si>
  <si>
    <t>1. Enter the website, and login to the website
2. Check the display of website
3. Click on the search textbox, and input characters</t>
  </si>
  <si>
    <t>Check page [Trang Chủ] features: Check feature Search</t>
  </si>
  <si>
    <t>1.The Admin's dashboard is displayed
2. Display start page [Trang Chủ], at the navigation on the left of page, label [Trang Chủ] is highlight 
3. Pointer focus on the left of inputed characters</t>
  </si>
  <si>
    <t>1. Enter the website, and login to the website
2. Check the display of website
3. Click on the search textbox, and input characters then click on button " Tìm Kiếm"</t>
  </si>
  <si>
    <t>1.The Admin's dashboard is displayed
2. Display start page [Trang Chủ], at the navigation on the left of page, label [Trang Chủ] is highlight 
3. Show the result of search</t>
  </si>
  <si>
    <t>Check page [Trang Chủ] features: Check feature view details of callers</t>
  </si>
  <si>
    <t>1. Enter the website, and login to the website
2. Check the display of website
3. Click on icon view</t>
  </si>
  <si>
    <t>1.The Admin's dashboard is displayed
2. Display start page [Trang Chủ], at the navigation on the left of page, label [Trang Chủ] is highlight 
3. View information of callers</t>
  </si>
  <si>
    <t>1. Enter the website, and login to the website
2. Check the display of website
3. Click on icon delete</t>
  </si>
  <si>
    <t>1.The Admin's dashboard is displayed
2. Display start page [Trang Chủ], at the navigation on the left of page, label [Trang Chủ] is highlight 
3. Delete confirm dialog is displayed</t>
  </si>
  <si>
    <t>1. Enter the website, and login to the website
2. Check the display of website
3. Click on icon delete
4. Tap on button OK</t>
  </si>
  <si>
    <t>1.The Admin's dashboard is displayed
2. Display start page [Trang Chủ], at the navigation on the left of page, label [Trang Chủ] is highlight 
3. Caller is deleted</t>
  </si>
  <si>
    <t>1. Enter the website, and login to the website
2. Check the display of website
3. Click on icon delete
4. Tap on button Hủy</t>
  </si>
  <si>
    <t>1.The Admin's dashboard is displayed
2. Display start page [Trang Chủ], at the navigation on the left of page, label [Trang Chủ] is highlight 
3. Dialog is dissappears</t>
  </si>
  <si>
    <t>[Admin_function-23]</t>
  </si>
  <si>
    <t xml:space="preserve">Check page [Người Dùng] features : Check feature [Sửa người dùng]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</si>
  <si>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word
Number of characters: More than 45 characters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</si>
  <si>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word and number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</si>
  <si>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special characters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</si>
  <si>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number
</t>
  </si>
  <si>
    <t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[Tên Người Dùng]
Input type: number
Number of characters: 10 or 11 number</t>
  </si>
  <si>
    <t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[Tên Người Dùng]
Input type: number
Number of characters: Less than 10 numbers or more than 11 numbers</t>
  </si>
  <si>
    <t>1. Enter the website, and login to the website
2. Click on label [Người Dùng] then click on button [Sửa người dùng]
3. Input at the textfield [Mật Khẩu]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</si>
  <si>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[Sửa Người Dùng]
3. Input nothing at the textfield [Số Điện Thoại] </t>
  </si>
  <si>
    <t>1.The Admin's dashboard is displayed
2. Move to the page [Sửa Người Dùng]
3. Display the message :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</si>
  <si>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[Số Điện Thoại]
Input type: word
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</si>
  <si>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[Số Điện Thoại]
Input type: special characters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</si>
  <si>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nothing at the textfield [Email]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</si>
  <si>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without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</si>
  <si>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and number with one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</si>
  <si>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and number with two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</si>
  <si>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and number and special character with two special characters @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</si>
  <si>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[Sửa Người Dùng]
3. Input nothing at the textfield [Địa Chỉ]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</si>
  <si>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[Sửa Người Dùng]
3. Input at the textfield [Địa Chỉ]
</t>
  </si>
  <si>
    <t>Prepare: All the textfield of [Tên Người Dùng], [Số Điện Thoại], [Email], [Địa Chỉ], [Mật Khẩu] have the right data. 
1. Enter the website, and login to the website
2. Click on label [Người Dùng] then click on button [Sửa Người Dùng]
3. Input nothing at the textfield [Tên Đăng Nhập]
Input type: word
Number of characters: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</si>
  <si>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[Tên Đăng Nhập]
Input type: word
Number of characters: More than 45 characters 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</si>
  <si>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[Tên Đăng Nhập]
Input type: word and number
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</si>
  <si>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Tên Đăng Nhập]
Input type: special characters
</t>
  </si>
  <si>
    <t xml:space="preserve">Prepare: 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[Tên Đăng Nhập]
Input type: number
</t>
  </si>
  <si>
    <t xml:space="preserve">1. Enter the website, and login to the website
2. Click on label [Người Dùng] then click on button [Sửa Người Dùng]
3. Click on dropdown list [Vai Trò] 
</t>
  </si>
  <si>
    <t>1.The Admin's dashboard is displayed
2. Move to the page [Sửa Người Dùng]
3. Show the list of [Vai Trò] : Admin, Expert, Dispatcher, Ambulance</t>
  </si>
  <si>
    <t xml:space="preserve">1. Enter the website, and login to the website
2. Click on label [Người Dùng] then click on button [Sửa Người Dùng]
3. Click on dropdown list [Vai Trò] 
4. Select [Admin] then kiểm tra tình trạng của dropdown list [Trung Tâm] and textfield [Đội] </t>
  </si>
  <si>
    <t>1.The Admin's dashboard is displayed
2. Move to the page [Sửa Người Dùng]
3. Show the list of [Vai Trò] : Admin, Expert, Dispatcher, Ambulance
4. [Trung Tâm] and [Đội] are disable</t>
  </si>
  <si>
    <t xml:space="preserve">1. Enter the website, and login to the website
2. Click on label [Người Dùng] then click on button [Sửa Người Dùng]
3. Click on dropdown list [Vai Trò] 
4. Select [Expert] then kiểm tra tình trạng của dropdown list [Trung Tâm] and textfield [Đội] </t>
  </si>
  <si>
    <t xml:space="preserve">1. Enter the website, and login to the website
2. Click on label [Người Dùng] then click on button [Sửa Người Dùng]
3. Click on dropdown list [Vai Trò] 
4. Select [Dispatcher] then kiểm tra tình trạng của dropdown list [Trung Tâm] and textfield [Đội] </t>
  </si>
  <si>
    <t>1.The Admin's dashboard is displayed
2. Move to the page [Sửa Người Dùng]
3. Show the list of [Vai Trò] : Admin, Expert, Dispatcher, Ambulance
4. [Trung Tâm] are availble and[Đội] are disable</t>
  </si>
  <si>
    <t xml:space="preserve">1. Enter the website, and login to the website
2. Click on label [Người Dùng] then click on button [Sửa Người Dùng]
3. Click on dropdown list [Vai Trò] 
4. Select [Ambulance] then kiểm tra tình trạng của dropdown list [Trung Tâm] and textfield [Đội] </t>
  </si>
  <si>
    <t xml:space="preserve">1.The Admin's dashboard is displayed
2. Move to the page [Sửa Người Dùng]
3. Show the list of [Vai Trò] : Admin, Expert, Dispatcher, Ambulance
4. [Trung Tâm] and [Đội] are availble </t>
  </si>
  <si>
    <t>1. Enter the website, and login to the website
2. Click on label [Người Dùng] then click on button [Sửa Người Dùng]
3. Click on dropdown list [Vai Trò] 
4. Select [Dispatcher] 
5. Click on dropdown list Trung Tâm</t>
  </si>
  <si>
    <t>1.The Admin's dashboard is displayed
2. Move to the page [Sửa Người Dùng]
3. Show the list of [Vai Trò] : Admin, Expert, Dispatcher, Ambulance
4. [Trung Tâm] are available 
5. Show the list of Trung Tâm</t>
  </si>
  <si>
    <t xml:space="preserve">1. Enter the website, and login to the website
2. Click on label [Người Dùng] then click on button [Sửa Người Dùng]
3. Click on dropdown list [Vai Trò] 
4. Select [Ambulance] 
</t>
  </si>
  <si>
    <t xml:space="preserve">1.The Admin's dashboard is displayed
2. Move to the page [Sửa Người Dùng]
3. Show the list of [Vai Trò] : Admin, Expert, Dispatcher, Ambulance
4. [Đội] are available, can input at the textfield 
</t>
  </si>
  <si>
    <t xml:space="preserve">1.The Admin's dashboard is displayed
2. Move to the page [Sửa Người Dùng]
3. Inputed data is encode
</t>
  </si>
  <si>
    <t>Chưa nhập tên đăng nhập và mật khẩu</t>
  </si>
  <si>
    <t>1.The admin page is displayed 
2. Display error message
MS01</t>
  </si>
  <si>
    <t>Sai Tên Đăng Nhập Hoặc Mật Khẩu</t>
  </si>
  <si>
    <t>1.The admin page is displayed 
2. Display error messageMS02</t>
  </si>
  <si>
    <t>1.The admin page is displayed 
2. Display error message MS02</t>
  </si>
  <si>
    <t>Bạn phải nhập vào tất cả các trường</t>
  </si>
  <si>
    <r>
      <t xml:space="preserve">1.The Admin's dashboard is displayed
2. Move to the page [Thêm người dùng]
3. </t>
    </r>
    <r>
      <rPr>
        <sz val="10"/>
        <color theme="1"/>
        <rFont val="Tahoma"/>
        <family val="2"/>
      </rPr>
      <t>Display the message : MS03</t>
    </r>
  </si>
  <si>
    <t>1.The Admin's dashboard is displayed
2. Move to the page [Thêm người dùng]
3. Display the message : MS03</t>
  </si>
  <si>
    <t>1.The Admin's dashboard is displayed
2. Move to the page [Thêm người dùng]
3. Add Successfully</t>
  </si>
  <si>
    <r>
      <t xml:space="preserve">1.The Admin's dashboard is displayed
2. Move to the page [Thêm người dùng]
3. </t>
    </r>
    <r>
      <rPr>
        <sz val="10"/>
        <color theme="1"/>
        <rFont val="Tahoma"/>
        <family val="2"/>
      </rPr>
      <t>Display the message : MS 04</t>
    </r>
  </si>
  <si>
    <t>1.The Admin's dashboard is displayed
2. Move to the page [Thêm người dùng]
3. Display the message :</t>
  </si>
  <si>
    <t>1.The Admin's dashboard is displayed
2. Move to the page [Thêm người dùng]
3. Display the message : MS 05</t>
  </si>
  <si>
    <t>Số kí tự phải nhỏ hơn 45 kí tự</t>
  </si>
  <si>
    <t>Không được nhập chữ số</t>
  </si>
  <si>
    <t>1.The Admin's dashboard is displayed
2. Move to the page [Thêm người dùng]
3. Display the message : MS06</t>
  </si>
  <si>
    <t>Không được nhập kí tự đặc biệt</t>
  </si>
  <si>
    <r>
      <t xml:space="preserve">1.The Admin's dashboard is displayed
2. Move to the page [Thêm người dùng]
3. </t>
    </r>
    <r>
      <rPr>
        <sz val="10"/>
        <color theme="1"/>
        <rFont val="Tahoma"/>
        <family val="2"/>
      </rPr>
      <t>Display the message : MS07</t>
    </r>
  </si>
  <si>
    <r>
      <t xml:space="preserve">1.The Admin's dashboard is displayed
2. Move to the page [Thêm người dùng]
</t>
    </r>
    <r>
      <rPr>
        <sz val="10"/>
        <color theme="1"/>
        <rFont val="Tahoma"/>
        <family val="2"/>
      </rPr>
      <t>3. Display the message</t>
    </r>
    <r>
      <rPr>
        <sz val="10"/>
        <rFont val="Tahoma"/>
        <family val="2"/>
      </rPr>
      <t xml:space="preserve"> : MS03</t>
    </r>
  </si>
  <si>
    <t>Bạn phải nhập chữ số</t>
  </si>
  <si>
    <r>
      <t>1.The Admin's dashboard is displayed
2. Move to the page [Thêm người dùng]
3</t>
    </r>
    <r>
      <rPr>
        <sz val="10"/>
        <color theme="1"/>
        <rFont val="Tahoma"/>
        <family val="2"/>
      </rPr>
      <t>. Display the message</t>
    </r>
    <r>
      <rPr>
        <sz val="10"/>
        <rFont val="Tahoma"/>
        <family val="2"/>
      </rPr>
      <t xml:space="preserve"> : MS08</t>
    </r>
  </si>
  <si>
    <t>1.The Admin's dashboard is displayed
2. Move to the page [Thêm người dùng]
3. Display the message : MS08</t>
  </si>
  <si>
    <t>Không được nhập ít hơn 10 chữ số</t>
  </si>
  <si>
    <t>1.The Admin's dashboard is displayed
2. Move to the page [Thêm người dùng]
3. Display the message : MS09</t>
  </si>
  <si>
    <t>1.The Admin's dashboard is displayed
2. Move to the page [Thêm người dùng]
3. Show the list of [Vai Trò] : Admin, Expert, Dispatcher, Ambulance</t>
  </si>
  <si>
    <t>1.The Admin's dashboard is displayed
2. Move to the page [Thêm người dùng]
3. Show the list of [Vai Trò] : Admin, Expert, Dispatcher, Ambulance
4. [Trung Tâm] and [Đội] are disable</t>
  </si>
  <si>
    <t>1.The Admin's dashboard is displayed
2. Move to the page [Thêm người dùng]
3. Show the list of [Vai Trò] : Admin, Expert, Dispatcher, Ambulance
4. [Trung Tâm] are availble and[Đội] are disable</t>
  </si>
  <si>
    <t xml:space="preserve">1.The Admin's dashboard is displayed
2. Move to the page [Thêm người dùng]
3. Show the list of [Vai Trò] : Admin, Expert, Dispatcher, Ambulance
4. [Trung Tâm] and [Đội] are availble </t>
  </si>
  <si>
    <t>1.The Admin's dashboard is displayed
2. Move to the page [Thêm người dùng]
3. Show the list of [Vai Trò] : Admin, Expert, Dispatcher, Ambulance
4. [Trung Tâm] are available 
5. Show the list of Trung Tâm</t>
  </si>
  <si>
    <t xml:space="preserve">1.The Admin's dashboard is displayed
2. Move to the page [Thêm người dùng]
3. Show the list of [Vai Trò] : Admin, Expert, Dispatcher, Ambulance
4. [Đội] are available, can input at the textfield 
</t>
  </si>
  <si>
    <t xml:space="preserve">1.The Admin's dashboard is displayed
2. Move to the page [Thêm người dùng]
3. Inputed data is encode
</t>
  </si>
  <si>
    <t>1.The Admin's dashboard is displayed
2. Move to the page [Sửa người dùng]
3. Display the message : MS04</t>
  </si>
  <si>
    <t>1.The Admin's dashboard is displayed
2. Move to the page [Thêm người dùng]
3. Sửa thành công</t>
  </si>
  <si>
    <t>Result CocCoc version 30</t>
  </si>
  <si>
    <t>1. Enter the admin page
2. Use the tab key
3. Use the tab key
4. Use the tab key</t>
  </si>
  <si>
    <t>Admin Function</t>
  </si>
  <si>
    <t>AnNPS03118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</si>
</sst>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6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ＭＳ Ｐゴシック"/>
      <family val="3"/>
      <charset val="128"/>
    </font>
    <font>
      <sz val="11"/>
      <name val="Tahoma"/>
      <family val="2"/>
    </font>
    <font>
      <sz val="10"/>
      <color rgb="FFFF0000"/>
      <name val="Tahoma"/>
      <family val="2"/>
    </font>
    <font>
      <b/>
      <sz val="10"/>
      <color theme="0"/>
      <name val="Tahoma"/>
      <family val="2"/>
    </font>
    <font>
      <b/>
      <sz val="16"/>
      <color theme="0"/>
      <name val="Times New Roman"/>
      <family val="1"/>
    </font>
    <font>
      <b/>
      <sz val="14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/>
        <bgColor indexed="41"/>
      </patternFill>
    </fill>
    <fill>
      <patternFill patternType="solid">
        <fgColor theme="4"/>
        <bgColor indexed="32"/>
      </patternFill>
    </fill>
    <fill>
      <patternFill patternType="solid">
        <fgColor theme="4"/>
        <bgColor indexed="26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2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6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7" xfId="0" applyNumberFormat="1" applyFont="1" applyFill="1" applyBorder="1" applyAlignment="1">
      <alignment horizontal="center" wrapText="1"/>
    </xf>
    <xf numFmtId="0" fontId="3" fillId="2" borderId="16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8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3" fillId="6" borderId="2" xfId="4" applyFont="1" applyFill="1" applyBorder="1" applyAlignment="1">
      <alignment vertical="top" wrapText="1"/>
    </xf>
    <xf numFmtId="0" fontId="18" fillId="2" borderId="20" xfId="2" applyFont="1" applyFill="1" applyBorder="1" applyAlignment="1">
      <alignment wrapText="1"/>
    </xf>
    <xf numFmtId="0" fontId="3" fillId="2" borderId="20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21" xfId="2" applyFont="1" applyFill="1" applyBorder="1" applyAlignment="1">
      <alignment horizontal="center" vertical="center"/>
    </xf>
    <xf numFmtId="0" fontId="18" fillId="2" borderId="22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3" fillId="6" borderId="2" xfId="2" applyFont="1" applyFill="1" applyBorder="1" applyAlignment="1">
      <alignment vertical="top" wrapText="1"/>
    </xf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14" fontId="3" fillId="6" borderId="2" xfId="4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3" xfId="4" applyFont="1" applyFill="1" applyBorder="1" applyAlignment="1">
      <alignment vertical="top" wrapText="1"/>
    </xf>
    <xf numFmtId="0" fontId="18" fillId="6" borderId="23" xfId="2" applyFont="1" applyFill="1" applyBorder="1" applyAlignment="1">
      <alignment horizontal="left" vertical="top" wrapText="1"/>
    </xf>
    <xf numFmtId="14" fontId="3" fillId="6" borderId="23" xfId="4" applyNumberFormat="1" applyFont="1" applyFill="1" applyBorder="1" applyAlignment="1">
      <alignment vertical="top" wrapText="1"/>
    </xf>
    <xf numFmtId="0" fontId="3" fillId="6" borderId="23" xfId="2" applyFont="1" applyFill="1" applyBorder="1" applyAlignment="1">
      <alignment vertical="top" wrapText="1"/>
    </xf>
    <xf numFmtId="0" fontId="18" fillId="6" borderId="24" xfId="2" applyFont="1" applyFill="1" applyBorder="1" applyAlignment="1">
      <alignment horizontal="left" vertical="top" wrapText="1"/>
    </xf>
    <xf numFmtId="0" fontId="3" fillId="6" borderId="24" xfId="2" applyFont="1" applyFill="1" applyBorder="1" applyAlignment="1">
      <alignment vertical="top" wrapText="1"/>
    </xf>
    <xf numFmtId="0" fontId="25" fillId="7" borderId="23" xfId="0" applyFont="1" applyFill="1" applyBorder="1"/>
    <xf numFmtId="0" fontId="23" fillId="2" borderId="20" xfId="1" applyNumberFormat="1" applyFont="1" applyFill="1" applyBorder="1" applyAlignment="1"/>
    <xf numFmtId="0" fontId="14" fillId="2" borderId="25" xfId="4" applyNumberFormat="1" applyFont="1" applyFill="1" applyBorder="1" applyAlignment="1">
      <alignment horizontal="left" wrapText="1"/>
    </xf>
    <xf numFmtId="0" fontId="14" fillId="2" borderId="26" xfId="4" applyNumberFormat="1" applyFont="1" applyFill="1" applyBorder="1" applyAlignment="1">
      <alignment horizontal="left" wrapText="1"/>
    </xf>
    <xf numFmtId="0" fontId="12" fillId="2" borderId="26" xfId="2" applyNumberFormat="1" applyFont="1" applyFill="1" applyBorder="1" applyAlignment="1">
      <alignment horizontal="center" vertical="center"/>
    </xf>
    <xf numFmtId="0" fontId="18" fillId="2" borderId="27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/>
    <xf numFmtId="14" fontId="3" fillId="6" borderId="14" xfId="4" applyNumberFormat="1" applyFont="1" applyFill="1" applyBorder="1" applyAlignment="1">
      <alignment vertical="top" wrapText="1"/>
    </xf>
    <xf numFmtId="0" fontId="26" fillId="6" borderId="0" xfId="2" applyFont="1" applyFill="1" applyAlignment="1" applyProtection="1">
      <alignment wrapText="1"/>
    </xf>
    <xf numFmtId="0" fontId="26" fillId="6" borderId="0" xfId="2" applyFont="1" applyFill="1" applyBorder="1" applyAlignment="1">
      <alignment horizontal="left" wrapText="1"/>
    </xf>
    <xf numFmtId="0" fontId="9" fillId="3" borderId="28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28" fillId="0" borderId="0" xfId="0" applyFont="1"/>
    <xf numFmtId="0" fontId="29" fillId="8" borderId="34" xfId="0" applyFont="1" applyFill="1" applyBorder="1" applyAlignment="1">
      <alignment horizontal="center" vertical="center" wrapText="1"/>
    </xf>
    <xf numFmtId="0" fontId="29" fillId="8" borderId="35" xfId="0" applyFont="1" applyFill="1" applyBorder="1" applyAlignment="1">
      <alignment horizontal="center" vertical="center" wrapText="1"/>
    </xf>
    <xf numFmtId="0" fontId="29" fillId="8" borderId="23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left" vertical="center" wrapText="1" indent="1"/>
    </xf>
    <xf numFmtId="0" fontId="28" fillId="0" borderId="23" xfId="0" applyFont="1" applyBorder="1"/>
    <xf numFmtId="0" fontId="28" fillId="0" borderId="36" xfId="0" applyFont="1" applyBorder="1" applyAlignment="1">
      <alignment vertical="center" wrapText="1"/>
    </xf>
    <xf numFmtId="0" fontId="28" fillId="0" borderId="23" xfId="0" applyFont="1" applyBorder="1" applyAlignment="1">
      <alignment wrapText="1"/>
    </xf>
    <xf numFmtId="0" fontId="29" fillId="0" borderId="36" xfId="0" applyFont="1" applyBorder="1" applyAlignment="1">
      <alignment horizontal="left" vertical="center" wrapText="1" indent="1"/>
    </xf>
    <xf numFmtId="14" fontId="3" fillId="6" borderId="38" xfId="4" applyNumberFormat="1" applyFont="1" applyFill="1" applyBorder="1" applyAlignment="1">
      <alignment vertical="top" wrapText="1"/>
    </xf>
    <xf numFmtId="0" fontId="3" fillId="6" borderId="38" xfId="4" applyFont="1" applyFill="1" applyBorder="1" applyAlignment="1">
      <alignment vertical="top" wrapText="1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25" fillId="7" borderId="39" xfId="0" applyFont="1" applyFill="1" applyBorder="1"/>
    <xf numFmtId="0" fontId="16" fillId="0" borderId="7" xfId="1" applyBorder="1"/>
    <xf numFmtId="0" fontId="3" fillId="6" borderId="2" xfId="4" applyFont="1" applyFill="1" applyBorder="1" applyAlignment="1">
      <alignment horizontal="left" vertical="top" wrapText="1"/>
    </xf>
    <xf numFmtId="0" fontId="3" fillId="2" borderId="45" xfId="0" applyNumberFormat="1" applyFont="1" applyFill="1" applyBorder="1" applyAlignment="1">
      <alignment horizontal="center"/>
    </xf>
    <xf numFmtId="0" fontId="16" fillId="0" borderId="46" xfId="1" applyBorder="1"/>
    <xf numFmtId="0" fontId="3" fillId="2" borderId="46" xfId="0" applyNumberFormat="1" applyFont="1" applyFill="1" applyBorder="1" applyAlignment="1">
      <alignment horizontal="center"/>
    </xf>
    <xf numFmtId="0" fontId="3" fillId="2" borderId="47" xfId="0" applyNumberFormat="1" applyFont="1" applyFill="1" applyBorder="1" applyAlignment="1">
      <alignment horizontal="center"/>
    </xf>
    <xf numFmtId="0" fontId="23" fillId="6" borderId="20" xfId="1" applyNumberFormat="1" applyFont="1" applyFill="1" applyBorder="1" applyAlignment="1"/>
    <xf numFmtId="0" fontId="18" fillId="6" borderId="20" xfId="2" applyFont="1" applyFill="1" applyBorder="1" applyAlignment="1">
      <alignment wrapText="1"/>
    </xf>
    <xf numFmtId="0" fontId="3" fillId="6" borderId="20" xfId="2" applyFont="1" applyFill="1" applyBorder="1" applyAlignment="1">
      <alignment wrapText="1"/>
    </xf>
    <xf numFmtId="0" fontId="14" fillId="6" borderId="0" xfId="2" applyFont="1" applyFill="1" applyAlignment="1" applyProtection="1">
      <alignment wrapText="1"/>
    </xf>
    <xf numFmtId="0" fontId="18" fillId="6" borderId="0" xfId="2" applyFont="1" applyFill="1" applyAlignment="1"/>
    <xf numFmtId="0" fontId="3" fillId="6" borderId="0" xfId="2" applyFont="1" applyFill="1"/>
    <xf numFmtId="0" fontId="14" fillId="6" borderId="25" xfId="4" applyNumberFormat="1" applyFont="1" applyFill="1" applyBorder="1" applyAlignment="1">
      <alignment horizontal="left" wrapText="1"/>
    </xf>
    <xf numFmtId="0" fontId="14" fillId="6" borderId="26" xfId="4" applyNumberFormat="1" applyFont="1" applyFill="1" applyBorder="1" applyAlignment="1">
      <alignment horizontal="left" wrapText="1"/>
    </xf>
    <xf numFmtId="0" fontId="12" fillId="6" borderId="0" xfId="2" applyFont="1" applyFill="1" applyAlignment="1"/>
    <xf numFmtId="0" fontId="12" fillId="6" borderId="26" xfId="2" applyNumberFormat="1" applyFont="1" applyFill="1" applyBorder="1" applyAlignment="1">
      <alignment horizontal="center" vertical="center"/>
    </xf>
    <xf numFmtId="0" fontId="12" fillId="6" borderId="2" xfId="2" applyFont="1" applyFill="1" applyBorder="1" applyAlignment="1">
      <alignment horizontal="center"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8" fillId="6" borderId="27" xfId="2" applyNumberFormat="1" applyFont="1" applyFill="1" applyBorder="1" applyAlignment="1">
      <alignment horizontal="center" vertical="center"/>
    </xf>
    <xf numFmtId="0" fontId="18" fillId="6" borderId="21" xfId="2" applyFont="1" applyFill="1" applyBorder="1" applyAlignment="1">
      <alignment horizontal="center" vertical="center"/>
    </xf>
    <xf numFmtId="0" fontId="18" fillId="6" borderId="22" xfId="2" applyFont="1" applyFill="1" applyBorder="1" applyAlignment="1">
      <alignment horizontal="center" vertical="center"/>
    </xf>
    <xf numFmtId="0" fontId="3" fillId="6" borderId="0" xfId="2" applyFont="1" applyFill="1" applyBorder="1" applyAlignment="1">
      <alignment horizontal="center" wrapText="1"/>
    </xf>
    <xf numFmtId="0" fontId="18" fillId="6" borderId="0" xfId="2" applyNumberFormat="1" applyFont="1" applyFill="1" applyBorder="1" applyAlignment="1">
      <alignment horizontal="center" vertical="center"/>
    </xf>
    <xf numFmtId="0" fontId="18" fillId="6" borderId="0" xfId="2" applyFont="1" applyFill="1" applyBorder="1" applyAlignment="1">
      <alignment horizontal="center" vertical="center"/>
    </xf>
    <xf numFmtId="0" fontId="18" fillId="6" borderId="0" xfId="2" applyFont="1" applyFill="1" applyBorder="1" applyAlignment="1">
      <alignment horizontal="center" vertical="center" wrapText="1"/>
    </xf>
    <xf numFmtId="0" fontId="18" fillId="6" borderId="0" xfId="2" applyNumberFormat="1" applyFont="1" applyFill="1" applyAlignment="1"/>
    <xf numFmtId="0" fontId="18" fillId="6" borderId="0" xfId="2" applyFont="1" applyFill="1" applyBorder="1" applyAlignment="1">
      <alignment horizontal="center" wrapText="1"/>
    </xf>
    <xf numFmtId="0" fontId="17" fillId="6" borderId="0" xfId="2" applyFont="1" applyFill="1" applyBorder="1" applyAlignment="1">
      <alignment horizontal="center" wrapText="1"/>
    </xf>
    <xf numFmtId="0" fontId="3" fillId="6" borderId="23" xfId="4" applyNumberFormat="1" applyFont="1" applyFill="1" applyBorder="1" applyAlignment="1">
      <alignment vertical="top" wrapText="1"/>
    </xf>
    <xf numFmtId="0" fontId="31" fillId="7" borderId="23" xfId="0" applyFont="1" applyFill="1" applyBorder="1" applyAlignment="1">
      <alignment horizontal="left" vertical="top"/>
    </xf>
    <xf numFmtId="0" fontId="31" fillId="7" borderId="23" xfId="0" applyFont="1" applyFill="1" applyBorder="1" applyAlignment="1">
      <alignment horizontal="left" vertical="top" wrapText="1"/>
    </xf>
    <xf numFmtId="0" fontId="31" fillId="6" borderId="23" xfId="4" applyFont="1" applyFill="1" applyBorder="1" applyAlignment="1">
      <alignment vertical="top" wrapText="1"/>
    </xf>
    <xf numFmtId="0" fontId="18" fillId="6" borderId="2" xfId="0" applyFont="1" applyFill="1" applyBorder="1" applyAlignment="1">
      <alignment horizontal="left" vertical="top" wrapText="1"/>
    </xf>
    <xf numFmtId="0" fontId="18" fillId="6" borderId="2" xfId="2" applyFont="1" applyFill="1" applyBorder="1" applyAlignment="1">
      <alignment horizontal="left" vertical="top" wrapText="1"/>
    </xf>
    <xf numFmtId="0" fontId="3" fillId="6" borderId="14" xfId="2" applyFont="1" applyFill="1" applyBorder="1" applyAlignment="1">
      <alignment vertical="top" wrapText="1"/>
    </xf>
    <xf numFmtId="0" fontId="3" fillId="6" borderId="38" xfId="2" applyFont="1" applyFill="1" applyBorder="1" applyAlignment="1">
      <alignment vertical="top" wrapText="1"/>
    </xf>
    <xf numFmtId="0" fontId="3" fillId="6" borderId="14" xfId="4" applyFont="1" applyFill="1" applyBorder="1" applyAlignment="1">
      <alignment vertical="top" wrapText="1"/>
    </xf>
    <xf numFmtId="0" fontId="18" fillId="6" borderId="1" xfId="2" applyFont="1" applyFill="1" applyBorder="1" applyAlignment="1">
      <alignment horizontal="left" vertical="top" wrapText="1"/>
    </xf>
    <xf numFmtId="0" fontId="18" fillId="6" borderId="38" xfId="2" applyFont="1" applyFill="1" applyBorder="1" applyAlignment="1">
      <alignment horizontal="left" vertical="top" wrapText="1"/>
    </xf>
    <xf numFmtId="0" fontId="14" fillId="9" borderId="37" xfId="4" applyFont="1" applyFill="1" applyBorder="1" applyAlignment="1">
      <alignment horizontal="left" vertical="center"/>
    </xf>
    <xf numFmtId="0" fontId="30" fillId="7" borderId="0" xfId="0" applyFont="1" applyFill="1" applyAlignment="1">
      <alignment wrapText="1"/>
    </xf>
    <xf numFmtId="0" fontId="3" fillId="6" borderId="0" xfId="2" applyNumberFormat="1" applyFont="1" applyFill="1"/>
    <xf numFmtId="0" fontId="3" fillId="6" borderId="0" xfId="2" applyFont="1" applyFill="1" applyAlignment="1"/>
    <xf numFmtId="0" fontId="9" fillId="11" borderId="2" xfId="4" applyNumberFormat="1" applyFont="1" applyFill="1" applyBorder="1" applyAlignment="1">
      <alignment horizontal="center" vertical="center" wrapText="1"/>
    </xf>
    <xf numFmtId="0" fontId="9" fillId="11" borderId="2" xfId="4" applyFont="1" applyFill="1" applyBorder="1" applyAlignment="1">
      <alignment horizontal="center" vertical="center" wrapText="1"/>
    </xf>
    <xf numFmtId="0" fontId="9" fillId="11" borderId="14" xfId="4" applyFont="1" applyFill="1" applyBorder="1" applyAlignment="1">
      <alignment horizontal="center" vertical="center" wrapText="1"/>
    </xf>
    <xf numFmtId="0" fontId="3" fillId="6" borderId="48" xfId="4" applyFont="1" applyFill="1" applyBorder="1" applyAlignment="1">
      <alignment vertical="top" wrapText="1"/>
    </xf>
    <xf numFmtId="0" fontId="18" fillId="6" borderId="49" xfId="2" applyFont="1" applyFill="1" applyBorder="1" applyAlignment="1">
      <alignment horizontal="left" vertical="top" wrapText="1"/>
    </xf>
    <xf numFmtId="0" fontId="25" fillId="6" borderId="2" xfId="4" applyFont="1" applyFill="1" applyBorder="1" applyAlignment="1">
      <alignment horizontal="left" vertical="top" wrapText="1"/>
    </xf>
    <xf numFmtId="0" fontId="14" fillId="10" borderId="15" xfId="4" applyFont="1" applyFill="1" applyBorder="1" applyAlignment="1">
      <alignment horizontal="left" vertical="center"/>
    </xf>
    <xf numFmtId="0" fontId="3" fillId="12" borderId="23" xfId="4" applyFont="1" applyFill="1" applyBorder="1" applyAlignment="1">
      <alignment vertical="top" wrapText="1"/>
    </xf>
    <xf numFmtId="0" fontId="3" fillId="12" borderId="2" xfId="4" applyFont="1" applyFill="1" applyBorder="1" applyAlignment="1">
      <alignment vertical="top" wrapText="1"/>
    </xf>
    <xf numFmtId="14" fontId="3" fillId="12" borderId="2" xfId="4" applyNumberFormat="1" applyFont="1" applyFill="1" applyBorder="1" applyAlignment="1">
      <alignment vertical="top" wrapText="1"/>
    </xf>
    <xf numFmtId="0" fontId="3" fillId="12" borderId="2" xfId="2" applyFont="1" applyFill="1" applyBorder="1" applyAlignment="1">
      <alignment vertical="top" wrapText="1"/>
    </xf>
    <xf numFmtId="0" fontId="8" fillId="6" borderId="0" xfId="4" applyFont="1" applyFill="1" applyBorder="1" applyAlignment="1">
      <alignment horizontal="left" wrapText="1"/>
    </xf>
    <xf numFmtId="0" fontId="12" fillId="6" borderId="0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14" fillId="5" borderId="42" xfId="4" applyFont="1" applyFill="1" applyBorder="1" applyAlignment="1">
      <alignment horizontal="left" vertical="center"/>
    </xf>
    <xf numFmtId="0" fontId="14" fillId="5" borderId="43" xfId="4" applyFont="1" applyFill="1" applyBorder="1" applyAlignment="1">
      <alignment horizontal="left" vertical="center"/>
    </xf>
    <xf numFmtId="0" fontId="14" fillId="5" borderId="44" xfId="4" applyFont="1" applyFill="1" applyBorder="1" applyAlignment="1">
      <alignment horizontal="left" vertical="center"/>
    </xf>
    <xf numFmtId="0" fontId="8" fillId="6" borderId="31" xfId="4" applyFont="1" applyFill="1" applyBorder="1" applyAlignment="1">
      <alignment horizontal="left" wrapText="1"/>
    </xf>
    <xf numFmtId="0" fontId="8" fillId="6" borderId="32" xfId="4" applyFont="1" applyFill="1" applyBorder="1" applyAlignment="1">
      <alignment horizontal="left" wrapText="1"/>
    </xf>
    <xf numFmtId="0" fontId="12" fillId="2" borderId="31" xfId="2" applyFont="1" applyFill="1" applyBorder="1" applyAlignment="1">
      <alignment horizontal="center" vertical="center" wrapText="1"/>
    </xf>
    <xf numFmtId="0" fontId="18" fillId="2" borderId="33" xfId="2" applyFont="1" applyFill="1" applyBorder="1" applyAlignment="1">
      <alignment horizontal="center" vertical="center" wrapText="1"/>
    </xf>
    <xf numFmtId="0" fontId="35" fillId="10" borderId="40" xfId="4" applyFont="1" applyFill="1" applyBorder="1" applyAlignment="1">
      <alignment horizontal="left" vertical="center"/>
    </xf>
    <xf numFmtId="0" fontId="33" fillId="10" borderId="41" xfId="4" applyFont="1" applyFill="1" applyBorder="1" applyAlignment="1">
      <alignment horizontal="left" vertical="center"/>
    </xf>
    <xf numFmtId="0" fontId="34" fillId="10" borderId="42" xfId="4" applyFont="1" applyFill="1" applyBorder="1" applyAlignment="1">
      <alignment horizontal="left" vertical="center"/>
    </xf>
    <xf numFmtId="0" fontId="14" fillId="10" borderId="43" xfId="4" applyFont="1" applyFill="1" applyBorder="1" applyAlignment="1">
      <alignment horizontal="left" vertical="center"/>
    </xf>
    <xf numFmtId="0" fontId="14" fillId="10" borderId="44" xfId="4" applyFont="1" applyFill="1" applyBorder="1" applyAlignment="1">
      <alignment horizontal="left" vertical="center"/>
    </xf>
    <xf numFmtId="0" fontId="12" fillId="6" borderId="31" xfId="2" applyFont="1" applyFill="1" applyBorder="1" applyAlignment="1">
      <alignment horizontal="center" vertical="center" wrapText="1"/>
    </xf>
    <xf numFmtId="0" fontId="18" fillId="6" borderId="33" xfId="2" applyFont="1" applyFill="1" applyBorder="1" applyAlignment="1">
      <alignment horizontal="center" vertical="center" wrapText="1"/>
    </xf>
    <xf numFmtId="0" fontId="16" fillId="0" borderId="7" xfId="1" applyBorder="1" applyAlignment="1">
      <alignment vertical="center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G25" sqref="G2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03" t="s">
        <v>0</v>
      </c>
      <c r="D2" s="203"/>
      <c r="E2" s="203"/>
      <c r="F2" s="203"/>
      <c r="G2" s="203"/>
    </row>
    <row r="3" spans="1:7">
      <c r="B3" s="6"/>
      <c r="C3" s="7"/>
      <c r="F3" s="8"/>
    </row>
    <row r="4" spans="1:7" ht="14.25" customHeight="1">
      <c r="B4" s="9" t="s">
        <v>1</v>
      </c>
      <c r="C4" s="204" t="s">
        <v>81</v>
      </c>
      <c r="D4" s="204"/>
      <c r="E4" s="204"/>
      <c r="F4" s="9" t="s">
        <v>2</v>
      </c>
      <c r="G4" s="10" t="s">
        <v>83</v>
      </c>
    </row>
    <row r="5" spans="1:7" ht="14.25" customHeight="1">
      <c r="B5" s="9" t="s">
        <v>3</v>
      </c>
      <c r="C5" s="204" t="s">
        <v>82</v>
      </c>
      <c r="D5" s="204"/>
      <c r="E5" s="204"/>
      <c r="F5" s="9" t="s">
        <v>4</v>
      </c>
      <c r="G5" s="10" t="s">
        <v>84</v>
      </c>
    </row>
    <row r="6" spans="1:7" ht="15.75" customHeight="1">
      <c r="B6" s="205" t="s">
        <v>5</v>
      </c>
      <c r="C6" s="206" t="str">
        <f>C5&amp;"_"&amp;"Integration Test Case"&amp;"_"&amp;"v1.0"</f>
        <v>FAVN_Integration Test Case_v1.0</v>
      </c>
      <c r="D6" s="206"/>
      <c r="E6" s="206"/>
      <c r="F6" s="9" t="s">
        <v>6</v>
      </c>
      <c r="G6" s="82">
        <v>42655</v>
      </c>
    </row>
    <row r="7" spans="1:7" ht="13.5" customHeight="1">
      <c r="B7" s="205"/>
      <c r="C7" s="206"/>
      <c r="D7" s="206"/>
      <c r="E7" s="206"/>
      <c r="F7" s="9" t="s">
        <v>7</v>
      </c>
      <c r="G7" s="131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3">
        <v>42305</v>
      </c>
      <c r="C12" s="84" t="s">
        <v>45</v>
      </c>
      <c r="D12" s="85"/>
      <c r="E12" s="85" t="s">
        <v>46</v>
      </c>
      <c r="F12" s="109" t="s">
        <v>50</v>
      </c>
      <c r="G12" s="22"/>
    </row>
    <row r="13" spans="1:7" s="19" customFormat="1" ht="21.75" customHeight="1">
      <c r="B13" s="83"/>
      <c r="C13" s="84"/>
      <c r="D13" s="21"/>
      <c r="E13" s="85"/>
      <c r="F13" s="21"/>
      <c r="G13" s="24"/>
    </row>
    <row r="14" spans="1:7" s="19" customFormat="1" ht="19.5" customHeight="1">
      <c r="B14" s="83"/>
      <c r="C14" s="84"/>
      <c r="D14" s="21"/>
      <c r="E14" s="85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D22" sqref="D22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209" t="s">
        <v>1</v>
      </c>
      <c r="C3" s="209"/>
      <c r="D3" s="210" t="str">
        <f>Cover!C4</f>
        <v>First Aid Viet Nam</v>
      </c>
      <c r="E3" s="210"/>
      <c r="F3" s="210"/>
    </row>
    <row r="4" spans="2:6">
      <c r="B4" s="209" t="s">
        <v>3</v>
      </c>
      <c r="C4" s="209"/>
      <c r="D4" s="210" t="str">
        <f>Cover!C5</f>
        <v>FAVN</v>
      </c>
      <c r="E4" s="210"/>
      <c r="F4" s="210"/>
    </row>
    <row r="5" spans="2:6" s="35" customFormat="1" ht="72" customHeight="1">
      <c r="B5" s="207" t="s">
        <v>15</v>
      </c>
      <c r="C5" s="207"/>
      <c r="D5" s="208" t="s">
        <v>87</v>
      </c>
      <c r="E5" s="208"/>
      <c r="F5" s="208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25.5">
      <c r="B9" s="46">
        <v>1</v>
      </c>
      <c r="C9" s="47" t="s">
        <v>274</v>
      </c>
      <c r="D9" s="229" t="s">
        <v>47</v>
      </c>
      <c r="E9" s="107" t="s">
        <v>85</v>
      </c>
      <c r="F9" s="106" t="s">
        <v>86</v>
      </c>
    </row>
    <row r="10" spans="2:6" ht="13.5">
      <c r="B10" s="46"/>
      <c r="C10" s="47"/>
      <c r="D10" s="86"/>
      <c r="E10" s="48"/>
      <c r="F10" s="49"/>
    </row>
    <row r="11" spans="2:6" ht="13.5">
      <c r="B11" s="46"/>
      <c r="C11" s="47"/>
      <c r="D11" s="86"/>
      <c r="E11" s="48"/>
      <c r="F11" s="49"/>
    </row>
    <row r="12" spans="2:6" ht="13.5">
      <c r="B12" s="46"/>
      <c r="C12" s="47"/>
      <c r="D12" s="104"/>
      <c r="E12" s="50"/>
      <c r="F12" s="49"/>
    </row>
    <row r="13" spans="2:6">
      <c r="B13" s="46"/>
      <c r="C13" s="47"/>
      <c r="D13" s="5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51"/>
      <c r="C19" s="52"/>
      <c r="D19" s="53"/>
      <c r="E19" s="53"/>
      <c r="F19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User_Function!A1" display="Admin_functio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22" sqref="H22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13" t="s">
        <v>37</v>
      </c>
      <c r="C1" s="213"/>
      <c r="D1" s="213"/>
      <c r="E1" s="213"/>
      <c r="F1" s="213"/>
      <c r="G1" s="213"/>
      <c r="H1" s="213"/>
    </row>
    <row r="2" spans="1:8" ht="14.25" customHeight="1">
      <c r="A2" s="58"/>
      <c r="B2" s="58"/>
      <c r="C2" s="59"/>
      <c r="D2" s="59"/>
      <c r="E2" s="59"/>
      <c r="F2" s="59"/>
      <c r="G2" s="59"/>
      <c r="H2" s="60"/>
    </row>
    <row r="3" spans="1:8" ht="12" customHeight="1">
      <c r="B3" s="11" t="s">
        <v>1</v>
      </c>
      <c r="C3" s="210" t="str">
        <f>Cover!C4</f>
        <v>First Aid Viet Nam</v>
      </c>
      <c r="D3" s="210"/>
      <c r="E3" s="211" t="s">
        <v>2</v>
      </c>
      <c r="F3" s="211"/>
      <c r="G3" s="10" t="s">
        <v>161</v>
      </c>
      <c r="H3" s="61"/>
    </row>
    <row r="4" spans="1:8" ht="12" customHeight="1">
      <c r="B4" s="11" t="s">
        <v>3</v>
      </c>
      <c r="C4" s="210" t="str">
        <f>Cover!C5</f>
        <v>FAVN</v>
      </c>
      <c r="D4" s="210"/>
      <c r="E4" s="211" t="s">
        <v>4</v>
      </c>
      <c r="F4" s="211"/>
      <c r="G4" s="10" t="s">
        <v>162</v>
      </c>
      <c r="H4" s="61"/>
    </row>
    <row r="5" spans="1:8" ht="12" customHeight="1">
      <c r="B5" s="62" t="s">
        <v>5</v>
      </c>
      <c r="C5" s="210" t="str">
        <f>C4&amp;"_"&amp;"Integration Test Report"&amp;"_"&amp;"v1.0"</f>
        <v>FAVN_Integration Test Report_v1.0</v>
      </c>
      <c r="D5" s="210"/>
      <c r="E5" s="211" t="s">
        <v>6</v>
      </c>
      <c r="F5" s="211"/>
      <c r="G5" s="108"/>
      <c r="H5" s="63"/>
    </row>
    <row r="6" spans="1:8" ht="21.75" customHeight="1">
      <c r="A6" s="58"/>
      <c r="B6" s="62" t="s">
        <v>38</v>
      </c>
      <c r="C6" s="212"/>
      <c r="D6" s="212"/>
      <c r="E6" s="212"/>
      <c r="F6" s="212"/>
      <c r="G6" s="212"/>
      <c r="H6" s="212"/>
    </row>
    <row r="7" spans="1:8" ht="14.25" customHeight="1">
      <c r="A7" s="58"/>
      <c r="B7" s="64"/>
      <c r="C7" s="65"/>
      <c r="D7" s="59"/>
      <c r="E7" s="59"/>
      <c r="F7" s="59"/>
      <c r="G7" s="59"/>
      <c r="H7" s="60"/>
    </row>
    <row r="8" spans="1:8">
      <c r="B8" s="64"/>
      <c r="C8" s="65"/>
      <c r="D8" s="59"/>
      <c r="E8" s="59"/>
      <c r="F8" s="59"/>
      <c r="G8" s="59"/>
      <c r="H8" s="60"/>
    </row>
    <row r="9" spans="1:8">
      <c r="A9" s="66"/>
      <c r="B9" s="66"/>
      <c r="C9" s="66"/>
      <c r="D9" s="66"/>
      <c r="E9" s="66"/>
      <c r="F9" s="66"/>
      <c r="G9" s="66"/>
      <c r="H9" s="66"/>
    </row>
    <row r="10" spans="1:8">
      <c r="A10" s="67"/>
      <c r="B10" s="128" t="s">
        <v>16</v>
      </c>
      <c r="C10" s="68" t="s">
        <v>39</v>
      </c>
      <c r="D10" s="69" t="s">
        <v>22</v>
      </c>
      <c r="E10" s="68" t="s">
        <v>24</v>
      </c>
      <c r="F10" s="68" t="s">
        <v>26</v>
      </c>
      <c r="G10" s="68" t="s">
        <v>27</v>
      </c>
      <c r="H10" s="70" t="s">
        <v>40</v>
      </c>
    </row>
    <row r="11" spans="1:8" ht="14.25">
      <c r="A11" s="71"/>
      <c r="B11" s="129">
        <v>1</v>
      </c>
      <c r="C11" s="147" t="s">
        <v>61</v>
      </c>
      <c r="D11" s="72">
        <v>280</v>
      </c>
      <c r="E11" s="72">
        <v>8</v>
      </c>
      <c r="F11" s="72"/>
      <c r="G11" s="72"/>
      <c r="H11" s="73">
        <v>288</v>
      </c>
    </row>
    <row r="12" spans="1:8" ht="14.25">
      <c r="A12" s="71"/>
      <c r="B12" s="149">
        <v>2</v>
      </c>
      <c r="C12" s="150" t="s">
        <v>163</v>
      </c>
      <c r="D12" s="151">
        <v>12</v>
      </c>
      <c r="E12" s="151">
        <v>0</v>
      </c>
      <c r="F12" s="72"/>
      <c r="G12" s="151"/>
      <c r="H12" s="152">
        <v>12</v>
      </c>
    </row>
    <row r="13" spans="1:8">
      <c r="A13" s="71"/>
      <c r="B13" s="130"/>
      <c r="C13" s="74" t="s">
        <v>41</v>
      </c>
      <c r="D13" s="75">
        <f>SUM(D9:D12)</f>
        <v>292</v>
      </c>
      <c r="E13" s="75">
        <f>SUM(E9:E11)</f>
        <v>8</v>
      </c>
      <c r="F13" s="75">
        <f>SUM(F9:F11)</f>
        <v>0</v>
      </c>
      <c r="G13" s="75">
        <f>SUM(G9:G11)</f>
        <v>0</v>
      </c>
      <c r="H13" s="76">
        <f>SUM(H9:H12)</f>
        <v>300</v>
      </c>
    </row>
    <row r="14" spans="1:8">
      <c r="A14" s="66"/>
      <c r="B14" s="77"/>
      <c r="C14" s="66"/>
      <c r="D14" s="78"/>
      <c r="E14" s="79"/>
      <c r="F14" s="79"/>
      <c r="G14" s="79"/>
      <c r="H14" s="79"/>
    </row>
    <row r="15" spans="1:8">
      <c r="A15" s="66"/>
      <c r="B15" s="66"/>
      <c r="C15" s="80" t="s">
        <v>42</v>
      </c>
      <c r="D15" s="66"/>
      <c r="E15" s="81">
        <f>(D13+E13)*100/(H13-G13)</f>
        <v>100</v>
      </c>
      <c r="F15" s="66" t="s">
        <v>43</v>
      </c>
      <c r="G15" s="66"/>
      <c r="H15" s="55"/>
    </row>
    <row r="16" spans="1:8">
      <c r="A16" s="66"/>
      <c r="B16" s="66"/>
      <c r="C16" s="80" t="s">
        <v>44</v>
      </c>
      <c r="D16" s="66"/>
      <c r="E16" s="81">
        <f>D13*100/(H13-G13)</f>
        <v>97.333333333333329</v>
      </c>
      <c r="F16" s="66" t="s">
        <v>43</v>
      </c>
      <c r="G16" s="66"/>
      <c r="H16" s="55"/>
    </row>
    <row r="17" spans="3:4">
      <c r="C17" s="66"/>
      <c r="D17" s="6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User_Function!A1" display="Admin_Function"/>
    <hyperlink ref="C12" location="Security!A1" display="Sercurity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3" sqref="A13:XFD13"/>
    </sheetView>
  </sheetViews>
  <sheetFormatPr defaultRowHeight="14.25" customHeight="1"/>
  <cols>
    <col min="1" max="1" width="14.25" style="132" customWidth="1"/>
    <col min="2" max="2" width="52.875" style="132" customWidth="1"/>
    <col min="3" max="3" width="37.5" style="132" customWidth="1"/>
    <col min="4" max="16384" width="9" style="132"/>
  </cols>
  <sheetData>
    <row r="1" spans="1:3" ht="14.25" customHeight="1">
      <c r="A1" s="214" t="s">
        <v>64</v>
      </c>
      <c r="B1" s="214"/>
      <c r="C1" s="214"/>
    </row>
    <row r="2" spans="1:3" ht="14.25" customHeight="1" thickBot="1"/>
    <row r="3" spans="1:3" ht="15">
      <c r="A3" s="133" t="s">
        <v>16</v>
      </c>
      <c r="B3" s="134" t="s">
        <v>65</v>
      </c>
      <c r="C3" s="135" t="s">
        <v>66</v>
      </c>
    </row>
    <row r="4" spans="1:3" ht="15">
      <c r="A4" s="136" t="s">
        <v>67</v>
      </c>
      <c r="B4" s="137" t="s">
        <v>240</v>
      </c>
      <c r="C4" s="137"/>
    </row>
    <row r="5" spans="1:3" ht="15">
      <c r="A5" s="136" t="s">
        <v>68</v>
      </c>
      <c r="B5" s="137" t="s">
        <v>242</v>
      </c>
      <c r="C5" s="137"/>
    </row>
    <row r="6" spans="1:3" ht="15">
      <c r="A6" s="136" t="s">
        <v>70</v>
      </c>
      <c r="B6" s="137" t="s">
        <v>245</v>
      </c>
      <c r="C6" s="137"/>
    </row>
    <row r="7" spans="1:3" ht="15">
      <c r="A7" s="136" t="s">
        <v>71</v>
      </c>
      <c r="B7" s="137" t="s">
        <v>252</v>
      </c>
      <c r="C7" s="137"/>
    </row>
    <row r="8" spans="1:3" ht="15">
      <c r="A8" s="136" t="s">
        <v>72</v>
      </c>
      <c r="B8" s="137" t="s">
        <v>253</v>
      </c>
      <c r="C8" s="137"/>
    </row>
    <row r="9" spans="1:3" ht="15">
      <c r="A9" s="136" t="s">
        <v>73</v>
      </c>
      <c r="B9" s="137" t="s">
        <v>255</v>
      </c>
      <c r="C9" s="137"/>
    </row>
    <row r="10" spans="1:3" ht="15">
      <c r="A10" s="136" t="s">
        <v>74</v>
      </c>
      <c r="B10" s="137" t="s">
        <v>261</v>
      </c>
      <c r="C10" s="137"/>
    </row>
    <row r="11" spans="1:3" ht="15">
      <c r="A11" s="136" t="s">
        <v>75</v>
      </c>
      <c r="B11" s="137" t="s">
        <v>258</v>
      </c>
      <c r="C11" s="137"/>
    </row>
    <row r="12" spans="1:3" ht="15">
      <c r="A12" s="136" t="s">
        <v>76</v>
      </c>
      <c r="B12" s="137" t="s">
        <v>69</v>
      </c>
      <c r="C12" s="137"/>
    </row>
    <row r="13" spans="1:3" ht="15.75" customHeight="1">
      <c r="A13" s="136"/>
      <c r="B13" s="138"/>
      <c r="C13" s="137"/>
    </row>
    <row r="14" spans="1:3" ht="15">
      <c r="A14" s="136"/>
      <c r="B14" s="138"/>
      <c r="C14" s="137"/>
    </row>
    <row r="15" spans="1:3" ht="15">
      <c r="A15" s="136"/>
      <c r="B15" s="139"/>
      <c r="C15" s="137"/>
    </row>
    <row r="16" spans="1:3" ht="15">
      <c r="A16" s="136"/>
      <c r="B16" s="137"/>
      <c r="C16" s="137"/>
    </row>
    <row r="17" spans="1:3" ht="15">
      <c r="A17" s="136"/>
      <c r="B17" s="137"/>
      <c r="C17" s="137"/>
    </row>
    <row r="18" spans="1:3" ht="15">
      <c r="A18" s="136"/>
      <c r="B18" s="137"/>
      <c r="C18" s="137"/>
    </row>
    <row r="19" spans="1:3" ht="15">
      <c r="A19" s="140"/>
      <c r="B19" s="137"/>
      <c r="C19" s="137"/>
    </row>
    <row r="20" spans="1:3" ht="15">
      <c r="A20" s="140"/>
      <c r="B20" s="137"/>
      <c r="C20" s="137"/>
    </row>
    <row r="21" spans="1:3" ht="15">
      <c r="A21" s="140"/>
      <c r="B21" s="137"/>
      <c r="C21" s="137"/>
    </row>
    <row r="22" spans="1:3" ht="15">
      <c r="A22" s="140"/>
      <c r="B22" s="137"/>
      <c r="C22" s="137"/>
    </row>
    <row r="23" spans="1:3" ht="15">
      <c r="A23" s="140"/>
      <c r="B23" s="137"/>
      <c r="C23" s="137"/>
    </row>
    <row r="24" spans="1:3" ht="15">
      <c r="A24" s="140"/>
      <c r="B24" s="137"/>
      <c r="C24" s="137"/>
    </row>
    <row r="25" spans="1:3" ht="15">
      <c r="A25" s="140"/>
      <c r="B25" s="137"/>
      <c r="C25" s="137"/>
    </row>
    <row r="26" spans="1:3" ht="15">
      <c r="A26" s="140"/>
      <c r="B26" s="137"/>
      <c r="C26" s="137"/>
    </row>
    <row r="27" spans="1:3" ht="15">
      <c r="A27" s="140"/>
      <c r="B27" s="137"/>
      <c r="C27" s="137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7"/>
  <sheetViews>
    <sheetView zoomScaleNormal="100" workbookViewId="0">
      <selection activeCell="B4" sqref="B4:G4"/>
    </sheetView>
  </sheetViews>
  <sheetFormatPr defaultColWidth="15.25" defaultRowHeight="13.5" customHeight="1"/>
  <cols>
    <col min="1" max="1" width="15.125" style="124" customWidth="1"/>
    <col min="2" max="2" width="42.125" style="100" customWidth="1"/>
    <col min="3" max="3" width="33" style="100" customWidth="1"/>
    <col min="4" max="4" width="30.625" style="100" customWidth="1"/>
    <col min="5" max="5" width="15.25" style="100" customWidth="1"/>
    <col min="6" max="6" width="8.25" style="100" customWidth="1"/>
    <col min="7" max="7" width="7.375" style="100" customWidth="1"/>
    <col min="8" max="8" width="15.25" style="103" customWidth="1"/>
    <col min="9" max="9" width="15.25" style="100" customWidth="1"/>
    <col min="10" max="10" width="13.875" style="102" hidden="1" customWidth="1"/>
    <col min="11" max="11" width="15.25" style="100" customWidth="1"/>
    <col min="12" max="16" width="15.25" style="100"/>
    <col min="17" max="17" width="0" style="100" hidden="1" customWidth="1"/>
    <col min="18" max="16384" width="15.25" style="100"/>
  </cols>
  <sheetData>
    <row r="1" spans="1:257" ht="13.5" customHeight="1" thickBot="1">
      <c r="A1" s="117" t="s">
        <v>48</v>
      </c>
      <c r="B1" s="88"/>
      <c r="C1" s="88"/>
      <c r="D1" s="88"/>
      <c r="E1" s="88"/>
      <c r="F1" s="88"/>
      <c r="G1" s="89"/>
      <c r="H1" s="90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W1" s="91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Y1" s="91"/>
      <c r="HZ1" s="91"/>
      <c r="IA1" s="91"/>
      <c r="IB1" s="91"/>
      <c r="IC1" s="91"/>
      <c r="ID1" s="91"/>
      <c r="IE1" s="91"/>
      <c r="IF1" s="91"/>
      <c r="IG1" s="91"/>
      <c r="IH1" s="91"/>
      <c r="II1" s="91"/>
      <c r="IJ1" s="91"/>
      <c r="IK1" s="91"/>
      <c r="IL1" s="91"/>
      <c r="IM1" s="91"/>
      <c r="IN1" s="91"/>
      <c r="IO1" s="91"/>
      <c r="IP1" s="91"/>
    </row>
    <row r="2" spans="1:257" ht="13.5" customHeight="1">
      <c r="A2" s="118" t="s">
        <v>21</v>
      </c>
      <c r="B2" s="218" t="s">
        <v>79</v>
      </c>
      <c r="C2" s="218"/>
      <c r="D2" s="218"/>
      <c r="E2" s="218"/>
      <c r="F2" s="218"/>
      <c r="G2" s="218"/>
      <c r="H2" s="126" t="s">
        <v>22</v>
      </c>
      <c r="I2" s="91"/>
      <c r="J2" s="91" t="s">
        <v>22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</row>
    <row r="3" spans="1:257" ht="13.5" customHeight="1">
      <c r="A3" s="119" t="s">
        <v>23</v>
      </c>
      <c r="B3" s="218" t="s">
        <v>49</v>
      </c>
      <c r="C3" s="218"/>
      <c r="D3" s="218"/>
      <c r="E3" s="218"/>
      <c r="F3" s="218"/>
      <c r="G3" s="218"/>
      <c r="H3" s="126" t="s">
        <v>24</v>
      </c>
      <c r="I3" s="91"/>
      <c r="J3" s="91" t="s">
        <v>24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1"/>
      <c r="FO3" s="91"/>
      <c r="FP3" s="91"/>
      <c r="FQ3" s="91"/>
      <c r="FR3" s="91"/>
      <c r="FS3" s="91"/>
      <c r="FT3" s="91"/>
      <c r="FU3" s="91"/>
      <c r="FV3" s="91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1"/>
      <c r="GM3" s="91"/>
      <c r="GN3" s="91"/>
      <c r="GO3" s="91"/>
      <c r="GP3" s="91"/>
      <c r="GQ3" s="91"/>
      <c r="GR3" s="91"/>
      <c r="GS3" s="91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1"/>
      <c r="HH3" s="91"/>
      <c r="HI3" s="91"/>
      <c r="HJ3" s="91"/>
      <c r="HK3" s="91"/>
      <c r="HL3" s="91"/>
      <c r="HM3" s="91"/>
      <c r="HN3" s="91"/>
      <c r="HO3" s="91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1"/>
      <c r="IF3" s="91"/>
      <c r="IG3" s="91"/>
      <c r="IH3" s="91"/>
      <c r="II3" s="91"/>
      <c r="IJ3" s="91"/>
      <c r="IK3" s="91"/>
      <c r="IL3" s="91"/>
      <c r="IM3" s="91"/>
      <c r="IN3" s="91"/>
      <c r="IO3" s="91"/>
      <c r="IP3" s="91"/>
    </row>
    <row r="4" spans="1:257" ht="13.5" customHeight="1">
      <c r="A4" s="118" t="s">
        <v>25</v>
      </c>
      <c r="B4" s="219" t="s">
        <v>275</v>
      </c>
      <c r="C4" s="219"/>
      <c r="D4" s="219"/>
      <c r="E4" s="219"/>
      <c r="F4" s="219"/>
      <c r="G4" s="219"/>
      <c r="H4" s="126" t="s">
        <v>27</v>
      </c>
      <c r="I4" s="91"/>
      <c r="J4" s="92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  <c r="FV4" s="91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1"/>
      <c r="GM4" s="91"/>
      <c r="GN4" s="91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1"/>
      <c r="HA4" s="91"/>
      <c r="HB4" s="91"/>
      <c r="HC4" s="91"/>
      <c r="HD4" s="91"/>
      <c r="HE4" s="91"/>
      <c r="HF4" s="91"/>
      <c r="HG4" s="91"/>
      <c r="HH4" s="91"/>
      <c r="HI4" s="91"/>
      <c r="HJ4" s="91"/>
      <c r="HK4" s="91"/>
      <c r="HL4" s="91"/>
      <c r="HM4" s="91"/>
      <c r="HN4" s="91"/>
      <c r="HO4" s="91"/>
      <c r="HP4" s="91"/>
      <c r="HQ4" s="91"/>
      <c r="HR4" s="91"/>
      <c r="HS4" s="91"/>
      <c r="HT4" s="91"/>
      <c r="HU4" s="91"/>
      <c r="HV4" s="91"/>
      <c r="HW4" s="91"/>
      <c r="HX4" s="91"/>
      <c r="HY4" s="91"/>
      <c r="HZ4" s="91"/>
      <c r="IA4" s="91"/>
      <c r="IB4" s="91"/>
      <c r="IC4" s="91"/>
      <c r="ID4" s="91"/>
      <c r="IE4" s="91"/>
      <c r="IF4" s="91"/>
      <c r="IG4" s="91"/>
      <c r="IH4" s="91"/>
      <c r="II4" s="91"/>
      <c r="IJ4" s="91"/>
      <c r="IK4" s="91"/>
      <c r="IL4" s="91"/>
      <c r="IM4" s="91"/>
      <c r="IN4" s="91"/>
      <c r="IO4" s="91"/>
      <c r="IP4" s="91"/>
    </row>
    <row r="5" spans="1:257" ht="13.5" customHeight="1">
      <c r="A5" s="120" t="s">
        <v>22</v>
      </c>
      <c r="B5" s="93" t="s">
        <v>24</v>
      </c>
      <c r="C5" s="93" t="s">
        <v>26</v>
      </c>
      <c r="D5" s="94" t="s">
        <v>27</v>
      </c>
      <c r="E5" s="220" t="s">
        <v>28</v>
      </c>
      <c r="F5" s="220"/>
      <c r="G5" s="220"/>
      <c r="H5" s="127" t="s">
        <v>26</v>
      </c>
      <c r="I5" s="91"/>
      <c r="J5" s="91" t="s">
        <v>29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  <c r="GX5" s="91"/>
      <c r="GY5" s="91"/>
      <c r="GZ5" s="91"/>
      <c r="HA5" s="91"/>
      <c r="HB5" s="91"/>
      <c r="HC5" s="91"/>
      <c r="HD5" s="91"/>
      <c r="HE5" s="91"/>
      <c r="HF5" s="91"/>
      <c r="HG5" s="91"/>
      <c r="HH5" s="91"/>
      <c r="HI5" s="91"/>
      <c r="HJ5" s="91"/>
      <c r="HK5" s="91"/>
      <c r="HL5" s="91"/>
      <c r="HM5" s="91"/>
      <c r="HN5" s="91"/>
      <c r="HO5" s="91"/>
      <c r="HP5" s="91"/>
      <c r="HQ5" s="91"/>
      <c r="HR5" s="91"/>
      <c r="HS5" s="91"/>
      <c r="HT5" s="91"/>
      <c r="HU5" s="91"/>
      <c r="HV5" s="91"/>
      <c r="HW5" s="91"/>
      <c r="HX5" s="91"/>
      <c r="HY5" s="91"/>
      <c r="HZ5" s="91"/>
      <c r="IA5" s="91"/>
      <c r="IB5" s="91"/>
      <c r="IC5" s="91"/>
      <c r="ID5" s="91"/>
      <c r="IE5" s="91"/>
      <c r="IF5" s="91"/>
      <c r="IG5" s="91"/>
      <c r="IH5" s="91"/>
      <c r="II5" s="91"/>
      <c r="IJ5" s="91"/>
      <c r="IK5" s="91"/>
      <c r="IL5" s="91"/>
      <c r="IM5" s="91"/>
      <c r="IN5" s="91"/>
      <c r="IO5" s="91"/>
      <c r="IP5" s="91"/>
    </row>
    <row r="6" spans="1:257" ht="13.5" customHeight="1" thickBot="1">
      <c r="A6" s="121">
        <f>COUNTIF(F12:G17,"Pass")</f>
        <v>12</v>
      </c>
      <c r="B6" s="97">
        <f>COUNTIF(F11:G563,"Fail")</f>
        <v>0</v>
      </c>
      <c r="C6" s="97">
        <f>E6-D6-B6-A6</f>
        <v>0</v>
      </c>
      <c r="D6" s="98">
        <f>COUNTIF(F11:G563,"N/A")</f>
        <v>0</v>
      </c>
      <c r="E6" s="221">
        <f>COUNTA(A12:A120)*2</f>
        <v>12</v>
      </c>
      <c r="F6" s="221"/>
      <c r="G6" s="221"/>
      <c r="H6" s="95"/>
      <c r="I6" s="91"/>
      <c r="J6" s="91" t="s">
        <v>27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1"/>
      <c r="HE6" s="91"/>
      <c r="HF6" s="91"/>
      <c r="HG6" s="91"/>
      <c r="HH6" s="91"/>
      <c r="HI6" s="91"/>
      <c r="HJ6" s="91"/>
      <c r="HK6" s="91"/>
      <c r="HL6" s="91"/>
      <c r="HM6" s="91"/>
      <c r="HN6" s="91"/>
      <c r="HO6" s="91"/>
      <c r="HP6" s="91"/>
      <c r="HQ6" s="91"/>
      <c r="HR6" s="91"/>
      <c r="HS6" s="91"/>
      <c r="HT6" s="91"/>
      <c r="HU6" s="91"/>
      <c r="HV6" s="91"/>
      <c r="HW6" s="91"/>
      <c r="HX6" s="91"/>
      <c r="HY6" s="91"/>
      <c r="HZ6" s="91"/>
      <c r="IA6" s="91"/>
      <c r="IB6" s="91"/>
      <c r="IC6" s="91"/>
      <c r="ID6" s="91"/>
      <c r="IE6" s="91"/>
      <c r="IF6" s="91"/>
      <c r="IG6" s="91"/>
      <c r="IH6" s="91"/>
      <c r="II6" s="91"/>
      <c r="IJ6" s="91"/>
      <c r="IK6" s="91"/>
      <c r="IL6" s="91"/>
      <c r="IM6" s="91"/>
      <c r="IN6" s="91"/>
      <c r="IO6" s="91"/>
      <c r="IP6" s="91"/>
    </row>
    <row r="7" spans="1:257" ht="13.5" customHeight="1">
      <c r="A7" s="143"/>
      <c r="B7" s="144"/>
      <c r="C7" s="144"/>
      <c r="D7" s="144"/>
      <c r="E7" s="145"/>
      <c r="F7" s="145"/>
      <c r="G7" s="145"/>
      <c r="H7" s="95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1"/>
      <c r="IF7" s="91"/>
      <c r="IG7" s="91"/>
      <c r="IH7" s="91"/>
      <c r="II7" s="91"/>
      <c r="IJ7" s="91"/>
      <c r="IK7" s="91"/>
      <c r="IL7" s="91"/>
      <c r="IM7" s="91"/>
      <c r="IN7" s="91"/>
      <c r="IO7" s="91"/>
      <c r="IP7" s="91"/>
    </row>
    <row r="8" spans="1:257" ht="13.5" customHeight="1">
      <c r="A8" s="143"/>
      <c r="B8" s="144"/>
      <c r="C8" s="144"/>
      <c r="D8" s="144"/>
      <c r="E8" s="145"/>
      <c r="F8" s="145"/>
      <c r="G8" s="145"/>
      <c r="H8" s="95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1"/>
      <c r="HF8" s="91"/>
      <c r="HG8" s="91"/>
      <c r="HH8" s="91"/>
      <c r="HI8" s="91"/>
      <c r="HJ8" s="91"/>
      <c r="HK8" s="91"/>
      <c r="HL8" s="91"/>
      <c r="HM8" s="91"/>
      <c r="HN8" s="91"/>
      <c r="HO8" s="91"/>
      <c r="HP8" s="91"/>
      <c r="HQ8" s="91"/>
      <c r="HR8" s="91"/>
      <c r="HS8" s="91"/>
      <c r="HT8" s="91"/>
      <c r="HU8" s="91"/>
      <c r="HV8" s="91"/>
      <c r="HW8" s="91"/>
      <c r="HX8" s="91"/>
      <c r="HY8" s="91"/>
      <c r="HZ8" s="91"/>
      <c r="IA8" s="91"/>
      <c r="IB8" s="91"/>
      <c r="IC8" s="91"/>
      <c r="ID8" s="91"/>
      <c r="IE8" s="91"/>
      <c r="IF8" s="91"/>
      <c r="IG8" s="91"/>
      <c r="IH8" s="91"/>
      <c r="II8" s="91"/>
      <c r="IJ8" s="91"/>
      <c r="IK8" s="91"/>
      <c r="IL8" s="91"/>
      <c r="IM8" s="91"/>
      <c r="IN8" s="91"/>
      <c r="IO8" s="91"/>
      <c r="IP8" s="91"/>
    </row>
    <row r="9" spans="1:257" ht="13.5" customHeight="1">
      <c r="A9" s="122"/>
      <c r="B9" s="91"/>
      <c r="C9" s="91"/>
      <c r="D9" s="99"/>
      <c r="E9" s="99"/>
      <c r="F9" s="99"/>
      <c r="G9" s="95"/>
      <c r="H9" s="95"/>
      <c r="I9" s="95"/>
      <c r="J9" s="96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1"/>
      <c r="HH9" s="91"/>
      <c r="HI9" s="91"/>
      <c r="HJ9" s="91"/>
      <c r="HK9" s="91"/>
      <c r="HL9" s="91"/>
      <c r="HM9" s="91"/>
      <c r="HN9" s="91"/>
      <c r="HO9" s="91"/>
      <c r="HP9" s="91"/>
      <c r="HQ9" s="91"/>
      <c r="HR9" s="91"/>
      <c r="HS9" s="91"/>
      <c r="HT9" s="91"/>
      <c r="HU9" s="91"/>
      <c r="HV9" s="91"/>
      <c r="HW9" s="91"/>
      <c r="HX9" s="91"/>
      <c r="HY9" s="91"/>
      <c r="HZ9" s="91"/>
      <c r="IA9" s="91"/>
      <c r="IB9" s="91"/>
      <c r="IC9" s="91"/>
      <c r="ID9" s="91"/>
      <c r="IE9" s="91"/>
      <c r="IF9" s="91"/>
      <c r="IG9" s="91"/>
      <c r="IH9" s="91"/>
      <c r="II9" s="91"/>
      <c r="IJ9" s="91"/>
      <c r="IK9" s="91"/>
      <c r="IL9" s="91"/>
      <c r="IM9" s="91"/>
      <c r="IN9" s="91"/>
      <c r="IO9" s="91"/>
      <c r="IP9" s="91"/>
      <c r="IQ9" s="91"/>
      <c r="IR9" s="91"/>
      <c r="IS9" s="91"/>
      <c r="IT9" s="91"/>
      <c r="IU9" s="91"/>
      <c r="IV9" s="91"/>
      <c r="IW9" s="91"/>
    </row>
    <row r="10" spans="1:257" ht="48.75" customHeight="1">
      <c r="A10" s="123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62</v>
      </c>
      <c r="G10" s="57" t="s">
        <v>63</v>
      </c>
      <c r="H10" s="57" t="s">
        <v>35</v>
      </c>
      <c r="I10" s="56" t="s">
        <v>36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91"/>
      <c r="HK10" s="91"/>
      <c r="HL10" s="91"/>
      <c r="HM10" s="91"/>
      <c r="HN10" s="91"/>
      <c r="HO10" s="91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1"/>
      <c r="IF10" s="91"/>
      <c r="IG10" s="91"/>
      <c r="IH10" s="91"/>
      <c r="II10" s="91"/>
      <c r="IJ10" s="91"/>
      <c r="IK10" s="91"/>
      <c r="IL10" s="91"/>
      <c r="IM10" s="91"/>
      <c r="IN10" s="91"/>
      <c r="IO10" s="91"/>
      <c r="IP10" s="91"/>
    </row>
    <row r="11" spans="1:257" ht="14.25" customHeight="1">
      <c r="A11" s="215" t="s">
        <v>80</v>
      </c>
      <c r="B11" s="216"/>
      <c r="C11" s="216"/>
      <c r="D11" s="216"/>
      <c r="E11" s="216"/>
      <c r="F11" s="216"/>
      <c r="G11" s="216"/>
      <c r="H11" s="216"/>
      <c r="I11" s="217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91"/>
      <c r="HK11" s="91"/>
      <c r="HL11" s="91"/>
      <c r="HM11" s="91"/>
      <c r="HN11" s="91"/>
      <c r="HO11" s="91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1"/>
      <c r="IC11" s="91"/>
      <c r="ID11" s="91"/>
      <c r="IE11" s="91"/>
      <c r="IF11" s="91"/>
      <c r="IG11" s="91"/>
      <c r="IH11" s="91"/>
      <c r="II11" s="91"/>
      <c r="IJ11" s="91"/>
      <c r="IK11" s="91"/>
      <c r="IL11" s="91"/>
      <c r="IM11" s="91"/>
      <c r="IN11" s="91"/>
      <c r="IO11" s="91"/>
      <c r="IP11" s="91"/>
    </row>
    <row r="12" spans="1:257" ht="110.25" customHeight="1">
      <c r="A12" s="175" t="str">
        <f>IF(OR(B12&lt;&gt;"",D12&lt;&gt;""),"["&amp;TEXT($B$2,"##")&amp;"-"&amp;TEXT(ROW()-10,"##")&amp;"]","")</f>
        <v>[Security-2]</v>
      </c>
      <c r="B12" s="176" t="s">
        <v>164</v>
      </c>
      <c r="C12" s="177" t="s">
        <v>165</v>
      </c>
      <c r="D12" s="177" t="s">
        <v>166</v>
      </c>
      <c r="E12" s="111"/>
      <c r="F12" s="110" t="s">
        <v>22</v>
      </c>
      <c r="G12" s="110" t="s">
        <v>22</v>
      </c>
      <c r="H12" s="112"/>
      <c r="I12" s="113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91"/>
      <c r="EH12" s="91"/>
      <c r="EI12" s="91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91"/>
      <c r="HK12" s="91"/>
      <c r="HL12" s="91"/>
      <c r="HM12" s="91"/>
      <c r="HN12" s="91"/>
      <c r="HO12" s="91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1"/>
      <c r="IE12" s="91"/>
      <c r="IF12" s="91"/>
      <c r="IG12" s="91"/>
      <c r="IH12" s="91"/>
      <c r="II12" s="91"/>
      <c r="IJ12" s="91"/>
      <c r="IK12" s="91"/>
      <c r="IL12" s="91"/>
      <c r="IM12" s="91"/>
      <c r="IN12" s="91"/>
      <c r="IO12" s="91"/>
      <c r="IP12" s="91"/>
    </row>
    <row r="13" spans="1:257" ht="110.25" customHeight="1">
      <c r="A13" s="175" t="str">
        <f>IF(OR(B13&lt;&gt;"",D13&lt;&gt;""),"["&amp;TEXT($B$2,"##")&amp;"-"&amp;TEXT(ROW()-10,"##")&amp;"]","")</f>
        <v>[Security-3]</v>
      </c>
      <c r="B13" s="176" t="s">
        <v>170</v>
      </c>
      <c r="C13" s="177" t="s">
        <v>171</v>
      </c>
      <c r="D13" s="177" t="s">
        <v>172</v>
      </c>
      <c r="E13" s="111"/>
      <c r="F13" s="110" t="s">
        <v>22</v>
      </c>
      <c r="G13" s="110" t="s">
        <v>22</v>
      </c>
      <c r="H13" s="112"/>
      <c r="I13" s="113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91"/>
      <c r="HK13" s="91"/>
      <c r="HL13" s="91"/>
      <c r="HM13" s="91"/>
      <c r="HN13" s="91"/>
      <c r="HO13" s="91"/>
      <c r="HP13" s="91"/>
      <c r="HQ13" s="91"/>
      <c r="HR13" s="91"/>
      <c r="HS13" s="91"/>
      <c r="HT13" s="91"/>
      <c r="HU13" s="91"/>
      <c r="HV13" s="91"/>
      <c r="HW13" s="91"/>
      <c r="HX13" s="91"/>
      <c r="HY13" s="91"/>
      <c r="HZ13" s="91"/>
      <c r="IA13" s="91"/>
      <c r="IB13" s="91"/>
      <c r="IC13" s="91"/>
      <c r="ID13" s="91"/>
      <c r="IE13" s="91"/>
      <c r="IF13" s="91"/>
      <c r="IG13" s="91"/>
      <c r="IH13" s="91"/>
      <c r="II13" s="91"/>
      <c r="IJ13" s="91"/>
      <c r="IK13" s="91"/>
      <c r="IL13" s="91"/>
      <c r="IM13" s="91"/>
      <c r="IN13" s="91"/>
      <c r="IO13" s="91"/>
      <c r="IP13" s="91"/>
    </row>
    <row r="14" spans="1:257" ht="110.25" customHeight="1">
      <c r="A14" s="175" t="str">
        <f>IF(OR(B14&lt;&gt;"",D14&lt;&gt;""),"["&amp;TEXT($B$2,"##")&amp;"-"&amp;TEXT(ROW()-10,"##")&amp;"]","")</f>
        <v>[Security-4]</v>
      </c>
      <c r="B14" s="176" t="s">
        <v>173</v>
      </c>
      <c r="C14" s="177" t="s">
        <v>171</v>
      </c>
      <c r="D14" s="177" t="s">
        <v>174</v>
      </c>
      <c r="E14" s="111"/>
      <c r="F14" s="110" t="s">
        <v>22</v>
      </c>
      <c r="G14" s="110" t="s">
        <v>22</v>
      </c>
      <c r="H14" s="112"/>
      <c r="I14" s="113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</row>
    <row r="15" spans="1:257" ht="110.25" customHeight="1">
      <c r="A15" s="175" t="str">
        <f>IF(OR(B15&lt;&gt;"",D15&lt;&gt;""),"["&amp;TEXT($B$2,"##")&amp;"-"&amp;TEXT(ROW()-10,"##")&amp;"]","")</f>
        <v>[Security-5]</v>
      </c>
      <c r="B15" s="176" t="s">
        <v>167</v>
      </c>
      <c r="C15" s="177" t="s">
        <v>168</v>
      </c>
      <c r="D15" s="177" t="s">
        <v>169</v>
      </c>
      <c r="E15" s="111"/>
      <c r="F15" s="110" t="s">
        <v>22</v>
      </c>
      <c r="G15" s="110" t="s">
        <v>22</v>
      </c>
      <c r="H15" s="112"/>
      <c r="I15" s="113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  <c r="GX15" s="91"/>
      <c r="GY15" s="91"/>
      <c r="GZ15" s="91"/>
      <c r="HA15" s="91"/>
      <c r="HB15" s="91"/>
      <c r="HC15" s="91"/>
      <c r="HD15" s="91"/>
      <c r="HE15" s="91"/>
      <c r="HF15" s="91"/>
      <c r="HG15" s="91"/>
      <c r="HH15" s="91"/>
      <c r="HI15" s="91"/>
      <c r="HJ15" s="91"/>
      <c r="HK15" s="91"/>
      <c r="HL15" s="91"/>
      <c r="HM15" s="91"/>
      <c r="HN15" s="91"/>
      <c r="HO15" s="91"/>
      <c r="HP15" s="91"/>
      <c r="HQ15" s="91"/>
      <c r="HR15" s="91"/>
      <c r="HS15" s="91"/>
      <c r="HT15" s="91"/>
      <c r="HU15" s="91"/>
      <c r="HV15" s="91"/>
      <c r="HW15" s="91"/>
      <c r="HX15" s="91"/>
      <c r="HY15" s="91"/>
      <c r="HZ15" s="91"/>
      <c r="IA15" s="91"/>
      <c r="IB15" s="91"/>
      <c r="IC15" s="91"/>
      <c r="ID15" s="91"/>
      <c r="IE15" s="91"/>
      <c r="IF15" s="91"/>
      <c r="IG15" s="91"/>
      <c r="IH15" s="91"/>
      <c r="II15" s="91"/>
      <c r="IJ15" s="91"/>
      <c r="IK15" s="91"/>
      <c r="IL15" s="91"/>
      <c r="IM15" s="91"/>
      <c r="IN15" s="91"/>
      <c r="IO15" s="91"/>
      <c r="IP15" s="91"/>
    </row>
    <row r="16" spans="1:257" ht="108" customHeight="1">
      <c r="A16" s="175" t="str">
        <f t="shared" ref="A16:A17" si="0">IF(OR(B16&lt;&gt;"",D16&lt;&gt;""),"["&amp;TEXT($B$2,"##")&amp;"-"&amp;TEXT(ROW()-10,"##")&amp;"]","")</f>
        <v>[Security-6]</v>
      </c>
      <c r="B16" s="176" t="s">
        <v>175</v>
      </c>
      <c r="C16" s="177" t="s">
        <v>176</v>
      </c>
      <c r="D16" s="177" t="s">
        <v>177</v>
      </c>
      <c r="E16" s="111"/>
      <c r="F16" s="110" t="s">
        <v>22</v>
      </c>
      <c r="G16" s="110" t="s">
        <v>22</v>
      </c>
      <c r="H16" s="112"/>
      <c r="I16" s="113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  <c r="GX16" s="91"/>
      <c r="GY16" s="91"/>
      <c r="GZ16" s="91"/>
      <c r="HA16" s="91"/>
      <c r="HB16" s="91"/>
      <c r="HC16" s="91"/>
      <c r="HD16" s="91"/>
      <c r="HE16" s="91"/>
      <c r="HF16" s="91"/>
      <c r="HG16" s="91"/>
      <c r="HH16" s="91"/>
      <c r="HI16" s="91"/>
      <c r="HJ16" s="91"/>
      <c r="HK16" s="91"/>
      <c r="HL16" s="91"/>
      <c r="HM16" s="91"/>
      <c r="HN16" s="91"/>
      <c r="HO16" s="91"/>
      <c r="HP16" s="91"/>
      <c r="HQ16" s="91"/>
      <c r="HR16" s="91"/>
      <c r="HS16" s="91"/>
      <c r="HT16" s="91"/>
      <c r="HU16" s="91"/>
      <c r="HV16" s="91"/>
      <c r="HW16" s="91"/>
      <c r="HX16" s="91"/>
      <c r="HY16" s="91"/>
      <c r="HZ16" s="91"/>
      <c r="IA16" s="91"/>
      <c r="IB16" s="91"/>
      <c r="IC16" s="91"/>
      <c r="ID16" s="91"/>
      <c r="IE16" s="91"/>
      <c r="IF16" s="91"/>
      <c r="IG16" s="91"/>
      <c r="IH16" s="91"/>
      <c r="II16" s="91"/>
      <c r="IJ16" s="91"/>
      <c r="IK16" s="91"/>
      <c r="IL16" s="91"/>
      <c r="IM16" s="91"/>
      <c r="IN16" s="91"/>
      <c r="IO16" s="91"/>
      <c r="IP16" s="91"/>
    </row>
    <row r="17" spans="1:250" ht="73.5" customHeight="1">
      <c r="A17" s="175" t="str">
        <f t="shared" si="0"/>
        <v>[Security-7]</v>
      </c>
      <c r="B17" s="176" t="s">
        <v>178</v>
      </c>
      <c r="C17" s="177" t="s">
        <v>179</v>
      </c>
      <c r="D17" s="177" t="s">
        <v>91</v>
      </c>
      <c r="E17" s="111"/>
      <c r="F17" s="110" t="s">
        <v>22</v>
      </c>
      <c r="G17" s="110" t="s">
        <v>22</v>
      </c>
      <c r="H17" s="112"/>
      <c r="I17" s="113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</row>
  </sheetData>
  <dataConsolidate>
    <dataRefs count="1">
      <dataRef ref="K2:K6" sheet="Admin_Function"/>
    </dataRefs>
  </dataConsolidate>
  <mergeCells count="6">
    <mergeCell ref="A11:I11"/>
    <mergeCell ref="B2:G2"/>
    <mergeCell ref="B3:G3"/>
    <mergeCell ref="B4:G4"/>
    <mergeCell ref="E5:G5"/>
    <mergeCell ref="E6:G6"/>
  </mergeCells>
  <dataValidations count="1">
    <dataValidation type="list" allowBlank="1" showInputMessage="1" showErrorMessage="1" sqref="G1:G9 F12:F17 G12:G65188">
      <formula1>$H$2:$H$5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X120"/>
  <sheetViews>
    <sheetView zoomScaleNormal="100" workbookViewId="0">
      <selection activeCell="B4" sqref="B4:G4"/>
    </sheetView>
  </sheetViews>
  <sheetFormatPr defaultColWidth="15.25" defaultRowHeight="13.5" customHeight="1"/>
  <cols>
    <col min="1" max="1" width="15.125" style="188" customWidth="1"/>
    <col min="2" max="2" width="42.125" style="158" customWidth="1"/>
    <col min="3" max="3" width="33" style="158" customWidth="1"/>
    <col min="4" max="4" width="30.625" style="158" customWidth="1"/>
    <col min="5" max="5" width="15.25" style="158" customWidth="1"/>
    <col min="6" max="6" width="8.25" style="158" customWidth="1"/>
    <col min="7" max="8" width="7.375" style="158" customWidth="1"/>
    <col min="9" max="9" width="15.25" style="189" customWidth="1"/>
    <col min="10" max="10" width="15.25" style="158" customWidth="1"/>
    <col min="11" max="11" width="13.875" style="102" hidden="1" customWidth="1"/>
    <col min="12" max="12" width="15.25" style="158" customWidth="1"/>
    <col min="13" max="17" width="15.25" style="158"/>
    <col min="18" max="18" width="0" style="158" hidden="1" customWidth="1"/>
    <col min="19" max="16384" width="15.25" style="158"/>
  </cols>
  <sheetData>
    <row r="1" spans="1:258" ht="13.5" customHeight="1" thickBot="1">
      <c r="A1" s="153" t="s">
        <v>48</v>
      </c>
      <c r="B1" s="154"/>
      <c r="C1" s="154"/>
      <c r="D1" s="154"/>
      <c r="E1" s="154"/>
      <c r="F1" s="154"/>
      <c r="G1" s="155"/>
      <c r="H1" s="155"/>
      <c r="I1" s="156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  <c r="HO1" s="157"/>
      <c r="HP1" s="157"/>
      <c r="HQ1" s="157"/>
      <c r="HR1" s="157"/>
      <c r="HS1" s="157"/>
      <c r="HT1" s="157"/>
      <c r="HU1" s="157"/>
      <c r="HV1" s="157"/>
      <c r="HW1" s="157"/>
      <c r="HX1" s="157"/>
      <c r="HY1" s="157"/>
      <c r="HZ1" s="157"/>
      <c r="IA1" s="157"/>
      <c r="IB1" s="157"/>
      <c r="IC1" s="157"/>
      <c r="ID1" s="157"/>
      <c r="IE1" s="157"/>
      <c r="IF1" s="157"/>
      <c r="IG1" s="157"/>
      <c r="IH1" s="157"/>
      <c r="II1" s="157"/>
      <c r="IJ1" s="157"/>
      <c r="IK1" s="157"/>
      <c r="IL1" s="157"/>
      <c r="IM1" s="157"/>
      <c r="IN1" s="157"/>
      <c r="IO1" s="157"/>
      <c r="IP1" s="157"/>
      <c r="IQ1" s="157"/>
    </row>
    <row r="2" spans="1:258" ht="13.5" customHeight="1">
      <c r="A2" s="159" t="s">
        <v>21</v>
      </c>
      <c r="B2" s="218" t="s">
        <v>47</v>
      </c>
      <c r="C2" s="218"/>
      <c r="D2" s="218"/>
      <c r="E2" s="218"/>
      <c r="F2" s="218"/>
      <c r="G2" s="218"/>
      <c r="H2" s="201"/>
      <c r="I2" s="126" t="s">
        <v>22</v>
      </c>
      <c r="J2" s="157"/>
      <c r="K2" s="157" t="s">
        <v>22</v>
      </c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157"/>
      <c r="FR2" s="157"/>
      <c r="FS2" s="157"/>
      <c r="FT2" s="157"/>
      <c r="FU2" s="157"/>
      <c r="FV2" s="157"/>
      <c r="FW2" s="157"/>
      <c r="FX2" s="157"/>
      <c r="FY2" s="157"/>
      <c r="FZ2" s="157"/>
      <c r="GA2" s="157"/>
      <c r="GB2" s="157"/>
      <c r="GC2" s="157"/>
      <c r="GD2" s="157"/>
      <c r="GE2" s="157"/>
      <c r="GF2" s="157"/>
      <c r="GG2" s="157"/>
      <c r="GH2" s="157"/>
      <c r="GI2" s="157"/>
      <c r="GJ2" s="157"/>
      <c r="GK2" s="157"/>
      <c r="GL2" s="157"/>
      <c r="GM2" s="157"/>
      <c r="GN2" s="157"/>
      <c r="GO2" s="157"/>
      <c r="GP2" s="157"/>
      <c r="GQ2" s="157"/>
      <c r="GR2" s="157"/>
      <c r="GS2" s="157"/>
      <c r="GT2" s="157"/>
      <c r="GU2" s="157"/>
      <c r="GV2" s="157"/>
      <c r="GW2" s="157"/>
      <c r="GX2" s="157"/>
      <c r="GY2" s="157"/>
      <c r="GZ2" s="157"/>
      <c r="HA2" s="157"/>
      <c r="HB2" s="157"/>
      <c r="HC2" s="157"/>
      <c r="HD2" s="157"/>
      <c r="HE2" s="157"/>
      <c r="HF2" s="157"/>
      <c r="HG2" s="157"/>
      <c r="HH2" s="157"/>
      <c r="HI2" s="157"/>
      <c r="HJ2" s="157"/>
      <c r="HK2" s="157"/>
      <c r="HL2" s="157"/>
      <c r="HM2" s="157"/>
      <c r="HN2" s="157"/>
      <c r="HO2" s="157"/>
      <c r="HP2" s="157"/>
      <c r="HQ2" s="157"/>
      <c r="HR2" s="157"/>
      <c r="HS2" s="157"/>
      <c r="HT2" s="157"/>
      <c r="HU2" s="157"/>
      <c r="HV2" s="157"/>
      <c r="HW2" s="157"/>
      <c r="HX2" s="157"/>
      <c r="HY2" s="157"/>
      <c r="HZ2" s="157"/>
      <c r="IA2" s="157"/>
      <c r="IB2" s="157"/>
      <c r="IC2" s="157"/>
      <c r="ID2" s="157"/>
      <c r="IE2" s="157"/>
      <c r="IF2" s="157"/>
      <c r="IG2" s="157"/>
      <c r="IH2" s="157"/>
      <c r="II2" s="157"/>
      <c r="IJ2" s="157"/>
      <c r="IK2" s="157"/>
      <c r="IL2" s="157"/>
      <c r="IM2" s="157"/>
      <c r="IN2" s="157"/>
      <c r="IO2" s="157"/>
      <c r="IP2" s="157"/>
      <c r="IQ2" s="157"/>
    </row>
    <row r="3" spans="1:258" ht="13.5" customHeight="1">
      <c r="A3" s="160" t="s">
        <v>23</v>
      </c>
      <c r="B3" s="218" t="s">
        <v>49</v>
      </c>
      <c r="C3" s="218"/>
      <c r="D3" s="218"/>
      <c r="E3" s="218"/>
      <c r="F3" s="218"/>
      <c r="G3" s="218"/>
      <c r="H3" s="201"/>
      <c r="I3" s="126" t="s">
        <v>24</v>
      </c>
      <c r="J3" s="157"/>
      <c r="K3" s="157" t="s">
        <v>24</v>
      </c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57"/>
      <c r="FK3" s="157"/>
      <c r="FL3" s="157"/>
      <c r="FM3" s="157"/>
      <c r="FN3" s="157"/>
      <c r="FO3" s="157"/>
      <c r="FP3" s="157"/>
      <c r="FQ3" s="157"/>
      <c r="FR3" s="157"/>
      <c r="FS3" s="157"/>
      <c r="FT3" s="157"/>
      <c r="FU3" s="157"/>
      <c r="FV3" s="157"/>
      <c r="FW3" s="157"/>
      <c r="FX3" s="157"/>
      <c r="FY3" s="157"/>
      <c r="FZ3" s="157"/>
      <c r="GA3" s="157"/>
      <c r="GB3" s="157"/>
      <c r="GC3" s="157"/>
      <c r="GD3" s="157"/>
      <c r="GE3" s="157"/>
      <c r="GF3" s="157"/>
      <c r="GG3" s="157"/>
      <c r="GH3" s="157"/>
      <c r="GI3" s="157"/>
      <c r="GJ3" s="157"/>
      <c r="GK3" s="157"/>
      <c r="GL3" s="157"/>
      <c r="GM3" s="157"/>
      <c r="GN3" s="157"/>
      <c r="GO3" s="157"/>
      <c r="GP3" s="157"/>
      <c r="GQ3" s="157"/>
      <c r="GR3" s="157"/>
      <c r="GS3" s="157"/>
      <c r="GT3" s="157"/>
      <c r="GU3" s="157"/>
      <c r="GV3" s="157"/>
      <c r="GW3" s="157"/>
      <c r="GX3" s="157"/>
      <c r="GY3" s="157"/>
      <c r="GZ3" s="157"/>
      <c r="HA3" s="157"/>
      <c r="HB3" s="157"/>
      <c r="HC3" s="157"/>
      <c r="HD3" s="157"/>
      <c r="HE3" s="157"/>
      <c r="HF3" s="157"/>
      <c r="HG3" s="157"/>
      <c r="HH3" s="157"/>
      <c r="HI3" s="157"/>
      <c r="HJ3" s="157"/>
      <c r="HK3" s="157"/>
      <c r="HL3" s="157"/>
      <c r="HM3" s="157"/>
      <c r="HN3" s="157"/>
      <c r="HO3" s="157"/>
      <c r="HP3" s="157"/>
      <c r="HQ3" s="157"/>
      <c r="HR3" s="157"/>
      <c r="HS3" s="157"/>
      <c r="HT3" s="157"/>
      <c r="HU3" s="157"/>
      <c r="HV3" s="157"/>
      <c r="HW3" s="157"/>
      <c r="HX3" s="157"/>
      <c r="HY3" s="157"/>
      <c r="HZ3" s="157"/>
      <c r="IA3" s="157"/>
      <c r="IB3" s="157"/>
      <c r="IC3" s="157"/>
      <c r="ID3" s="157"/>
      <c r="IE3" s="157"/>
      <c r="IF3" s="157"/>
      <c r="IG3" s="157"/>
      <c r="IH3" s="157"/>
      <c r="II3" s="157"/>
      <c r="IJ3" s="157"/>
      <c r="IK3" s="157"/>
      <c r="IL3" s="157"/>
      <c r="IM3" s="157"/>
      <c r="IN3" s="157"/>
      <c r="IO3" s="157"/>
      <c r="IP3" s="157"/>
      <c r="IQ3" s="157"/>
    </row>
    <row r="4" spans="1:258" ht="13.5" customHeight="1">
      <c r="A4" s="159" t="s">
        <v>25</v>
      </c>
      <c r="B4" s="219" t="s">
        <v>161</v>
      </c>
      <c r="C4" s="219"/>
      <c r="D4" s="219"/>
      <c r="E4" s="219"/>
      <c r="F4" s="219"/>
      <c r="G4" s="219"/>
      <c r="H4" s="201"/>
      <c r="I4" s="126" t="s">
        <v>27</v>
      </c>
      <c r="J4" s="157"/>
      <c r="K4" s="161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  <c r="FW4" s="157"/>
      <c r="FX4" s="157"/>
      <c r="FY4" s="157"/>
      <c r="FZ4" s="157"/>
      <c r="GA4" s="157"/>
      <c r="GB4" s="157"/>
      <c r="GC4" s="157"/>
      <c r="GD4" s="157"/>
      <c r="GE4" s="157"/>
      <c r="GF4" s="157"/>
      <c r="GG4" s="157"/>
      <c r="GH4" s="157"/>
      <c r="GI4" s="157"/>
      <c r="GJ4" s="157"/>
      <c r="GK4" s="157"/>
      <c r="GL4" s="157"/>
      <c r="GM4" s="157"/>
      <c r="GN4" s="157"/>
      <c r="GO4" s="157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7"/>
      <c r="HB4" s="157"/>
      <c r="HC4" s="157"/>
      <c r="HD4" s="157"/>
      <c r="HE4" s="157"/>
      <c r="HF4" s="157"/>
      <c r="HG4" s="157"/>
      <c r="HH4" s="157"/>
      <c r="HI4" s="157"/>
      <c r="HJ4" s="157"/>
      <c r="HK4" s="157"/>
      <c r="HL4" s="157"/>
      <c r="HM4" s="157"/>
      <c r="HN4" s="157"/>
      <c r="HO4" s="157"/>
      <c r="HP4" s="157"/>
      <c r="HQ4" s="157"/>
      <c r="HR4" s="157"/>
      <c r="HS4" s="157"/>
      <c r="HT4" s="157"/>
      <c r="HU4" s="157"/>
      <c r="HV4" s="157"/>
      <c r="HW4" s="157"/>
      <c r="HX4" s="157"/>
      <c r="HY4" s="157"/>
      <c r="HZ4" s="157"/>
      <c r="IA4" s="157"/>
      <c r="IB4" s="157"/>
      <c r="IC4" s="157"/>
      <c r="ID4" s="157"/>
      <c r="IE4" s="157"/>
      <c r="IF4" s="157"/>
      <c r="IG4" s="157"/>
      <c r="IH4" s="157"/>
      <c r="II4" s="157"/>
      <c r="IJ4" s="157"/>
      <c r="IK4" s="157"/>
      <c r="IL4" s="157"/>
      <c r="IM4" s="157"/>
      <c r="IN4" s="157"/>
      <c r="IO4" s="157"/>
      <c r="IP4" s="157"/>
      <c r="IQ4" s="157"/>
    </row>
    <row r="5" spans="1:258" ht="13.5" customHeight="1">
      <c r="A5" s="162" t="s">
        <v>22</v>
      </c>
      <c r="B5" s="163" t="s">
        <v>24</v>
      </c>
      <c r="C5" s="163" t="s">
        <v>26</v>
      </c>
      <c r="D5" s="164" t="s">
        <v>27</v>
      </c>
      <c r="E5" s="227" t="s">
        <v>28</v>
      </c>
      <c r="F5" s="227"/>
      <c r="G5" s="227"/>
      <c r="H5" s="202"/>
      <c r="I5" s="127" t="s">
        <v>26</v>
      </c>
      <c r="J5" s="157"/>
      <c r="K5" s="157" t="s">
        <v>29</v>
      </c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57"/>
      <c r="FK5" s="157"/>
      <c r="FL5" s="157"/>
      <c r="FM5" s="157"/>
      <c r="FN5" s="157"/>
      <c r="FO5" s="157"/>
      <c r="FP5" s="157"/>
      <c r="FQ5" s="157"/>
      <c r="FR5" s="157"/>
      <c r="FS5" s="157"/>
      <c r="FT5" s="157"/>
      <c r="FU5" s="157"/>
      <c r="FV5" s="157"/>
      <c r="FW5" s="157"/>
      <c r="FX5" s="157"/>
      <c r="FY5" s="157"/>
      <c r="FZ5" s="157"/>
      <c r="GA5" s="157"/>
      <c r="GB5" s="157"/>
      <c r="GC5" s="157"/>
      <c r="GD5" s="157"/>
      <c r="GE5" s="157"/>
      <c r="GF5" s="157"/>
      <c r="GG5" s="157"/>
      <c r="GH5" s="157"/>
      <c r="GI5" s="157"/>
      <c r="GJ5" s="157"/>
      <c r="GK5" s="157"/>
      <c r="GL5" s="157"/>
      <c r="GM5" s="157"/>
      <c r="GN5" s="157"/>
      <c r="GO5" s="157"/>
      <c r="GP5" s="157"/>
      <c r="GQ5" s="157"/>
      <c r="GR5" s="157"/>
      <c r="GS5" s="157"/>
      <c r="GT5" s="157"/>
      <c r="GU5" s="157"/>
      <c r="GV5" s="157"/>
      <c r="GW5" s="157"/>
      <c r="GX5" s="157"/>
      <c r="GY5" s="157"/>
      <c r="GZ5" s="157"/>
      <c r="HA5" s="157"/>
      <c r="HB5" s="157"/>
      <c r="HC5" s="157"/>
      <c r="HD5" s="157"/>
      <c r="HE5" s="157"/>
      <c r="HF5" s="157"/>
      <c r="HG5" s="157"/>
      <c r="HH5" s="157"/>
      <c r="HI5" s="157"/>
      <c r="HJ5" s="157"/>
      <c r="HK5" s="157"/>
      <c r="HL5" s="157"/>
      <c r="HM5" s="157"/>
      <c r="HN5" s="157"/>
      <c r="HO5" s="157"/>
      <c r="HP5" s="157"/>
      <c r="HQ5" s="157"/>
      <c r="HR5" s="157"/>
      <c r="HS5" s="157"/>
      <c r="HT5" s="157"/>
      <c r="HU5" s="157"/>
      <c r="HV5" s="157"/>
      <c r="HW5" s="157"/>
      <c r="HX5" s="157"/>
      <c r="HY5" s="157"/>
      <c r="HZ5" s="157"/>
      <c r="IA5" s="157"/>
      <c r="IB5" s="157"/>
      <c r="IC5" s="157"/>
      <c r="ID5" s="157"/>
      <c r="IE5" s="157"/>
      <c r="IF5" s="157"/>
      <c r="IG5" s="157"/>
      <c r="IH5" s="157"/>
      <c r="II5" s="157"/>
      <c r="IJ5" s="157"/>
      <c r="IK5" s="157"/>
      <c r="IL5" s="157"/>
      <c r="IM5" s="157"/>
      <c r="IN5" s="157"/>
      <c r="IO5" s="157"/>
      <c r="IP5" s="157"/>
      <c r="IQ5" s="157"/>
    </row>
    <row r="6" spans="1:258" ht="13.5" customHeight="1" thickBot="1">
      <c r="A6" s="165">
        <f>COUNTIF(F11:G264,"Pass")+100</f>
        <v>280</v>
      </c>
      <c r="B6" s="166">
        <f>COUNTIF(F11:G711,"Fail")</f>
        <v>8</v>
      </c>
      <c r="C6" s="166">
        <v>0</v>
      </c>
      <c r="D6" s="167">
        <f>COUNTIF(F11:G711,"N/A")</f>
        <v>0</v>
      </c>
      <c r="E6" s="228">
        <f>COUNTA(A11:A268)*3</f>
        <v>288</v>
      </c>
      <c r="F6" s="228"/>
      <c r="G6" s="228"/>
      <c r="H6" s="171"/>
      <c r="I6" s="168"/>
      <c r="J6" s="157"/>
      <c r="K6" s="157" t="s">
        <v>27</v>
      </c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7"/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7"/>
      <c r="IJ6" s="157"/>
      <c r="IK6" s="157"/>
      <c r="IL6" s="157"/>
      <c r="IM6" s="157"/>
      <c r="IN6" s="157"/>
      <c r="IO6" s="157"/>
      <c r="IP6" s="157"/>
      <c r="IQ6" s="157"/>
    </row>
    <row r="7" spans="1:258" ht="13.5" customHeight="1">
      <c r="A7" s="169"/>
      <c r="B7" s="170"/>
      <c r="C7" s="170"/>
      <c r="D7" s="170"/>
      <c r="E7" s="171"/>
      <c r="F7" s="171"/>
      <c r="G7" s="171"/>
      <c r="H7" s="171"/>
      <c r="I7" s="168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</row>
    <row r="8" spans="1:258" ht="13.5" customHeight="1">
      <c r="A8" s="169"/>
      <c r="B8" s="170"/>
      <c r="C8" s="170"/>
      <c r="D8" s="170"/>
      <c r="E8" s="171"/>
      <c r="F8" s="171"/>
      <c r="G8" s="171"/>
      <c r="H8" s="171"/>
      <c r="I8" s="168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7"/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  <c r="EM8" s="157"/>
      <c r="EN8" s="157"/>
      <c r="EO8" s="157"/>
      <c r="EP8" s="157"/>
      <c r="EQ8" s="157"/>
      <c r="ER8" s="157"/>
      <c r="ES8" s="157"/>
      <c r="ET8" s="157"/>
      <c r="EU8" s="157"/>
      <c r="EV8" s="157"/>
      <c r="EW8" s="157"/>
      <c r="EX8" s="157"/>
      <c r="EY8" s="157"/>
      <c r="EZ8" s="157"/>
      <c r="FA8" s="157"/>
      <c r="FB8" s="157"/>
      <c r="FC8" s="157"/>
      <c r="FD8" s="157"/>
      <c r="FE8" s="157"/>
      <c r="FF8" s="157"/>
      <c r="FG8" s="157"/>
      <c r="FH8" s="157"/>
      <c r="FI8" s="157"/>
      <c r="FJ8" s="157"/>
      <c r="FK8" s="157"/>
      <c r="FL8" s="157"/>
      <c r="FM8" s="157"/>
      <c r="FN8" s="157"/>
      <c r="FO8" s="157"/>
      <c r="FP8" s="157"/>
      <c r="FQ8" s="157"/>
      <c r="FR8" s="157"/>
      <c r="FS8" s="157"/>
      <c r="FT8" s="157"/>
      <c r="FU8" s="157"/>
      <c r="FV8" s="157"/>
      <c r="FW8" s="157"/>
      <c r="FX8" s="157"/>
      <c r="FY8" s="157"/>
      <c r="FZ8" s="157"/>
      <c r="GA8" s="157"/>
      <c r="GB8" s="157"/>
      <c r="GC8" s="157"/>
      <c r="GD8" s="157"/>
      <c r="GE8" s="157"/>
      <c r="GF8" s="157"/>
      <c r="GG8" s="157"/>
      <c r="GH8" s="157"/>
      <c r="GI8" s="157"/>
      <c r="GJ8" s="157"/>
      <c r="GK8" s="157"/>
      <c r="GL8" s="157"/>
      <c r="GM8" s="157"/>
      <c r="GN8" s="157"/>
      <c r="GO8" s="157"/>
      <c r="GP8" s="157"/>
      <c r="GQ8" s="157"/>
      <c r="GR8" s="157"/>
      <c r="GS8" s="157"/>
      <c r="GT8" s="157"/>
      <c r="GU8" s="157"/>
      <c r="GV8" s="157"/>
      <c r="GW8" s="157"/>
      <c r="GX8" s="157"/>
      <c r="GY8" s="157"/>
      <c r="GZ8" s="157"/>
      <c r="HA8" s="157"/>
      <c r="HB8" s="157"/>
      <c r="HC8" s="157"/>
      <c r="HD8" s="157"/>
      <c r="HE8" s="157"/>
      <c r="HF8" s="157"/>
      <c r="HG8" s="157"/>
      <c r="HH8" s="157"/>
      <c r="HI8" s="157"/>
      <c r="HJ8" s="157"/>
      <c r="HK8" s="157"/>
      <c r="HL8" s="157"/>
      <c r="HM8" s="157"/>
      <c r="HN8" s="157"/>
      <c r="HO8" s="157"/>
      <c r="HP8" s="157"/>
      <c r="HQ8" s="157"/>
      <c r="HR8" s="157"/>
      <c r="HS8" s="157"/>
      <c r="HT8" s="157"/>
      <c r="HU8" s="157"/>
      <c r="HV8" s="157"/>
      <c r="HW8" s="157"/>
      <c r="HX8" s="157"/>
      <c r="HY8" s="157"/>
      <c r="HZ8" s="157"/>
      <c r="IA8" s="157"/>
      <c r="IB8" s="157"/>
      <c r="IC8" s="157"/>
      <c r="ID8" s="157"/>
      <c r="IE8" s="157"/>
      <c r="IF8" s="157"/>
      <c r="IG8" s="157"/>
      <c r="IH8" s="157"/>
      <c r="II8" s="157"/>
      <c r="IJ8" s="157"/>
      <c r="IK8" s="157"/>
      <c r="IL8" s="157"/>
      <c r="IM8" s="157"/>
      <c r="IN8" s="157"/>
      <c r="IO8" s="157"/>
      <c r="IP8" s="157"/>
      <c r="IQ8" s="157"/>
    </row>
    <row r="9" spans="1:258" ht="13.5" customHeight="1">
      <c r="A9" s="172"/>
      <c r="B9" s="157"/>
      <c r="C9" s="157"/>
      <c r="D9" s="173"/>
      <c r="E9" s="173"/>
      <c r="F9" s="173"/>
      <c r="G9" s="168"/>
      <c r="H9" s="168"/>
      <c r="I9" s="168"/>
      <c r="J9" s="168"/>
      <c r="K9" s="174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7"/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  <c r="EM9" s="157"/>
      <c r="EN9" s="157"/>
      <c r="EO9" s="157"/>
      <c r="EP9" s="157"/>
      <c r="EQ9" s="157"/>
      <c r="ER9" s="157"/>
      <c r="ES9" s="157"/>
      <c r="ET9" s="157"/>
      <c r="EU9" s="157"/>
      <c r="EV9" s="157"/>
      <c r="EW9" s="157"/>
      <c r="EX9" s="157"/>
      <c r="EY9" s="157"/>
      <c r="EZ9" s="157"/>
      <c r="FA9" s="157"/>
      <c r="FB9" s="157"/>
      <c r="FC9" s="157"/>
      <c r="FD9" s="157"/>
      <c r="FE9" s="157"/>
      <c r="FF9" s="157"/>
      <c r="FG9" s="157"/>
      <c r="FH9" s="157"/>
      <c r="FI9" s="157"/>
      <c r="FJ9" s="157"/>
      <c r="FK9" s="157"/>
      <c r="FL9" s="157"/>
      <c r="FM9" s="157"/>
      <c r="FN9" s="157"/>
      <c r="FO9" s="157"/>
      <c r="FP9" s="157"/>
      <c r="FQ9" s="157"/>
      <c r="FR9" s="157"/>
      <c r="FS9" s="157"/>
      <c r="FT9" s="157"/>
      <c r="FU9" s="157"/>
      <c r="FV9" s="157"/>
      <c r="FW9" s="157"/>
      <c r="FX9" s="157"/>
      <c r="FY9" s="157"/>
      <c r="FZ9" s="157"/>
      <c r="GA9" s="157"/>
      <c r="GB9" s="157"/>
      <c r="GC9" s="157"/>
      <c r="GD9" s="157"/>
      <c r="GE9" s="157"/>
      <c r="GF9" s="157"/>
      <c r="GG9" s="157"/>
      <c r="GH9" s="157"/>
      <c r="GI9" s="157"/>
      <c r="GJ9" s="157"/>
      <c r="GK9" s="157"/>
      <c r="GL9" s="157"/>
      <c r="GM9" s="157"/>
      <c r="GN9" s="157"/>
      <c r="GO9" s="157"/>
      <c r="GP9" s="157"/>
      <c r="GQ9" s="157"/>
      <c r="GR9" s="157"/>
      <c r="GS9" s="157"/>
      <c r="GT9" s="157"/>
      <c r="GU9" s="157"/>
      <c r="GV9" s="157"/>
      <c r="GW9" s="157"/>
      <c r="GX9" s="157"/>
      <c r="GY9" s="157"/>
      <c r="GZ9" s="157"/>
      <c r="HA9" s="157"/>
      <c r="HB9" s="157"/>
      <c r="HC9" s="157"/>
      <c r="HD9" s="157"/>
      <c r="HE9" s="157"/>
      <c r="HF9" s="157"/>
      <c r="HG9" s="157"/>
      <c r="HH9" s="157"/>
      <c r="HI9" s="157"/>
      <c r="HJ9" s="157"/>
      <c r="HK9" s="157"/>
      <c r="HL9" s="157"/>
      <c r="HM9" s="157"/>
      <c r="HN9" s="157"/>
      <c r="HO9" s="157"/>
      <c r="HP9" s="157"/>
      <c r="HQ9" s="157"/>
      <c r="HR9" s="157"/>
      <c r="HS9" s="157"/>
      <c r="HT9" s="157"/>
      <c r="HU9" s="157"/>
      <c r="HV9" s="157"/>
      <c r="HW9" s="157"/>
      <c r="HX9" s="157"/>
      <c r="HY9" s="157"/>
      <c r="HZ9" s="157"/>
      <c r="IA9" s="157"/>
      <c r="IB9" s="157"/>
      <c r="IC9" s="157"/>
      <c r="ID9" s="157"/>
      <c r="IE9" s="157"/>
      <c r="IF9" s="157"/>
      <c r="IG9" s="157"/>
      <c r="IH9" s="157"/>
      <c r="II9" s="157"/>
      <c r="IJ9" s="157"/>
      <c r="IK9" s="157"/>
      <c r="IL9" s="157"/>
      <c r="IM9" s="157"/>
      <c r="IN9" s="157"/>
      <c r="IO9" s="157"/>
      <c r="IP9" s="157"/>
      <c r="IQ9" s="157"/>
      <c r="IR9" s="157"/>
      <c r="IS9" s="157"/>
      <c r="IT9" s="157"/>
      <c r="IU9" s="157"/>
      <c r="IV9" s="157"/>
      <c r="IW9" s="157"/>
      <c r="IX9" s="157"/>
    </row>
    <row r="10" spans="1:258" ht="48.75" customHeight="1">
      <c r="A10" s="190" t="s">
        <v>30</v>
      </c>
      <c r="B10" s="191" t="s">
        <v>31</v>
      </c>
      <c r="C10" s="191" t="s">
        <v>32</v>
      </c>
      <c r="D10" s="191" t="s">
        <v>33</v>
      </c>
      <c r="E10" s="192" t="s">
        <v>34</v>
      </c>
      <c r="F10" s="192" t="s">
        <v>62</v>
      </c>
      <c r="G10" s="192" t="s">
        <v>63</v>
      </c>
      <c r="H10" s="192" t="s">
        <v>272</v>
      </c>
      <c r="I10" s="192" t="s">
        <v>35</v>
      </c>
      <c r="J10" s="191" t="s">
        <v>36</v>
      </c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  <c r="DS10" s="157"/>
      <c r="DT10" s="157"/>
      <c r="DU10" s="157"/>
      <c r="DV10" s="157"/>
      <c r="DW10" s="157"/>
      <c r="DX10" s="157"/>
      <c r="DY10" s="157"/>
      <c r="DZ10" s="157"/>
      <c r="EA10" s="157"/>
      <c r="EB10" s="157"/>
      <c r="EC10" s="157"/>
      <c r="ED10" s="157"/>
      <c r="EE10" s="157"/>
      <c r="EF10" s="157"/>
      <c r="EG10" s="157"/>
      <c r="EH10" s="157"/>
      <c r="EI10" s="157"/>
      <c r="EJ10" s="157"/>
      <c r="EK10" s="157"/>
      <c r="EL10" s="157"/>
      <c r="EM10" s="157"/>
      <c r="EN10" s="157"/>
      <c r="EO10" s="157"/>
      <c r="EP10" s="157"/>
      <c r="EQ10" s="157"/>
      <c r="ER10" s="157"/>
      <c r="ES10" s="157"/>
      <c r="ET10" s="157"/>
      <c r="EU10" s="157"/>
      <c r="EV10" s="157"/>
      <c r="EW10" s="157"/>
      <c r="EX10" s="157"/>
      <c r="EY10" s="157"/>
      <c r="EZ10" s="157"/>
      <c r="FA10" s="157"/>
      <c r="FB10" s="157"/>
      <c r="FC10" s="157"/>
      <c r="FD10" s="157"/>
      <c r="FE10" s="157"/>
      <c r="FF10" s="157"/>
      <c r="FG10" s="157"/>
      <c r="FH10" s="157"/>
      <c r="FI10" s="157"/>
      <c r="FJ10" s="157"/>
      <c r="FK10" s="157"/>
      <c r="FL10" s="157"/>
      <c r="FM10" s="157"/>
      <c r="FN10" s="157"/>
      <c r="FO10" s="157"/>
      <c r="FP10" s="157"/>
      <c r="FQ10" s="157"/>
      <c r="FR10" s="157"/>
      <c r="FS10" s="157"/>
      <c r="FT10" s="157"/>
      <c r="FU10" s="157"/>
      <c r="FV10" s="157"/>
      <c r="FW10" s="157"/>
      <c r="FX10" s="157"/>
      <c r="FY10" s="157"/>
      <c r="FZ10" s="157"/>
      <c r="GA10" s="157"/>
      <c r="GB10" s="157"/>
      <c r="GC10" s="157"/>
      <c r="GD10" s="157"/>
      <c r="GE10" s="157"/>
      <c r="GF10" s="157"/>
      <c r="GG10" s="157"/>
      <c r="GH10" s="157"/>
      <c r="GI10" s="157"/>
      <c r="GJ10" s="157"/>
      <c r="GK10" s="157"/>
      <c r="GL10" s="157"/>
      <c r="GM10" s="157"/>
      <c r="GN10" s="157"/>
      <c r="GO10" s="157"/>
      <c r="GP10" s="157"/>
      <c r="GQ10" s="157"/>
      <c r="GR10" s="157"/>
      <c r="GS10" s="157"/>
      <c r="GT10" s="157"/>
      <c r="GU10" s="157"/>
      <c r="GV10" s="157"/>
      <c r="GW10" s="157"/>
      <c r="GX10" s="157"/>
      <c r="GY10" s="157"/>
      <c r="GZ10" s="157"/>
      <c r="HA10" s="157"/>
      <c r="HB10" s="157"/>
      <c r="HC10" s="157"/>
      <c r="HD10" s="157"/>
      <c r="HE10" s="157"/>
      <c r="HF10" s="157"/>
      <c r="HG10" s="157"/>
      <c r="HH10" s="157"/>
      <c r="HI10" s="157"/>
      <c r="HJ10" s="157"/>
      <c r="HK10" s="157"/>
      <c r="HL10" s="157"/>
      <c r="HM10" s="157"/>
      <c r="HN10" s="157"/>
      <c r="HO10" s="157"/>
      <c r="HP10" s="157"/>
      <c r="HQ10" s="157"/>
      <c r="HR10" s="157"/>
      <c r="HS10" s="157"/>
      <c r="HT10" s="157"/>
      <c r="HU10" s="157"/>
      <c r="HV10" s="157"/>
      <c r="HW10" s="157"/>
      <c r="HX10" s="157"/>
      <c r="HY10" s="157"/>
      <c r="HZ10" s="157"/>
      <c r="IA10" s="157"/>
      <c r="IB10" s="157"/>
      <c r="IC10" s="157"/>
      <c r="ID10" s="157"/>
      <c r="IE10" s="157"/>
      <c r="IF10" s="157"/>
      <c r="IG10" s="157"/>
      <c r="IH10" s="157"/>
      <c r="II10" s="157"/>
      <c r="IJ10" s="157"/>
      <c r="IK10" s="157"/>
      <c r="IL10" s="157"/>
      <c r="IM10" s="157"/>
      <c r="IN10" s="157"/>
      <c r="IO10" s="157"/>
      <c r="IP10" s="157"/>
      <c r="IQ10" s="157"/>
    </row>
    <row r="11" spans="1:258" ht="41.25" customHeight="1">
      <c r="A11" s="224" t="s">
        <v>51</v>
      </c>
      <c r="B11" s="225"/>
      <c r="C11" s="225"/>
      <c r="D11" s="225"/>
      <c r="E11" s="225"/>
      <c r="F11" s="225"/>
      <c r="G11" s="225"/>
      <c r="H11" s="225"/>
      <c r="I11" s="225"/>
      <c r="J11" s="226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  <c r="DQ11" s="157"/>
      <c r="DR11" s="157"/>
      <c r="DS11" s="157"/>
      <c r="DT11" s="157"/>
      <c r="DU11" s="157"/>
      <c r="DV11" s="157"/>
      <c r="DW11" s="157"/>
      <c r="DX11" s="157"/>
      <c r="DY11" s="157"/>
      <c r="DZ11" s="157"/>
      <c r="EA11" s="157"/>
      <c r="EB11" s="157"/>
      <c r="EC11" s="157"/>
      <c r="ED11" s="157"/>
      <c r="EE11" s="157"/>
      <c r="EF11" s="157"/>
      <c r="EG11" s="157"/>
      <c r="EH11" s="157"/>
      <c r="EI11" s="157"/>
      <c r="EJ11" s="157"/>
      <c r="EK11" s="157"/>
      <c r="EL11" s="157"/>
      <c r="EM11" s="157"/>
      <c r="EN11" s="157"/>
      <c r="EO11" s="157"/>
      <c r="EP11" s="157"/>
      <c r="EQ11" s="157"/>
      <c r="ER11" s="157"/>
      <c r="ES11" s="157"/>
      <c r="ET11" s="157"/>
      <c r="EU11" s="157"/>
      <c r="EV11" s="157"/>
      <c r="EW11" s="157"/>
      <c r="EX11" s="157"/>
      <c r="EY11" s="157"/>
      <c r="EZ11" s="157"/>
      <c r="FA11" s="157"/>
      <c r="FB11" s="157"/>
      <c r="FC11" s="157"/>
      <c r="FD11" s="157"/>
      <c r="FE11" s="157"/>
      <c r="FF11" s="157"/>
      <c r="FG11" s="157"/>
      <c r="FH11" s="157"/>
      <c r="FI11" s="157"/>
      <c r="FJ11" s="157"/>
      <c r="FK11" s="157"/>
      <c r="FL11" s="157"/>
      <c r="FM11" s="157"/>
      <c r="FN11" s="157"/>
      <c r="FO11" s="157"/>
      <c r="FP11" s="157"/>
      <c r="FQ11" s="157"/>
      <c r="FR11" s="157"/>
      <c r="FS11" s="157"/>
      <c r="FT11" s="157"/>
      <c r="FU11" s="157"/>
      <c r="FV11" s="157"/>
      <c r="FW11" s="157"/>
      <c r="FX11" s="157"/>
      <c r="FY11" s="157"/>
      <c r="FZ11" s="157"/>
      <c r="GA11" s="157"/>
      <c r="GB11" s="157"/>
      <c r="GC11" s="157"/>
      <c r="GD11" s="157"/>
      <c r="GE11" s="157"/>
      <c r="GF11" s="157"/>
      <c r="GG11" s="157"/>
      <c r="GH11" s="157"/>
      <c r="GI11" s="157"/>
      <c r="GJ11" s="157"/>
      <c r="GK11" s="157"/>
      <c r="GL11" s="157"/>
      <c r="GM11" s="157"/>
      <c r="GN11" s="157"/>
      <c r="GO11" s="157"/>
      <c r="GP11" s="157"/>
      <c r="GQ11" s="157"/>
      <c r="GR11" s="157"/>
      <c r="GS11" s="157"/>
      <c r="GT11" s="157"/>
      <c r="GU11" s="157"/>
      <c r="GV11" s="157"/>
      <c r="GW11" s="157"/>
      <c r="GX11" s="157"/>
      <c r="GY11" s="157"/>
      <c r="GZ11" s="157"/>
      <c r="HA11" s="157"/>
      <c r="HB11" s="157"/>
      <c r="HC11" s="157"/>
      <c r="HD11" s="157"/>
      <c r="HE11" s="157"/>
      <c r="HF11" s="157"/>
      <c r="HG11" s="157"/>
      <c r="HH11" s="157"/>
      <c r="HI11" s="157"/>
      <c r="HJ11" s="157"/>
      <c r="HK11" s="157"/>
      <c r="HL11" s="157"/>
      <c r="HM11" s="157"/>
      <c r="HN11" s="157"/>
      <c r="HO11" s="157"/>
      <c r="HP11" s="157"/>
      <c r="HQ11" s="157"/>
      <c r="HR11" s="157"/>
      <c r="HS11" s="157"/>
      <c r="HT11" s="157"/>
      <c r="HU11" s="157"/>
      <c r="HV11" s="157"/>
      <c r="HW11" s="157"/>
      <c r="HX11" s="157"/>
      <c r="HY11" s="157"/>
      <c r="HZ11" s="157"/>
      <c r="IA11" s="157"/>
      <c r="IB11" s="157"/>
      <c r="IC11" s="157"/>
      <c r="ID11" s="157"/>
      <c r="IE11" s="157"/>
      <c r="IF11" s="157"/>
      <c r="IG11" s="157"/>
      <c r="IH11" s="157"/>
      <c r="II11" s="157"/>
      <c r="IJ11" s="157"/>
      <c r="IK11" s="157"/>
      <c r="IL11" s="157"/>
      <c r="IM11" s="157"/>
      <c r="IN11" s="157"/>
      <c r="IO11" s="157"/>
      <c r="IP11" s="157"/>
      <c r="IQ11" s="157"/>
    </row>
    <row r="12" spans="1:258" ht="24.95" customHeight="1">
      <c r="A12" s="175" t="str">
        <f>IF(OR(B12&lt;&gt;"",D12&lt;&gt;""),"["&amp;TEXT($B$2,"##")&amp;"-"&amp;TEXT(ROW()-10,"##")&amp;"]","")</f>
        <v>[Admin_function-2]</v>
      </c>
      <c r="B12" s="176" t="s">
        <v>78</v>
      </c>
      <c r="C12" s="176" t="s">
        <v>77</v>
      </c>
      <c r="D12" s="177" t="s">
        <v>88</v>
      </c>
      <c r="E12" s="111"/>
      <c r="F12" s="110" t="s">
        <v>22</v>
      </c>
      <c r="G12" s="110" t="s">
        <v>22</v>
      </c>
      <c r="H12" s="110" t="s">
        <v>22</v>
      </c>
      <c r="I12" s="112"/>
      <c r="J12" s="113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  <c r="CT12" s="157"/>
      <c r="CU12" s="157"/>
      <c r="CV12" s="157"/>
      <c r="CW12" s="157"/>
      <c r="CX12" s="157"/>
      <c r="CY12" s="157"/>
      <c r="CZ12" s="157"/>
      <c r="DA12" s="157"/>
      <c r="DB12" s="157"/>
      <c r="DC12" s="157"/>
      <c r="DD12" s="157"/>
      <c r="DE12" s="157"/>
      <c r="DF12" s="157"/>
      <c r="DG12" s="157"/>
      <c r="DH12" s="157"/>
      <c r="DI12" s="157"/>
      <c r="DJ12" s="157"/>
      <c r="DK12" s="157"/>
      <c r="DL12" s="157"/>
      <c r="DM12" s="157"/>
      <c r="DN12" s="157"/>
      <c r="DO12" s="157"/>
      <c r="DP12" s="157"/>
      <c r="DQ12" s="157"/>
      <c r="DR12" s="157"/>
      <c r="DS12" s="157"/>
      <c r="DT12" s="157"/>
      <c r="DU12" s="157"/>
      <c r="DV12" s="157"/>
      <c r="DW12" s="157"/>
      <c r="DX12" s="157"/>
      <c r="DY12" s="157"/>
      <c r="DZ12" s="157"/>
      <c r="EA12" s="157"/>
      <c r="EB12" s="157"/>
      <c r="EC12" s="157"/>
      <c r="ED12" s="157"/>
      <c r="EE12" s="157"/>
      <c r="EF12" s="157"/>
      <c r="EG12" s="157"/>
      <c r="EH12" s="157"/>
      <c r="EI12" s="157"/>
      <c r="EJ12" s="157"/>
      <c r="EK12" s="157"/>
      <c r="EL12" s="157"/>
      <c r="EM12" s="157"/>
      <c r="EN12" s="157"/>
      <c r="EO12" s="157"/>
      <c r="EP12" s="157"/>
      <c r="EQ12" s="157"/>
      <c r="ER12" s="157"/>
      <c r="ES12" s="157"/>
      <c r="ET12" s="157"/>
      <c r="EU12" s="157"/>
      <c r="EV12" s="157"/>
      <c r="EW12" s="157"/>
      <c r="EX12" s="157"/>
      <c r="EY12" s="157"/>
      <c r="EZ12" s="157"/>
      <c r="FA12" s="157"/>
      <c r="FB12" s="157"/>
      <c r="FC12" s="157"/>
      <c r="FD12" s="157"/>
      <c r="FE12" s="157"/>
      <c r="FF12" s="157"/>
      <c r="FG12" s="157"/>
      <c r="FH12" s="157"/>
      <c r="FI12" s="157"/>
      <c r="FJ12" s="157"/>
      <c r="FK12" s="157"/>
      <c r="FL12" s="157"/>
      <c r="FM12" s="157"/>
      <c r="FN12" s="157"/>
      <c r="FO12" s="157"/>
      <c r="FP12" s="157"/>
      <c r="FQ12" s="157"/>
      <c r="FR12" s="157"/>
      <c r="FS12" s="157"/>
      <c r="FT12" s="157"/>
      <c r="FU12" s="157"/>
      <c r="FV12" s="157"/>
      <c r="FW12" s="157"/>
      <c r="FX12" s="157"/>
      <c r="FY12" s="157"/>
      <c r="FZ12" s="157"/>
      <c r="GA12" s="157"/>
      <c r="GB12" s="157"/>
      <c r="GC12" s="157"/>
      <c r="GD12" s="157"/>
      <c r="GE12" s="157"/>
      <c r="GF12" s="157"/>
      <c r="GG12" s="157"/>
      <c r="GH12" s="157"/>
      <c r="GI12" s="157"/>
      <c r="GJ12" s="157"/>
      <c r="GK12" s="157"/>
      <c r="GL12" s="157"/>
      <c r="GM12" s="157"/>
      <c r="GN12" s="157"/>
      <c r="GO12" s="157"/>
      <c r="GP12" s="157"/>
      <c r="GQ12" s="157"/>
      <c r="GR12" s="157"/>
      <c r="GS12" s="157"/>
      <c r="GT12" s="157"/>
      <c r="GU12" s="157"/>
      <c r="GV12" s="157"/>
      <c r="GW12" s="157"/>
      <c r="GX12" s="157"/>
      <c r="GY12" s="157"/>
      <c r="GZ12" s="157"/>
      <c r="HA12" s="157"/>
      <c r="HB12" s="157"/>
      <c r="HC12" s="157"/>
      <c r="HD12" s="157"/>
      <c r="HE12" s="157"/>
      <c r="HF12" s="157"/>
      <c r="HG12" s="157"/>
      <c r="HH12" s="157"/>
      <c r="HI12" s="157"/>
      <c r="HJ12" s="157"/>
      <c r="HK12" s="157"/>
      <c r="HL12" s="157"/>
      <c r="HM12" s="157"/>
      <c r="HN12" s="157"/>
      <c r="HO12" s="157"/>
      <c r="HP12" s="157"/>
      <c r="HQ12" s="157"/>
      <c r="HR12" s="157"/>
      <c r="HS12" s="157"/>
      <c r="HT12" s="157"/>
      <c r="HU12" s="157"/>
      <c r="HV12" s="157"/>
      <c r="HW12" s="157"/>
      <c r="HX12" s="157"/>
      <c r="HY12" s="157"/>
      <c r="HZ12" s="157"/>
      <c r="IA12" s="157"/>
      <c r="IB12" s="157"/>
      <c r="IC12" s="157"/>
      <c r="ID12" s="157"/>
      <c r="IE12" s="157"/>
      <c r="IF12" s="157"/>
      <c r="IG12" s="157"/>
      <c r="IH12" s="157"/>
      <c r="II12" s="157"/>
      <c r="IJ12" s="157"/>
      <c r="IK12" s="157"/>
      <c r="IL12" s="157"/>
      <c r="IM12" s="157"/>
      <c r="IN12" s="157"/>
      <c r="IO12" s="157"/>
      <c r="IP12" s="157"/>
      <c r="IQ12" s="157"/>
    </row>
    <row r="13" spans="1:258" ht="24.95" customHeight="1">
      <c r="A13" s="175" t="str">
        <f t="shared" ref="A13:A22" si="0">IF(OR(B13&lt;&gt;"",D13&lt;&gt;""),"["&amp;TEXT($B$2,"##")&amp;"-"&amp;TEXT(ROW()-10,"##")&amp;"]","")</f>
        <v>[Admin_function-3]</v>
      </c>
      <c r="B13" s="176" t="s">
        <v>89</v>
      </c>
      <c r="C13" s="177" t="s">
        <v>273</v>
      </c>
      <c r="D13" s="177" t="s">
        <v>90</v>
      </c>
      <c r="E13" s="111"/>
      <c r="F13" s="110" t="s">
        <v>22</v>
      </c>
      <c r="G13" s="110" t="s">
        <v>22</v>
      </c>
      <c r="H13" s="110" t="s">
        <v>22</v>
      </c>
      <c r="I13" s="112"/>
      <c r="J13" s="113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  <c r="CT13" s="157"/>
      <c r="CU13" s="157"/>
      <c r="CV13" s="157"/>
      <c r="CW13" s="157"/>
      <c r="CX13" s="157"/>
      <c r="CY13" s="157"/>
      <c r="CZ13" s="157"/>
      <c r="DA13" s="157"/>
      <c r="DB13" s="157"/>
      <c r="DC13" s="157"/>
      <c r="DD13" s="157"/>
      <c r="DE13" s="157"/>
      <c r="DF13" s="157"/>
      <c r="DG13" s="157"/>
      <c r="DH13" s="157"/>
      <c r="DI13" s="157"/>
      <c r="DJ13" s="157"/>
      <c r="DK13" s="157"/>
      <c r="DL13" s="157"/>
      <c r="DM13" s="157"/>
      <c r="DN13" s="157"/>
      <c r="DO13" s="157"/>
      <c r="DP13" s="157"/>
      <c r="DQ13" s="157"/>
      <c r="DR13" s="157"/>
      <c r="DS13" s="157"/>
      <c r="DT13" s="157"/>
      <c r="DU13" s="157"/>
      <c r="DV13" s="157"/>
      <c r="DW13" s="157"/>
      <c r="DX13" s="157"/>
      <c r="DY13" s="157"/>
      <c r="DZ13" s="157"/>
      <c r="EA13" s="157"/>
      <c r="EB13" s="157"/>
      <c r="EC13" s="157"/>
      <c r="ED13" s="157"/>
      <c r="EE13" s="157"/>
      <c r="EF13" s="157"/>
      <c r="EG13" s="157"/>
      <c r="EH13" s="157"/>
      <c r="EI13" s="157"/>
      <c r="EJ13" s="157"/>
      <c r="EK13" s="157"/>
      <c r="EL13" s="157"/>
      <c r="EM13" s="157"/>
      <c r="EN13" s="157"/>
      <c r="EO13" s="157"/>
      <c r="EP13" s="157"/>
      <c r="EQ13" s="157"/>
      <c r="ER13" s="157"/>
      <c r="ES13" s="157"/>
      <c r="ET13" s="157"/>
      <c r="EU13" s="157"/>
      <c r="EV13" s="157"/>
      <c r="EW13" s="157"/>
      <c r="EX13" s="157"/>
      <c r="EY13" s="157"/>
      <c r="EZ13" s="157"/>
      <c r="FA13" s="157"/>
      <c r="FB13" s="157"/>
      <c r="FC13" s="157"/>
      <c r="FD13" s="157"/>
      <c r="FE13" s="157"/>
      <c r="FF13" s="157"/>
      <c r="FG13" s="157"/>
      <c r="FH13" s="157"/>
      <c r="FI13" s="157"/>
      <c r="FJ13" s="157"/>
      <c r="FK13" s="157"/>
      <c r="FL13" s="157"/>
      <c r="FM13" s="157"/>
      <c r="FN13" s="157"/>
      <c r="FO13" s="157"/>
      <c r="FP13" s="157"/>
      <c r="FQ13" s="157"/>
      <c r="FR13" s="157"/>
      <c r="FS13" s="157"/>
      <c r="FT13" s="157"/>
      <c r="FU13" s="157"/>
      <c r="FV13" s="157"/>
      <c r="FW13" s="157"/>
      <c r="FX13" s="157"/>
      <c r="FY13" s="157"/>
      <c r="FZ13" s="157"/>
      <c r="GA13" s="157"/>
      <c r="GB13" s="157"/>
      <c r="GC13" s="157"/>
      <c r="GD13" s="157"/>
      <c r="GE13" s="157"/>
      <c r="GF13" s="157"/>
      <c r="GG13" s="157"/>
      <c r="GH13" s="157"/>
      <c r="GI13" s="157"/>
      <c r="GJ13" s="157"/>
      <c r="GK13" s="157"/>
      <c r="GL13" s="157"/>
      <c r="GM13" s="157"/>
      <c r="GN13" s="157"/>
      <c r="GO13" s="157"/>
      <c r="GP13" s="157"/>
      <c r="GQ13" s="157"/>
      <c r="GR13" s="157"/>
      <c r="GS13" s="157"/>
      <c r="GT13" s="157"/>
      <c r="GU13" s="157"/>
      <c r="GV13" s="157"/>
      <c r="GW13" s="157"/>
      <c r="GX13" s="157"/>
      <c r="GY13" s="157"/>
      <c r="GZ13" s="157"/>
      <c r="HA13" s="157"/>
      <c r="HB13" s="157"/>
      <c r="HC13" s="157"/>
      <c r="HD13" s="157"/>
      <c r="HE13" s="157"/>
      <c r="HF13" s="157"/>
      <c r="HG13" s="157"/>
      <c r="HH13" s="157"/>
      <c r="HI13" s="157"/>
      <c r="HJ13" s="157"/>
      <c r="HK13" s="157"/>
      <c r="HL13" s="157"/>
      <c r="HM13" s="157"/>
      <c r="HN13" s="157"/>
      <c r="HO13" s="157"/>
      <c r="HP13" s="157"/>
      <c r="HQ13" s="157"/>
      <c r="HR13" s="157"/>
      <c r="HS13" s="157"/>
      <c r="HT13" s="157"/>
      <c r="HU13" s="157"/>
      <c r="HV13" s="157"/>
      <c r="HW13" s="157"/>
      <c r="HX13" s="157"/>
      <c r="HY13" s="157"/>
      <c r="HZ13" s="157"/>
      <c r="IA13" s="157"/>
      <c r="IB13" s="157"/>
      <c r="IC13" s="157"/>
      <c r="ID13" s="157"/>
      <c r="IE13" s="157"/>
      <c r="IF13" s="157"/>
      <c r="IG13" s="157"/>
      <c r="IH13" s="157"/>
      <c r="II13" s="157"/>
      <c r="IJ13" s="157"/>
      <c r="IK13" s="157"/>
      <c r="IL13" s="157"/>
      <c r="IM13" s="157"/>
      <c r="IN13" s="157"/>
      <c r="IO13" s="157"/>
      <c r="IP13" s="157"/>
      <c r="IQ13" s="157"/>
    </row>
    <row r="14" spans="1:258" ht="24.95" customHeight="1">
      <c r="A14" s="175" t="str">
        <f t="shared" si="0"/>
        <v>[Admin_function-4]</v>
      </c>
      <c r="B14" s="176" t="s">
        <v>52</v>
      </c>
      <c r="C14" s="177" t="s">
        <v>53</v>
      </c>
      <c r="D14" s="177" t="s">
        <v>241</v>
      </c>
      <c r="E14" s="114"/>
      <c r="F14" s="110" t="s">
        <v>22</v>
      </c>
      <c r="G14" s="110" t="s">
        <v>22</v>
      </c>
      <c r="H14" s="110" t="s">
        <v>22</v>
      </c>
      <c r="I14" s="112"/>
      <c r="J14" s="115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  <c r="CT14" s="157"/>
      <c r="CU14" s="157"/>
      <c r="CV14" s="157"/>
      <c r="CW14" s="157"/>
      <c r="CX14" s="157"/>
      <c r="CY14" s="157"/>
      <c r="CZ14" s="157"/>
      <c r="DA14" s="157"/>
      <c r="DB14" s="157"/>
      <c r="DC14" s="157"/>
      <c r="DD14" s="157"/>
      <c r="DE14" s="157"/>
      <c r="DF14" s="157"/>
      <c r="DG14" s="157"/>
      <c r="DH14" s="157"/>
      <c r="DI14" s="157"/>
      <c r="DJ14" s="157"/>
      <c r="DK14" s="157"/>
      <c r="DL14" s="157"/>
      <c r="DM14" s="157"/>
      <c r="DN14" s="157"/>
      <c r="DO14" s="157"/>
      <c r="DP14" s="157"/>
      <c r="DQ14" s="157"/>
      <c r="DR14" s="157"/>
      <c r="DS14" s="157"/>
      <c r="DT14" s="157"/>
      <c r="DU14" s="157"/>
      <c r="DV14" s="157"/>
      <c r="DW14" s="157"/>
      <c r="DX14" s="157"/>
      <c r="DY14" s="157"/>
      <c r="DZ14" s="157"/>
      <c r="EA14" s="157"/>
      <c r="EB14" s="157"/>
      <c r="EC14" s="157"/>
      <c r="ED14" s="157"/>
      <c r="EE14" s="157"/>
      <c r="EF14" s="157"/>
      <c r="EG14" s="157"/>
      <c r="EH14" s="157"/>
      <c r="EI14" s="157"/>
      <c r="EJ14" s="157"/>
      <c r="EK14" s="157"/>
      <c r="EL14" s="157"/>
      <c r="EM14" s="157"/>
      <c r="EN14" s="157"/>
      <c r="EO14" s="157"/>
      <c r="EP14" s="157"/>
      <c r="EQ14" s="157"/>
      <c r="ER14" s="157"/>
      <c r="ES14" s="157"/>
      <c r="ET14" s="157"/>
      <c r="EU14" s="157"/>
      <c r="EV14" s="157"/>
      <c r="EW14" s="157"/>
      <c r="EX14" s="157"/>
      <c r="EY14" s="157"/>
      <c r="EZ14" s="157"/>
      <c r="FA14" s="157"/>
      <c r="FB14" s="157"/>
      <c r="FC14" s="157"/>
      <c r="FD14" s="157"/>
      <c r="FE14" s="157"/>
      <c r="FF14" s="157"/>
      <c r="FG14" s="157"/>
      <c r="FH14" s="157"/>
      <c r="FI14" s="157"/>
      <c r="FJ14" s="157"/>
      <c r="FK14" s="157"/>
      <c r="FL14" s="157"/>
      <c r="FM14" s="157"/>
      <c r="FN14" s="157"/>
      <c r="FO14" s="157"/>
      <c r="FP14" s="157"/>
      <c r="FQ14" s="157"/>
      <c r="FR14" s="157"/>
      <c r="FS14" s="157"/>
      <c r="FT14" s="157"/>
      <c r="FU14" s="157"/>
      <c r="FV14" s="157"/>
      <c r="FW14" s="157"/>
      <c r="FX14" s="157"/>
      <c r="FY14" s="157"/>
      <c r="FZ14" s="157"/>
      <c r="GA14" s="157"/>
      <c r="GB14" s="157"/>
      <c r="GC14" s="157"/>
      <c r="GD14" s="157"/>
      <c r="GE14" s="157"/>
      <c r="GF14" s="157"/>
      <c r="GG14" s="157"/>
      <c r="GH14" s="157"/>
      <c r="GI14" s="157"/>
      <c r="GJ14" s="157"/>
      <c r="GK14" s="157"/>
      <c r="GL14" s="157"/>
      <c r="GM14" s="157"/>
      <c r="GN14" s="157"/>
      <c r="GO14" s="157"/>
      <c r="GP14" s="157"/>
      <c r="GQ14" s="157"/>
      <c r="GR14" s="157"/>
      <c r="GS14" s="157"/>
      <c r="GT14" s="157"/>
      <c r="GU14" s="157"/>
      <c r="GV14" s="157"/>
      <c r="GW14" s="157"/>
      <c r="GX14" s="157"/>
      <c r="GY14" s="157"/>
      <c r="GZ14" s="157"/>
      <c r="HA14" s="157"/>
      <c r="HB14" s="157"/>
      <c r="HC14" s="157"/>
      <c r="HD14" s="157"/>
      <c r="HE14" s="157"/>
      <c r="HF14" s="157"/>
      <c r="HG14" s="157"/>
      <c r="HH14" s="157"/>
      <c r="HI14" s="157"/>
      <c r="HJ14" s="157"/>
      <c r="HK14" s="157"/>
      <c r="HL14" s="157"/>
      <c r="HM14" s="157"/>
      <c r="HN14" s="157"/>
      <c r="HO14" s="157"/>
      <c r="HP14" s="157"/>
      <c r="HQ14" s="157"/>
      <c r="HR14" s="157"/>
      <c r="HS14" s="157"/>
      <c r="HT14" s="157"/>
      <c r="HU14" s="157"/>
      <c r="HV14" s="157"/>
      <c r="HW14" s="157"/>
      <c r="HX14" s="157"/>
      <c r="HY14" s="157"/>
      <c r="HZ14" s="157"/>
      <c r="IA14" s="157"/>
      <c r="IB14" s="157"/>
      <c r="IC14" s="157"/>
      <c r="ID14" s="157"/>
      <c r="IE14" s="157"/>
      <c r="IF14" s="157"/>
      <c r="IG14" s="157"/>
      <c r="IH14" s="157"/>
      <c r="II14" s="157"/>
      <c r="IJ14" s="157"/>
      <c r="IK14" s="157"/>
      <c r="IL14" s="157"/>
      <c r="IM14" s="157"/>
      <c r="IN14" s="157"/>
      <c r="IO14" s="157"/>
      <c r="IP14" s="157"/>
      <c r="IQ14" s="157"/>
    </row>
    <row r="15" spans="1:258" ht="24.95" customHeight="1">
      <c r="A15" s="175" t="str">
        <f t="shared" si="0"/>
        <v>[Admin_function-5]</v>
      </c>
      <c r="B15" s="176" t="s">
        <v>52</v>
      </c>
      <c r="C15" s="177" t="s">
        <v>92</v>
      </c>
      <c r="D15" s="177" t="s">
        <v>241</v>
      </c>
      <c r="E15" s="111"/>
      <c r="F15" s="110" t="s">
        <v>22</v>
      </c>
      <c r="G15" s="110" t="s">
        <v>22</v>
      </c>
      <c r="H15" s="110" t="s">
        <v>22</v>
      </c>
      <c r="I15" s="112"/>
      <c r="J15" s="113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157"/>
      <c r="CY15" s="157"/>
      <c r="CZ15" s="157"/>
      <c r="DA15" s="157"/>
      <c r="DB15" s="157"/>
      <c r="DC15" s="157"/>
      <c r="DD15" s="157"/>
      <c r="DE15" s="157"/>
      <c r="DF15" s="157"/>
      <c r="DG15" s="157"/>
      <c r="DH15" s="157"/>
      <c r="DI15" s="157"/>
      <c r="DJ15" s="157"/>
      <c r="DK15" s="157"/>
      <c r="DL15" s="157"/>
      <c r="DM15" s="157"/>
      <c r="DN15" s="157"/>
      <c r="DO15" s="157"/>
      <c r="DP15" s="157"/>
      <c r="DQ15" s="157"/>
      <c r="DR15" s="157"/>
      <c r="DS15" s="157"/>
      <c r="DT15" s="157"/>
      <c r="DU15" s="157"/>
      <c r="DV15" s="157"/>
      <c r="DW15" s="157"/>
      <c r="DX15" s="157"/>
      <c r="DY15" s="157"/>
      <c r="DZ15" s="157"/>
      <c r="EA15" s="157"/>
      <c r="EB15" s="157"/>
      <c r="EC15" s="157"/>
      <c r="ED15" s="157"/>
      <c r="EE15" s="157"/>
      <c r="EF15" s="157"/>
      <c r="EG15" s="157"/>
      <c r="EH15" s="157"/>
      <c r="EI15" s="157"/>
      <c r="EJ15" s="157"/>
      <c r="EK15" s="157"/>
      <c r="EL15" s="157"/>
      <c r="EM15" s="157"/>
      <c r="EN15" s="157"/>
      <c r="EO15" s="157"/>
      <c r="EP15" s="157"/>
      <c r="EQ15" s="157"/>
      <c r="ER15" s="157"/>
      <c r="ES15" s="157"/>
      <c r="ET15" s="157"/>
      <c r="EU15" s="157"/>
      <c r="EV15" s="157"/>
      <c r="EW15" s="157"/>
      <c r="EX15" s="157"/>
      <c r="EY15" s="157"/>
      <c r="EZ15" s="157"/>
      <c r="FA15" s="157"/>
      <c r="FB15" s="157"/>
      <c r="FC15" s="157"/>
      <c r="FD15" s="157"/>
      <c r="FE15" s="157"/>
      <c r="FF15" s="157"/>
      <c r="FG15" s="157"/>
      <c r="FH15" s="157"/>
      <c r="FI15" s="157"/>
      <c r="FJ15" s="157"/>
      <c r="FK15" s="157"/>
      <c r="FL15" s="157"/>
      <c r="FM15" s="157"/>
      <c r="FN15" s="157"/>
      <c r="FO15" s="157"/>
      <c r="FP15" s="157"/>
      <c r="FQ15" s="157"/>
      <c r="FR15" s="157"/>
      <c r="FS15" s="157"/>
      <c r="FT15" s="157"/>
      <c r="FU15" s="157"/>
      <c r="FV15" s="157"/>
      <c r="FW15" s="157"/>
      <c r="FX15" s="157"/>
      <c r="FY15" s="157"/>
      <c r="FZ15" s="157"/>
      <c r="GA15" s="157"/>
      <c r="GB15" s="157"/>
      <c r="GC15" s="157"/>
      <c r="GD15" s="157"/>
      <c r="GE15" s="157"/>
      <c r="GF15" s="157"/>
      <c r="GG15" s="157"/>
      <c r="GH15" s="157"/>
      <c r="GI15" s="157"/>
      <c r="GJ15" s="157"/>
      <c r="GK15" s="157"/>
      <c r="GL15" s="157"/>
      <c r="GM15" s="157"/>
      <c r="GN15" s="157"/>
      <c r="GO15" s="157"/>
      <c r="GP15" s="157"/>
      <c r="GQ15" s="157"/>
      <c r="GR15" s="157"/>
      <c r="GS15" s="157"/>
      <c r="GT15" s="157"/>
      <c r="GU15" s="157"/>
      <c r="GV15" s="157"/>
      <c r="GW15" s="157"/>
      <c r="GX15" s="157"/>
      <c r="GY15" s="157"/>
      <c r="GZ15" s="157"/>
      <c r="HA15" s="157"/>
      <c r="HB15" s="157"/>
      <c r="HC15" s="157"/>
      <c r="HD15" s="157"/>
      <c r="HE15" s="157"/>
      <c r="HF15" s="157"/>
      <c r="HG15" s="157"/>
      <c r="HH15" s="157"/>
      <c r="HI15" s="157"/>
      <c r="HJ15" s="157"/>
      <c r="HK15" s="157"/>
      <c r="HL15" s="157"/>
      <c r="HM15" s="157"/>
      <c r="HN15" s="157"/>
      <c r="HO15" s="157"/>
      <c r="HP15" s="157"/>
      <c r="HQ15" s="157"/>
      <c r="HR15" s="157"/>
      <c r="HS15" s="157"/>
      <c r="HT15" s="157"/>
      <c r="HU15" s="157"/>
      <c r="HV15" s="157"/>
      <c r="HW15" s="157"/>
      <c r="HX15" s="157"/>
      <c r="HY15" s="157"/>
      <c r="HZ15" s="157"/>
      <c r="IA15" s="157"/>
      <c r="IB15" s="157"/>
      <c r="IC15" s="157"/>
      <c r="ID15" s="157"/>
      <c r="IE15" s="157"/>
      <c r="IF15" s="157"/>
      <c r="IG15" s="157"/>
      <c r="IH15" s="157"/>
      <c r="II15" s="157"/>
      <c r="IJ15" s="157"/>
      <c r="IK15" s="157"/>
      <c r="IL15" s="157"/>
      <c r="IM15" s="157"/>
      <c r="IN15" s="157"/>
      <c r="IO15" s="157"/>
      <c r="IP15" s="157"/>
      <c r="IQ15" s="157"/>
    </row>
    <row r="16" spans="1:258" ht="24.95" customHeight="1">
      <c r="A16" s="175" t="str">
        <f t="shared" si="0"/>
        <v>[Admin_function-6]</v>
      </c>
      <c r="B16" s="176" t="s">
        <v>93</v>
      </c>
      <c r="C16" s="177" t="s">
        <v>94</v>
      </c>
      <c r="D16" s="177" t="s">
        <v>95</v>
      </c>
      <c r="E16" s="116"/>
      <c r="F16" s="110" t="s">
        <v>22</v>
      </c>
      <c r="G16" s="110" t="s">
        <v>22</v>
      </c>
      <c r="H16" s="110" t="s">
        <v>22</v>
      </c>
      <c r="I16" s="116"/>
      <c r="J16" s="116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7"/>
      <c r="DN16" s="157"/>
      <c r="DO16" s="157"/>
      <c r="DP16" s="157"/>
      <c r="DQ16" s="157"/>
      <c r="DR16" s="157"/>
      <c r="DS16" s="157"/>
      <c r="DT16" s="157"/>
      <c r="DU16" s="157"/>
      <c r="DV16" s="157"/>
      <c r="DW16" s="157"/>
      <c r="DX16" s="157"/>
      <c r="DY16" s="157"/>
      <c r="DZ16" s="157"/>
      <c r="EA16" s="157"/>
      <c r="EB16" s="157"/>
      <c r="EC16" s="157"/>
      <c r="ED16" s="157"/>
      <c r="EE16" s="157"/>
      <c r="EF16" s="157"/>
      <c r="EG16" s="157"/>
      <c r="EH16" s="157"/>
      <c r="EI16" s="157"/>
      <c r="EJ16" s="157"/>
      <c r="EK16" s="157"/>
      <c r="EL16" s="157"/>
      <c r="EM16" s="157"/>
      <c r="EN16" s="157"/>
      <c r="EO16" s="157"/>
      <c r="EP16" s="157"/>
      <c r="EQ16" s="157"/>
      <c r="ER16" s="157"/>
      <c r="ES16" s="157"/>
      <c r="ET16" s="157"/>
      <c r="EU16" s="157"/>
      <c r="EV16" s="157"/>
      <c r="EW16" s="157"/>
      <c r="EX16" s="157"/>
      <c r="EY16" s="157"/>
      <c r="EZ16" s="157"/>
      <c r="FA16" s="157"/>
      <c r="FB16" s="157"/>
      <c r="FC16" s="157"/>
      <c r="FD16" s="157"/>
      <c r="FE16" s="157"/>
      <c r="FF16" s="157"/>
      <c r="FG16" s="157"/>
      <c r="FH16" s="157"/>
      <c r="FI16" s="157"/>
      <c r="FJ16" s="157"/>
      <c r="FK16" s="157"/>
      <c r="FL16" s="157"/>
      <c r="FM16" s="157"/>
      <c r="FN16" s="157"/>
      <c r="FO16" s="157"/>
      <c r="FP16" s="157"/>
      <c r="FQ16" s="157"/>
      <c r="FR16" s="157"/>
      <c r="FS16" s="157"/>
      <c r="FT16" s="157"/>
      <c r="FU16" s="157"/>
      <c r="FV16" s="157"/>
      <c r="FW16" s="157"/>
      <c r="FX16" s="157"/>
      <c r="FY16" s="157"/>
      <c r="FZ16" s="157"/>
      <c r="GA16" s="157"/>
      <c r="GB16" s="157"/>
      <c r="GC16" s="157"/>
      <c r="GD16" s="157"/>
      <c r="GE16" s="157"/>
      <c r="GF16" s="157"/>
      <c r="GG16" s="157"/>
      <c r="GH16" s="157"/>
      <c r="GI16" s="157"/>
      <c r="GJ16" s="157"/>
      <c r="GK16" s="157"/>
      <c r="GL16" s="157"/>
      <c r="GM16" s="157"/>
      <c r="GN16" s="157"/>
      <c r="GO16" s="157"/>
      <c r="GP16" s="157"/>
      <c r="GQ16" s="157"/>
      <c r="GR16" s="157"/>
      <c r="GS16" s="157"/>
      <c r="GT16" s="157"/>
      <c r="GU16" s="157"/>
      <c r="GV16" s="157"/>
      <c r="GW16" s="157"/>
      <c r="GX16" s="157"/>
      <c r="GY16" s="157"/>
      <c r="GZ16" s="157"/>
      <c r="HA16" s="157"/>
      <c r="HB16" s="157"/>
      <c r="HC16" s="157"/>
      <c r="HD16" s="157"/>
      <c r="HE16" s="157"/>
      <c r="HF16" s="157"/>
      <c r="HG16" s="157"/>
      <c r="HH16" s="157"/>
      <c r="HI16" s="157"/>
      <c r="HJ16" s="157"/>
      <c r="HK16" s="157"/>
      <c r="HL16" s="157"/>
      <c r="HM16" s="157"/>
      <c r="HN16" s="157"/>
      <c r="HO16" s="157"/>
      <c r="HP16" s="157"/>
      <c r="HQ16" s="157"/>
      <c r="HR16" s="157"/>
      <c r="HS16" s="157"/>
      <c r="HT16" s="157"/>
      <c r="HU16" s="157"/>
      <c r="HV16" s="157"/>
      <c r="HW16" s="157"/>
      <c r="HX16" s="157"/>
      <c r="HY16" s="157"/>
      <c r="HZ16" s="157"/>
      <c r="IA16" s="157"/>
      <c r="IB16" s="157"/>
      <c r="IC16" s="157"/>
      <c r="ID16" s="157"/>
      <c r="IE16" s="157"/>
      <c r="IF16" s="157"/>
      <c r="IG16" s="157"/>
      <c r="IH16" s="157"/>
      <c r="II16" s="157"/>
      <c r="IJ16" s="157"/>
      <c r="IK16" s="157"/>
      <c r="IL16" s="157"/>
      <c r="IM16" s="157"/>
      <c r="IN16" s="157"/>
      <c r="IO16" s="157"/>
      <c r="IP16" s="157"/>
      <c r="IQ16" s="157"/>
    </row>
    <row r="17" spans="1:251" ht="24.95" customHeight="1">
      <c r="A17" s="175" t="str">
        <f t="shared" si="0"/>
        <v>[Admin_function-7]</v>
      </c>
      <c r="B17" s="176" t="s">
        <v>96</v>
      </c>
      <c r="C17" s="177" t="s">
        <v>97</v>
      </c>
      <c r="D17" s="177" t="s">
        <v>98</v>
      </c>
      <c r="E17" s="116"/>
      <c r="F17" s="110" t="s">
        <v>22</v>
      </c>
      <c r="G17" s="110" t="s">
        <v>22</v>
      </c>
      <c r="H17" s="110" t="s">
        <v>22</v>
      </c>
      <c r="I17" s="116"/>
      <c r="J17" s="116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  <c r="EM17" s="157"/>
      <c r="EN17" s="157"/>
      <c r="EO17" s="157"/>
      <c r="EP17" s="157"/>
      <c r="EQ17" s="157"/>
      <c r="ER17" s="157"/>
      <c r="ES17" s="157"/>
      <c r="ET17" s="157"/>
      <c r="EU17" s="157"/>
      <c r="EV17" s="157"/>
      <c r="EW17" s="157"/>
      <c r="EX17" s="157"/>
      <c r="EY17" s="157"/>
      <c r="EZ17" s="157"/>
      <c r="FA17" s="157"/>
      <c r="FB17" s="157"/>
      <c r="FC17" s="157"/>
      <c r="FD17" s="157"/>
      <c r="FE17" s="157"/>
      <c r="FF17" s="157"/>
      <c r="FG17" s="157"/>
      <c r="FH17" s="157"/>
      <c r="FI17" s="157"/>
      <c r="FJ17" s="157"/>
      <c r="FK17" s="157"/>
      <c r="FL17" s="157"/>
      <c r="FM17" s="157"/>
      <c r="FN17" s="157"/>
      <c r="FO17" s="157"/>
      <c r="FP17" s="157"/>
      <c r="FQ17" s="157"/>
      <c r="FR17" s="157"/>
      <c r="FS17" s="157"/>
      <c r="FT17" s="157"/>
      <c r="FU17" s="157"/>
      <c r="FV17" s="157"/>
      <c r="FW17" s="157"/>
      <c r="FX17" s="157"/>
      <c r="FY17" s="157"/>
      <c r="FZ17" s="157"/>
      <c r="GA17" s="157"/>
      <c r="GB17" s="157"/>
      <c r="GC17" s="157"/>
      <c r="GD17" s="157"/>
      <c r="GE17" s="157"/>
      <c r="GF17" s="157"/>
      <c r="GG17" s="157"/>
      <c r="GH17" s="157"/>
      <c r="GI17" s="157"/>
      <c r="GJ17" s="157"/>
      <c r="GK17" s="157"/>
      <c r="GL17" s="157"/>
      <c r="GM17" s="157"/>
      <c r="GN17" s="157"/>
      <c r="GO17" s="157"/>
      <c r="GP17" s="157"/>
      <c r="GQ17" s="157"/>
      <c r="GR17" s="157"/>
      <c r="GS17" s="157"/>
      <c r="GT17" s="157"/>
      <c r="GU17" s="157"/>
      <c r="GV17" s="157"/>
      <c r="GW17" s="157"/>
      <c r="GX17" s="157"/>
      <c r="GY17" s="157"/>
      <c r="GZ17" s="157"/>
      <c r="HA17" s="157"/>
      <c r="HB17" s="157"/>
      <c r="HC17" s="157"/>
      <c r="HD17" s="157"/>
      <c r="HE17" s="157"/>
      <c r="HF17" s="157"/>
      <c r="HG17" s="157"/>
      <c r="HH17" s="157"/>
      <c r="HI17" s="157"/>
      <c r="HJ17" s="157"/>
      <c r="HK17" s="157"/>
      <c r="HL17" s="157"/>
      <c r="HM17" s="157"/>
      <c r="HN17" s="157"/>
      <c r="HO17" s="157"/>
      <c r="HP17" s="157"/>
      <c r="HQ17" s="157"/>
      <c r="HR17" s="157"/>
      <c r="HS17" s="157"/>
      <c r="HT17" s="157"/>
      <c r="HU17" s="157"/>
      <c r="HV17" s="157"/>
      <c r="HW17" s="157"/>
      <c r="HX17" s="157"/>
      <c r="HY17" s="157"/>
      <c r="HZ17" s="157"/>
      <c r="IA17" s="157"/>
      <c r="IB17" s="157"/>
      <c r="IC17" s="157"/>
      <c r="ID17" s="157"/>
      <c r="IE17" s="157"/>
      <c r="IF17" s="157"/>
      <c r="IG17" s="157"/>
      <c r="IH17" s="157"/>
      <c r="II17" s="157"/>
      <c r="IJ17" s="157"/>
      <c r="IK17" s="157"/>
      <c r="IL17" s="157"/>
      <c r="IM17" s="157"/>
      <c r="IN17" s="157"/>
      <c r="IO17" s="157"/>
      <c r="IP17" s="157"/>
      <c r="IQ17" s="157"/>
    </row>
    <row r="18" spans="1:251" ht="24.95" customHeight="1">
      <c r="A18" s="175" t="str">
        <f t="shared" si="0"/>
        <v>[Admin_function-8]</v>
      </c>
      <c r="B18" s="178" t="s">
        <v>58</v>
      </c>
      <c r="C18" s="178" t="s">
        <v>59</v>
      </c>
      <c r="D18" s="178" t="s">
        <v>60</v>
      </c>
      <c r="E18" s="116"/>
      <c r="F18" s="110" t="s">
        <v>22</v>
      </c>
      <c r="G18" s="110" t="s">
        <v>22</v>
      </c>
      <c r="H18" s="110" t="s">
        <v>22</v>
      </c>
      <c r="I18" s="116"/>
      <c r="J18" s="146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7"/>
      <c r="DN18" s="157"/>
      <c r="DO18" s="157"/>
      <c r="DP18" s="157"/>
      <c r="DQ18" s="157"/>
      <c r="DR18" s="157"/>
      <c r="DS18" s="157"/>
      <c r="DT18" s="157"/>
      <c r="DU18" s="157"/>
      <c r="DV18" s="157"/>
      <c r="DW18" s="157"/>
      <c r="DX18" s="157"/>
      <c r="DY18" s="157"/>
      <c r="DZ18" s="157"/>
      <c r="EA18" s="157"/>
      <c r="EB18" s="157"/>
      <c r="EC18" s="157"/>
      <c r="ED18" s="157"/>
      <c r="EE18" s="157"/>
      <c r="EF18" s="157"/>
      <c r="EG18" s="157"/>
      <c r="EH18" s="157"/>
      <c r="EI18" s="157"/>
      <c r="EJ18" s="157"/>
      <c r="EK18" s="157"/>
      <c r="EL18" s="157"/>
      <c r="EM18" s="157"/>
      <c r="EN18" s="157"/>
      <c r="EO18" s="157"/>
      <c r="EP18" s="157"/>
      <c r="EQ18" s="157"/>
      <c r="ER18" s="157"/>
      <c r="ES18" s="157"/>
      <c r="ET18" s="157"/>
      <c r="EU18" s="157"/>
      <c r="EV18" s="157"/>
      <c r="EW18" s="157"/>
      <c r="EX18" s="157"/>
      <c r="EY18" s="157"/>
      <c r="EZ18" s="157"/>
      <c r="FA18" s="157"/>
      <c r="FB18" s="157"/>
      <c r="FC18" s="157"/>
      <c r="FD18" s="157"/>
      <c r="FE18" s="157"/>
      <c r="FF18" s="157"/>
      <c r="FG18" s="157"/>
      <c r="FH18" s="157"/>
      <c r="FI18" s="157"/>
      <c r="FJ18" s="157"/>
      <c r="FK18" s="157"/>
      <c r="FL18" s="157"/>
      <c r="FM18" s="157"/>
      <c r="FN18" s="157"/>
      <c r="FO18" s="157"/>
      <c r="FP18" s="157"/>
      <c r="FQ18" s="157"/>
      <c r="FR18" s="157"/>
      <c r="FS18" s="157"/>
      <c r="FT18" s="157"/>
      <c r="FU18" s="157"/>
      <c r="FV18" s="157"/>
      <c r="FW18" s="157"/>
      <c r="FX18" s="157"/>
      <c r="FY18" s="157"/>
      <c r="FZ18" s="157"/>
      <c r="GA18" s="157"/>
      <c r="GB18" s="157"/>
      <c r="GC18" s="157"/>
      <c r="GD18" s="157"/>
      <c r="GE18" s="157"/>
      <c r="GF18" s="157"/>
      <c r="GG18" s="157"/>
      <c r="GH18" s="157"/>
      <c r="GI18" s="157"/>
      <c r="GJ18" s="157"/>
      <c r="GK18" s="157"/>
      <c r="GL18" s="157"/>
      <c r="GM18" s="157"/>
      <c r="GN18" s="157"/>
      <c r="GO18" s="157"/>
      <c r="GP18" s="157"/>
      <c r="GQ18" s="157"/>
      <c r="GR18" s="157"/>
      <c r="GS18" s="157"/>
      <c r="GT18" s="157"/>
      <c r="GU18" s="157"/>
      <c r="GV18" s="157"/>
      <c r="GW18" s="157"/>
      <c r="GX18" s="157"/>
      <c r="GY18" s="157"/>
      <c r="GZ18" s="157"/>
      <c r="HA18" s="157"/>
      <c r="HB18" s="157"/>
      <c r="HC18" s="157"/>
      <c r="HD18" s="157"/>
      <c r="HE18" s="157"/>
      <c r="HF18" s="157"/>
      <c r="HG18" s="157"/>
      <c r="HH18" s="157"/>
      <c r="HI18" s="157"/>
      <c r="HJ18" s="157"/>
      <c r="HK18" s="157"/>
      <c r="HL18" s="157"/>
      <c r="HM18" s="157"/>
      <c r="HN18" s="157"/>
      <c r="HO18" s="157"/>
      <c r="HP18" s="157"/>
      <c r="HQ18" s="157"/>
      <c r="HR18" s="157"/>
      <c r="HS18" s="157"/>
      <c r="HT18" s="157"/>
      <c r="HU18" s="157"/>
      <c r="HV18" s="157"/>
      <c r="HW18" s="157"/>
      <c r="HX18" s="157"/>
      <c r="HY18" s="157"/>
      <c r="HZ18" s="157"/>
      <c r="IA18" s="157"/>
      <c r="IB18" s="157"/>
      <c r="IC18" s="157"/>
      <c r="ID18" s="157"/>
      <c r="IE18" s="157"/>
      <c r="IF18" s="157"/>
      <c r="IG18" s="157"/>
      <c r="IH18" s="157"/>
      <c r="II18" s="157"/>
      <c r="IJ18" s="157"/>
      <c r="IK18" s="157"/>
      <c r="IL18" s="157"/>
      <c r="IM18" s="157"/>
      <c r="IN18" s="157"/>
      <c r="IO18" s="157"/>
      <c r="IP18" s="157"/>
      <c r="IQ18" s="157"/>
    </row>
    <row r="19" spans="1:251" ht="24.95" customHeight="1">
      <c r="A19" s="175" t="str">
        <f t="shared" si="0"/>
        <v>[Admin_function-9]</v>
      </c>
      <c r="B19" s="178" t="s">
        <v>54</v>
      </c>
      <c r="C19" s="178" t="s">
        <v>99</v>
      </c>
      <c r="D19" s="178" t="s">
        <v>100</v>
      </c>
      <c r="E19" s="87"/>
      <c r="F19" s="110" t="s">
        <v>22</v>
      </c>
      <c r="G19" s="110" t="s">
        <v>22</v>
      </c>
      <c r="H19" s="110" t="s">
        <v>22</v>
      </c>
      <c r="I19" s="105"/>
      <c r="J19" s="101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7"/>
      <c r="DN19" s="157"/>
      <c r="DO19" s="157"/>
      <c r="DP19" s="157"/>
      <c r="DQ19" s="157"/>
      <c r="DR19" s="157"/>
      <c r="DS19" s="157"/>
      <c r="DT19" s="157"/>
      <c r="DU19" s="157"/>
      <c r="DV19" s="157"/>
      <c r="DW19" s="157"/>
      <c r="DX19" s="157"/>
      <c r="DY19" s="157"/>
      <c r="DZ19" s="157"/>
      <c r="EA19" s="157"/>
      <c r="EB19" s="157"/>
      <c r="EC19" s="157"/>
      <c r="ED19" s="157"/>
      <c r="EE19" s="157"/>
      <c r="EF19" s="157"/>
      <c r="EG19" s="157"/>
      <c r="EH19" s="157"/>
      <c r="EI19" s="157"/>
      <c r="EJ19" s="157"/>
      <c r="EK19" s="157"/>
      <c r="EL19" s="157"/>
      <c r="EM19" s="157"/>
      <c r="EN19" s="157"/>
      <c r="EO19" s="157"/>
      <c r="EP19" s="157"/>
      <c r="EQ19" s="157"/>
      <c r="ER19" s="157"/>
      <c r="ES19" s="157"/>
      <c r="ET19" s="157"/>
      <c r="EU19" s="157"/>
      <c r="EV19" s="157"/>
      <c r="EW19" s="157"/>
      <c r="EX19" s="157"/>
      <c r="EY19" s="157"/>
      <c r="EZ19" s="157"/>
      <c r="FA19" s="157"/>
      <c r="FB19" s="157"/>
      <c r="FC19" s="157"/>
      <c r="FD19" s="157"/>
      <c r="FE19" s="157"/>
      <c r="FF19" s="157"/>
      <c r="FG19" s="157"/>
      <c r="FH19" s="157"/>
      <c r="FI19" s="157"/>
      <c r="FJ19" s="157"/>
      <c r="FK19" s="157"/>
      <c r="FL19" s="157"/>
      <c r="FM19" s="157"/>
      <c r="FN19" s="157"/>
      <c r="FO19" s="157"/>
      <c r="FP19" s="157"/>
      <c r="FQ19" s="157"/>
      <c r="FR19" s="157"/>
      <c r="FS19" s="157"/>
      <c r="FT19" s="157"/>
      <c r="FU19" s="157"/>
      <c r="FV19" s="157"/>
      <c r="FW19" s="157"/>
      <c r="FX19" s="157"/>
      <c r="FY19" s="157"/>
      <c r="FZ19" s="157"/>
      <c r="GA19" s="157"/>
      <c r="GB19" s="157"/>
      <c r="GC19" s="157"/>
      <c r="GD19" s="157"/>
      <c r="GE19" s="157"/>
      <c r="GF19" s="157"/>
      <c r="GG19" s="157"/>
      <c r="GH19" s="157"/>
      <c r="GI19" s="157"/>
      <c r="GJ19" s="157"/>
      <c r="GK19" s="157"/>
      <c r="GL19" s="157"/>
      <c r="GM19" s="157"/>
      <c r="GN19" s="157"/>
      <c r="GO19" s="157"/>
      <c r="GP19" s="157"/>
      <c r="GQ19" s="157"/>
      <c r="GR19" s="157"/>
      <c r="GS19" s="157"/>
      <c r="GT19" s="157"/>
      <c r="GU19" s="157"/>
      <c r="GV19" s="157"/>
      <c r="GW19" s="157"/>
      <c r="GX19" s="157"/>
      <c r="GY19" s="157"/>
      <c r="GZ19" s="157"/>
      <c r="HA19" s="157"/>
      <c r="HB19" s="157"/>
      <c r="HC19" s="157"/>
      <c r="HD19" s="157"/>
      <c r="HE19" s="157"/>
      <c r="HF19" s="157"/>
      <c r="HG19" s="157"/>
      <c r="HH19" s="157"/>
      <c r="HI19" s="157"/>
      <c r="HJ19" s="157"/>
      <c r="HK19" s="157"/>
      <c r="HL19" s="157"/>
      <c r="HM19" s="157"/>
      <c r="HN19" s="157"/>
      <c r="HO19" s="157"/>
      <c r="HP19" s="157"/>
      <c r="HQ19" s="157"/>
      <c r="HR19" s="157"/>
      <c r="HS19" s="157"/>
      <c r="HT19" s="157"/>
      <c r="HU19" s="157"/>
      <c r="HV19" s="157"/>
      <c r="HW19" s="157"/>
      <c r="HX19" s="157"/>
      <c r="HY19" s="157"/>
      <c r="HZ19" s="157"/>
      <c r="IA19" s="157"/>
      <c r="IB19" s="157"/>
      <c r="IC19" s="157"/>
      <c r="ID19" s="157"/>
      <c r="IE19" s="157"/>
      <c r="IF19" s="157"/>
      <c r="IG19" s="157"/>
      <c r="IH19" s="157"/>
      <c r="II19" s="157"/>
      <c r="IJ19" s="157"/>
      <c r="IK19" s="157"/>
      <c r="IL19" s="157"/>
      <c r="IM19" s="157"/>
      <c r="IN19" s="157"/>
      <c r="IO19" s="157"/>
      <c r="IP19" s="157"/>
      <c r="IQ19" s="157"/>
    </row>
    <row r="20" spans="1:251" ht="24.95" customHeight="1">
      <c r="A20" s="175" t="str">
        <f>IF(OR(B20&lt;&gt;"",D20&lt;&gt;""),"["&amp;TEXT($B$2,"##")&amp;"-"&amp;TEXT(ROW()-10,"##")&amp;"]","")</f>
        <v>[Admin_function-10]</v>
      </c>
      <c r="B20" s="178" t="s">
        <v>55</v>
      </c>
      <c r="C20" s="178" t="s">
        <v>101</v>
      </c>
      <c r="D20" s="178" t="s">
        <v>243</v>
      </c>
      <c r="E20" s="87"/>
      <c r="F20" s="110" t="s">
        <v>22</v>
      </c>
      <c r="G20" s="110" t="s">
        <v>22</v>
      </c>
      <c r="H20" s="110" t="s">
        <v>22</v>
      </c>
      <c r="I20" s="105"/>
      <c r="J20" s="101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7"/>
      <c r="DN20" s="157"/>
      <c r="DO20" s="157"/>
      <c r="DP20" s="157"/>
      <c r="DQ20" s="157"/>
      <c r="DR20" s="157"/>
      <c r="DS20" s="157"/>
      <c r="DT20" s="157"/>
      <c r="DU20" s="157"/>
      <c r="DV20" s="157"/>
      <c r="DW20" s="157"/>
      <c r="DX20" s="157"/>
      <c r="DY20" s="157"/>
      <c r="DZ20" s="157"/>
      <c r="EA20" s="157"/>
      <c r="EB20" s="157"/>
      <c r="EC20" s="157"/>
      <c r="ED20" s="157"/>
      <c r="EE20" s="157"/>
      <c r="EF20" s="157"/>
      <c r="EG20" s="157"/>
      <c r="EH20" s="157"/>
      <c r="EI20" s="157"/>
      <c r="EJ20" s="157"/>
      <c r="EK20" s="157"/>
      <c r="EL20" s="157"/>
      <c r="EM20" s="157"/>
      <c r="EN20" s="157"/>
      <c r="EO20" s="157"/>
      <c r="EP20" s="157"/>
      <c r="EQ20" s="157"/>
      <c r="ER20" s="157"/>
      <c r="ES20" s="157"/>
      <c r="ET20" s="157"/>
      <c r="EU20" s="157"/>
      <c r="EV20" s="157"/>
      <c r="EW20" s="157"/>
      <c r="EX20" s="157"/>
      <c r="EY20" s="157"/>
      <c r="EZ20" s="157"/>
      <c r="FA20" s="157"/>
      <c r="FB20" s="157"/>
      <c r="FC20" s="157"/>
      <c r="FD20" s="157"/>
      <c r="FE20" s="157"/>
      <c r="FF20" s="157"/>
      <c r="FG20" s="157"/>
      <c r="FH20" s="157"/>
      <c r="FI20" s="157"/>
      <c r="FJ20" s="157"/>
      <c r="FK20" s="157"/>
      <c r="FL20" s="157"/>
      <c r="FM20" s="157"/>
      <c r="FN20" s="157"/>
      <c r="FO20" s="157"/>
      <c r="FP20" s="157"/>
      <c r="FQ20" s="157"/>
      <c r="FR20" s="157"/>
      <c r="FS20" s="157"/>
      <c r="FT20" s="157"/>
      <c r="FU20" s="157"/>
      <c r="FV20" s="157"/>
      <c r="FW20" s="157"/>
      <c r="FX20" s="157"/>
      <c r="FY20" s="157"/>
      <c r="FZ20" s="157"/>
      <c r="GA20" s="157"/>
      <c r="GB20" s="157"/>
      <c r="GC20" s="157"/>
      <c r="GD20" s="157"/>
      <c r="GE20" s="157"/>
      <c r="GF20" s="157"/>
      <c r="GG20" s="157"/>
      <c r="GH20" s="157"/>
      <c r="GI20" s="157"/>
      <c r="GJ20" s="157"/>
      <c r="GK20" s="157"/>
      <c r="GL20" s="157"/>
      <c r="GM20" s="157"/>
      <c r="GN20" s="157"/>
      <c r="GO20" s="157"/>
      <c r="GP20" s="157"/>
      <c r="GQ20" s="157"/>
      <c r="GR20" s="157"/>
      <c r="GS20" s="157"/>
      <c r="GT20" s="157"/>
      <c r="GU20" s="157"/>
      <c r="GV20" s="157"/>
      <c r="GW20" s="157"/>
      <c r="GX20" s="157"/>
      <c r="GY20" s="157"/>
      <c r="GZ20" s="157"/>
      <c r="HA20" s="157"/>
      <c r="HB20" s="157"/>
      <c r="HC20" s="157"/>
      <c r="HD20" s="157"/>
      <c r="HE20" s="157"/>
      <c r="HF20" s="157"/>
      <c r="HG20" s="157"/>
      <c r="HH20" s="157"/>
      <c r="HI20" s="157"/>
      <c r="HJ20" s="157"/>
      <c r="HK20" s="157"/>
      <c r="HL20" s="157"/>
      <c r="HM20" s="157"/>
      <c r="HN20" s="157"/>
      <c r="HO20" s="157"/>
      <c r="HP20" s="157"/>
      <c r="HQ20" s="157"/>
      <c r="HR20" s="157"/>
      <c r="HS20" s="157"/>
      <c r="HT20" s="157"/>
      <c r="HU20" s="157"/>
      <c r="HV20" s="157"/>
      <c r="HW20" s="157"/>
      <c r="HX20" s="157"/>
      <c r="HY20" s="157"/>
      <c r="HZ20" s="157"/>
      <c r="IA20" s="157"/>
      <c r="IB20" s="157"/>
      <c r="IC20" s="157"/>
      <c r="ID20" s="157"/>
      <c r="IE20" s="157"/>
      <c r="IF20" s="157"/>
      <c r="IG20" s="157"/>
      <c r="IH20" s="157"/>
      <c r="II20" s="157"/>
      <c r="IJ20" s="157"/>
      <c r="IK20" s="157"/>
      <c r="IL20" s="157"/>
      <c r="IM20" s="157"/>
      <c r="IN20" s="157"/>
      <c r="IO20" s="157"/>
      <c r="IP20" s="157"/>
      <c r="IQ20" s="157"/>
    </row>
    <row r="21" spans="1:251" ht="24.95" customHeight="1">
      <c r="A21" s="175" t="str">
        <f t="shared" si="0"/>
        <v>[Admin_function-11]</v>
      </c>
      <c r="B21" s="178" t="s">
        <v>56</v>
      </c>
      <c r="C21" s="178" t="s">
        <v>102</v>
      </c>
      <c r="D21" s="178" t="s">
        <v>243</v>
      </c>
      <c r="E21" s="87"/>
      <c r="F21" s="110" t="s">
        <v>22</v>
      </c>
      <c r="G21" s="110" t="s">
        <v>22</v>
      </c>
      <c r="H21" s="110" t="s">
        <v>22</v>
      </c>
      <c r="I21" s="105"/>
      <c r="J21" s="101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7"/>
      <c r="DN21" s="157"/>
      <c r="DO21" s="157"/>
      <c r="DP21" s="157"/>
      <c r="DQ21" s="157"/>
      <c r="DR21" s="157"/>
      <c r="DS21" s="157"/>
      <c r="DT21" s="157"/>
      <c r="DU21" s="157"/>
      <c r="DV21" s="157"/>
      <c r="DW21" s="157"/>
      <c r="DX21" s="157"/>
      <c r="DY21" s="157"/>
      <c r="DZ21" s="157"/>
      <c r="EA21" s="157"/>
      <c r="EB21" s="157"/>
      <c r="EC21" s="157"/>
      <c r="ED21" s="157"/>
      <c r="EE21" s="157"/>
      <c r="EF21" s="157"/>
      <c r="EG21" s="157"/>
      <c r="EH21" s="157"/>
      <c r="EI21" s="157"/>
      <c r="EJ21" s="157"/>
      <c r="EK21" s="157"/>
      <c r="EL21" s="157"/>
      <c r="EM21" s="157"/>
      <c r="EN21" s="157"/>
      <c r="EO21" s="157"/>
      <c r="EP21" s="157"/>
      <c r="EQ21" s="157"/>
      <c r="ER21" s="157"/>
      <c r="ES21" s="157"/>
      <c r="ET21" s="157"/>
      <c r="EU21" s="157"/>
      <c r="EV21" s="157"/>
      <c r="EW21" s="157"/>
      <c r="EX21" s="157"/>
      <c r="EY21" s="157"/>
      <c r="EZ21" s="157"/>
      <c r="FA21" s="157"/>
      <c r="FB21" s="157"/>
      <c r="FC21" s="157"/>
      <c r="FD21" s="157"/>
      <c r="FE21" s="157"/>
      <c r="FF21" s="157"/>
      <c r="FG21" s="157"/>
      <c r="FH21" s="157"/>
      <c r="FI21" s="157"/>
      <c r="FJ21" s="157"/>
      <c r="FK21" s="157"/>
      <c r="FL21" s="157"/>
      <c r="FM21" s="157"/>
      <c r="FN21" s="157"/>
      <c r="FO21" s="157"/>
      <c r="FP21" s="157"/>
      <c r="FQ21" s="157"/>
      <c r="FR21" s="157"/>
      <c r="FS21" s="157"/>
      <c r="FT21" s="157"/>
      <c r="FU21" s="157"/>
      <c r="FV21" s="157"/>
      <c r="FW21" s="157"/>
      <c r="FX21" s="157"/>
      <c r="FY21" s="157"/>
      <c r="FZ21" s="157"/>
      <c r="GA21" s="157"/>
      <c r="GB21" s="157"/>
      <c r="GC21" s="157"/>
      <c r="GD21" s="157"/>
      <c r="GE21" s="157"/>
      <c r="GF21" s="157"/>
      <c r="GG21" s="157"/>
      <c r="GH21" s="157"/>
      <c r="GI21" s="157"/>
      <c r="GJ21" s="157"/>
      <c r="GK21" s="157"/>
      <c r="GL21" s="157"/>
      <c r="GM21" s="157"/>
      <c r="GN21" s="157"/>
      <c r="GO21" s="157"/>
      <c r="GP21" s="157"/>
      <c r="GQ21" s="157"/>
      <c r="GR21" s="157"/>
      <c r="GS21" s="157"/>
      <c r="GT21" s="157"/>
      <c r="GU21" s="157"/>
      <c r="GV21" s="157"/>
      <c r="GW21" s="157"/>
      <c r="GX21" s="157"/>
      <c r="GY21" s="157"/>
      <c r="GZ21" s="157"/>
      <c r="HA21" s="157"/>
      <c r="HB21" s="157"/>
      <c r="HC21" s="157"/>
      <c r="HD21" s="157"/>
      <c r="HE21" s="157"/>
      <c r="HF21" s="157"/>
      <c r="HG21" s="157"/>
      <c r="HH21" s="157"/>
      <c r="HI21" s="157"/>
      <c r="HJ21" s="157"/>
      <c r="HK21" s="157"/>
      <c r="HL21" s="157"/>
      <c r="HM21" s="157"/>
      <c r="HN21" s="157"/>
      <c r="HO21" s="157"/>
      <c r="HP21" s="157"/>
      <c r="HQ21" s="157"/>
      <c r="HR21" s="157"/>
      <c r="HS21" s="157"/>
      <c r="HT21" s="157"/>
      <c r="HU21" s="157"/>
      <c r="HV21" s="157"/>
      <c r="HW21" s="157"/>
      <c r="HX21" s="157"/>
      <c r="HY21" s="157"/>
      <c r="HZ21" s="157"/>
      <c r="IA21" s="157"/>
      <c r="IB21" s="157"/>
      <c r="IC21" s="157"/>
      <c r="ID21" s="157"/>
      <c r="IE21" s="157"/>
      <c r="IF21" s="157"/>
      <c r="IG21" s="157"/>
      <c r="IH21" s="157"/>
      <c r="II21" s="157"/>
      <c r="IJ21" s="157"/>
      <c r="IK21" s="157"/>
      <c r="IL21" s="157"/>
      <c r="IM21" s="157"/>
      <c r="IN21" s="157"/>
      <c r="IO21" s="157"/>
      <c r="IP21" s="157"/>
      <c r="IQ21" s="157"/>
    </row>
    <row r="22" spans="1:251" ht="24.95" customHeight="1">
      <c r="A22" s="175" t="str">
        <f t="shared" si="0"/>
        <v>[Admin_function-12]</v>
      </c>
      <c r="B22" s="178" t="s">
        <v>57</v>
      </c>
      <c r="C22" s="178" t="s">
        <v>103</v>
      </c>
      <c r="D22" s="178" t="s">
        <v>244</v>
      </c>
      <c r="E22" s="87"/>
      <c r="F22" s="110" t="s">
        <v>22</v>
      </c>
      <c r="G22" s="110" t="s">
        <v>22</v>
      </c>
      <c r="H22" s="110" t="s">
        <v>22</v>
      </c>
      <c r="I22" s="105"/>
      <c r="J22" s="101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7"/>
      <c r="DN22" s="157"/>
      <c r="DO22" s="157"/>
      <c r="DP22" s="157"/>
      <c r="DQ22" s="157"/>
      <c r="DR22" s="157"/>
      <c r="DS22" s="157"/>
      <c r="DT22" s="157"/>
      <c r="DU22" s="157"/>
      <c r="DV22" s="157"/>
      <c r="DW22" s="157"/>
      <c r="DX22" s="157"/>
      <c r="DY22" s="157"/>
      <c r="DZ22" s="157"/>
      <c r="EA22" s="157"/>
      <c r="EB22" s="157"/>
      <c r="EC22" s="157"/>
      <c r="ED22" s="157"/>
      <c r="EE22" s="157"/>
      <c r="EF22" s="157"/>
      <c r="EG22" s="157"/>
      <c r="EH22" s="157"/>
      <c r="EI22" s="157"/>
      <c r="EJ22" s="157"/>
      <c r="EK22" s="157"/>
      <c r="EL22" s="157"/>
      <c r="EM22" s="157"/>
      <c r="EN22" s="157"/>
      <c r="EO22" s="157"/>
      <c r="EP22" s="157"/>
      <c r="EQ22" s="157"/>
      <c r="ER22" s="157"/>
      <c r="ES22" s="157"/>
      <c r="ET22" s="157"/>
      <c r="EU22" s="157"/>
      <c r="EV22" s="157"/>
      <c r="EW22" s="157"/>
      <c r="EX22" s="157"/>
      <c r="EY22" s="157"/>
      <c r="EZ22" s="157"/>
      <c r="FA22" s="157"/>
      <c r="FB22" s="157"/>
      <c r="FC22" s="157"/>
      <c r="FD22" s="157"/>
      <c r="FE22" s="157"/>
      <c r="FF22" s="157"/>
      <c r="FG22" s="157"/>
      <c r="FH22" s="157"/>
      <c r="FI22" s="157"/>
      <c r="FJ22" s="157"/>
      <c r="FK22" s="157"/>
      <c r="FL22" s="157"/>
      <c r="FM22" s="157"/>
      <c r="FN22" s="157"/>
      <c r="FO22" s="157"/>
      <c r="FP22" s="157"/>
      <c r="FQ22" s="157"/>
      <c r="FR22" s="157"/>
      <c r="FS22" s="157"/>
      <c r="FT22" s="157"/>
      <c r="FU22" s="157"/>
      <c r="FV22" s="157"/>
      <c r="FW22" s="157"/>
      <c r="FX22" s="157"/>
      <c r="FY22" s="157"/>
      <c r="FZ22" s="157"/>
      <c r="GA22" s="157"/>
      <c r="GB22" s="157"/>
      <c r="GC22" s="157"/>
      <c r="GD22" s="157"/>
      <c r="GE22" s="157"/>
      <c r="GF22" s="157"/>
      <c r="GG22" s="157"/>
      <c r="GH22" s="157"/>
      <c r="GI22" s="157"/>
      <c r="GJ22" s="157"/>
      <c r="GK22" s="157"/>
      <c r="GL22" s="157"/>
      <c r="GM22" s="157"/>
      <c r="GN22" s="157"/>
      <c r="GO22" s="157"/>
      <c r="GP22" s="157"/>
      <c r="GQ22" s="157"/>
      <c r="GR22" s="157"/>
      <c r="GS22" s="157"/>
      <c r="GT22" s="157"/>
      <c r="GU22" s="157"/>
      <c r="GV22" s="157"/>
      <c r="GW22" s="157"/>
      <c r="GX22" s="157"/>
      <c r="GY22" s="157"/>
      <c r="GZ22" s="157"/>
      <c r="HA22" s="157"/>
      <c r="HB22" s="157"/>
      <c r="HC22" s="157"/>
      <c r="HD22" s="157"/>
      <c r="HE22" s="157"/>
      <c r="HF22" s="157"/>
      <c r="HG22" s="157"/>
      <c r="HH22" s="157"/>
      <c r="HI22" s="157"/>
      <c r="HJ22" s="157"/>
      <c r="HK22" s="157"/>
      <c r="HL22" s="157"/>
      <c r="HM22" s="157"/>
      <c r="HN22" s="157"/>
      <c r="HO22" s="157"/>
      <c r="HP22" s="157"/>
      <c r="HQ22" s="157"/>
      <c r="HR22" s="157"/>
      <c r="HS22" s="157"/>
      <c r="HT22" s="157"/>
      <c r="HU22" s="157"/>
      <c r="HV22" s="157"/>
      <c r="HW22" s="157"/>
      <c r="HX22" s="157"/>
      <c r="HY22" s="157"/>
      <c r="HZ22" s="157"/>
      <c r="IA22" s="157"/>
      <c r="IB22" s="157"/>
      <c r="IC22" s="157"/>
      <c r="ID22" s="157"/>
      <c r="IE22" s="157"/>
      <c r="IF22" s="157"/>
      <c r="IG22" s="157"/>
      <c r="IH22" s="157"/>
      <c r="II22" s="157"/>
      <c r="IJ22" s="157"/>
      <c r="IK22" s="157"/>
      <c r="IL22" s="157"/>
      <c r="IM22" s="157"/>
      <c r="IN22" s="157"/>
      <c r="IO22" s="157"/>
      <c r="IP22" s="157"/>
      <c r="IQ22" s="157"/>
    </row>
    <row r="23" spans="1:251" ht="42.75" customHeight="1">
      <c r="A23" s="222" t="s">
        <v>112</v>
      </c>
      <c r="B23" s="223"/>
      <c r="C23" s="223"/>
      <c r="D23" s="223"/>
      <c r="E23" s="196"/>
      <c r="F23" s="197"/>
      <c r="G23" s="198"/>
      <c r="H23" s="198"/>
      <c r="I23" s="199"/>
      <c r="J23" s="200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7"/>
      <c r="DN23" s="157"/>
      <c r="DO23" s="157"/>
      <c r="DP23" s="157"/>
      <c r="DQ23" s="157"/>
      <c r="DR23" s="157"/>
      <c r="DS23" s="157"/>
      <c r="DT23" s="157"/>
      <c r="DU23" s="157"/>
      <c r="DV23" s="157"/>
      <c r="DW23" s="157"/>
      <c r="DX23" s="157"/>
      <c r="DY23" s="157"/>
      <c r="DZ23" s="157"/>
      <c r="EA23" s="157"/>
      <c r="EB23" s="157"/>
      <c r="EC23" s="157"/>
      <c r="ED23" s="157"/>
      <c r="EE23" s="157"/>
      <c r="EF23" s="157"/>
      <c r="EG23" s="157"/>
      <c r="EH23" s="157"/>
      <c r="EI23" s="157"/>
      <c r="EJ23" s="157"/>
      <c r="EK23" s="157"/>
      <c r="EL23" s="157"/>
      <c r="EM23" s="157"/>
      <c r="EN23" s="157"/>
      <c r="EO23" s="157"/>
      <c r="EP23" s="157"/>
      <c r="EQ23" s="157"/>
      <c r="ER23" s="157"/>
      <c r="ES23" s="157"/>
      <c r="ET23" s="157"/>
      <c r="EU23" s="157"/>
      <c r="EV23" s="157"/>
      <c r="EW23" s="157"/>
      <c r="EX23" s="157"/>
      <c r="EY23" s="157"/>
      <c r="EZ23" s="157"/>
      <c r="FA23" s="157"/>
      <c r="FB23" s="157"/>
      <c r="FC23" s="157"/>
      <c r="FD23" s="157"/>
      <c r="FE23" s="157"/>
      <c r="FF23" s="157"/>
      <c r="FG23" s="157"/>
      <c r="FH23" s="157"/>
      <c r="FI23" s="157"/>
      <c r="FJ23" s="157"/>
      <c r="FK23" s="157"/>
      <c r="FL23" s="157"/>
      <c r="FM23" s="157"/>
      <c r="FN23" s="157"/>
      <c r="FO23" s="157"/>
      <c r="FP23" s="157"/>
      <c r="FQ23" s="157"/>
      <c r="FR23" s="157"/>
      <c r="FS23" s="157"/>
      <c r="FT23" s="157"/>
      <c r="FU23" s="157"/>
      <c r="FV23" s="157"/>
      <c r="FW23" s="157"/>
      <c r="FX23" s="157"/>
      <c r="FY23" s="157"/>
      <c r="FZ23" s="157"/>
      <c r="GA23" s="157"/>
      <c r="GB23" s="157"/>
      <c r="GC23" s="157"/>
      <c r="GD23" s="157"/>
      <c r="GE23" s="157"/>
      <c r="GF23" s="157"/>
      <c r="GG23" s="157"/>
      <c r="GH23" s="157"/>
      <c r="GI23" s="157"/>
      <c r="GJ23" s="157"/>
      <c r="GK23" s="157"/>
      <c r="GL23" s="157"/>
      <c r="GM23" s="157"/>
      <c r="GN23" s="157"/>
      <c r="GO23" s="157"/>
      <c r="GP23" s="157"/>
      <c r="GQ23" s="157"/>
      <c r="GR23" s="157"/>
      <c r="GS23" s="157"/>
      <c r="GT23" s="157"/>
      <c r="GU23" s="157"/>
      <c r="GV23" s="157"/>
      <c r="GW23" s="157"/>
      <c r="GX23" s="157"/>
      <c r="GY23" s="157"/>
      <c r="GZ23" s="157"/>
      <c r="HA23" s="157"/>
      <c r="HB23" s="157"/>
      <c r="HC23" s="157"/>
      <c r="HD23" s="157"/>
      <c r="HE23" s="157"/>
      <c r="HF23" s="157"/>
      <c r="HG23" s="157"/>
      <c r="HH23" s="157"/>
      <c r="HI23" s="157"/>
      <c r="HJ23" s="157"/>
      <c r="HK23" s="157"/>
      <c r="HL23" s="157"/>
      <c r="HM23" s="157"/>
      <c r="HN23" s="157"/>
      <c r="HO23" s="157"/>
      <c r="HP23" s="157"/>
      <c r="HQ23" s="157"/>
      <c r="HR23" s="157"/>
      <c r="HS23" s="157"/>
      <c r="HT23" s="157"/>
      <c r="HU23" s="157"/>
      <c r="HV23" s="157"/>
      <c r="HW23" s="157"/>
      <c r="HX23" s="157"/>
      <c r="HY23" s="157"/>
      <c r="HZ23" s="157"/>
      <c r="IA23" s="157"/>
      <c r="IB23" s="157"/>
      <c r="IC23" s="157"/>
      <c r="ID23" s="157"/>
      <c r="IE23" s="157"/>
      <c r="IF23" s="157"/>
      <c r="IG23" s="157"/>
      <c r="IH23" s="157"/>
      <c r="II23" s="157"/>
      <c r="IJ23" s="157"/>
      <c r="IK23" s="157"/>
      <c r="IL23" s="157"/>
      <c r="IM23" s="157"/>
      <c r="IN23" s="157"/>
      <c r="IO23" s="157"/>
      <c r="IP23" s="157"/>
      <c r="IQ23" s="157"/>
    </row>
    <row r="24" spans="1:251" ht="24.95" customHeight="1">
      <c r="A24" s="87" t="str">
        <f t="shared" ref="A24:A41" si="1">IF(OR(B24&lt;&gt;"",D24&lt;&gt;""),"["&amp;TEXT($B$2,"##")&amp;"-"&amp;TEXT(ROW()-10,"##")&amp;"]","")</f>
        <v>[Admin_function-14]</v>
      </c>
      <c r="B24" s="87" t="s">
        <v>104</v>
      </c>
      <c r="C24" s="87" t="s">
        <v>105</v>
      </c>
      <c r="D24" s="179" t="s">
        <v>106</v>
      </c>
      <c r="E24" s="87"/>
      <c r="F24" s="110" t="s">
        <v>22</v>
      </c>
      <c r="G24" s="87" t="s">
        <v>22</v>
      </c>
      <c r="H24" s="87" t="s">
        <v>22</v>
      </c>
      <c r="I24" s="105"/>
      <c r="J24" s="101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  <c r="CT24" s="157"/>
      <c r="CU24" s="157"/>
      <c r="CV24" s="157"/>
      <c r="CW24" s="157"/>
      <c r="CX24" s="157"/>
      <c r="CY24" s="157"/>
      <c r="CZ24" s="157"/>
      <c r="DA24" s="157"/>
      <c r="DB24" s="157"/>
      <c r="DC24" s="157"/>
      <c r="DD24" s="157"/>
      <c r="DE24" s="157"/>
      <c r="DF24" s="157"/>
      <c r="DG24" s="157"/>
      <c r="DH24" s="157"/>
      <c r="DI24" s="157"/>
      <c r="DJ24" s="157"/>
      <c r="DK24" s="157"/>
      <c r="DL24" s="157"/>
      <c r="DM24" s="157"/>
      <c r="DN24" s="157"/>
      <c r="DO24" s="157"/>
      <c r="DP24" s="157"/>
      <c r="DQ24" s="157"/>
      <c r="DR24" s="157"/>
      <c r="DS24" s="157"/>
      <c r="DT24" s="157"/>
      <c r="DU24" s="157"/>
      <c r="DV24" s="157"/>
      <c r="DW24" s="157"/>
      <c r="DX24" s="157"/>
      <c r="DY24" s="157"/>
      <c r="DZ24" s="157"/>
      <c r="EA24" s="157"/>
      <c r="EB24" s="157"/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  <c r="EM24" s="157"/>
      <c r="EN24" s="157"/>
      <c r="EO24" s="157"/>
      <c r="EP24" s="157"/>
      <c r="EQ24" s="157"/>
      <c r="ER24" s="157"/>
      <c r="ES24" s="157"/>
      <c r="ET24" s="157"/>
      <c r="EU24" s="157"/>
      <c r="EV24" s="157"/>
      <c r="EW24" s="157"/>
      <c r="EX24" s="157"/>
      <c r="EY24" s="157"/>
      <c r="EZ24" s="157"/>
      <c r="FA24" s="157"/>
      <c r="FB24" s="157"/>
      <c r="FC24" s="157"/>
      <c r="FD24" s="157"/>
      <c r="FE24" s="157"/>
      <c r="FF24" s="157"/>
      <c r="FG24" s="157"/>
      <c r="FH24" s="157"/>
      <c r="FI24" s="157"/>
      <c r="FJ24" s="157"/>
      <c r="FK24" s="157"/>
      <c r="FL24" s="157"/>
      <c r="FM24" s="157"/>
      <c r="FN24" s="157"/>
      <c r="FO24" s="157"/>
      <c r="FP24" s="157"/>
      <c r="FQ24" s="157"/>
      <c r="FR24" s="157"/>
      <c r="FS24" s="157"/>
      <c r="FT24" s="157"/>
      <c r="FU24" s="157"/>
      <c r="FV24" s="157"/>
      <c r="FW24" s="157"/>
      <c r="FX24" s="157"/>
      <c r="FY24" s="157"/>
      <c r="FZ24" s="157"/>
      <c r="GA24" s="157"/>
      <c r="GB24" s="157"/>
      <c r="GC24" s="157"/>
      <c r="GD24" s="157"/>
      <c r="GE24" s="157"/>
      <c r="GF24" s="157"/>
      <c r="GG24" s="157"/>
      <c r="GH24" s="157"/>
      <c r="GI24" s="157"/>
      <c r="GJ24" s="157"/>
      <c r="GK24" s="157"/>
      <c r="GL24" s="157"/>
      <c r="GM24" s="157"/>
      <c r="GN24" s="157"/>
      <c r="GO24" s="157"/>
      <c r="GP24" s="157"/>
      <c r="GQ24" s="157"/>
      <c r="GR24" s="157"/>
      <c r="GS24" s="157"/>
      <c r="GT24" s="157"/>
      <c r="GU24" s="157"/>
      <c r="GV24" s="157"/>
      <c r="GW24" s="157"/>
      <c r="GX24" s="157"/>
      <c r="GY24" s="157"/>
      <c r="GZ24" s="157"/>
      <c r="HA24" s="157"/>
      <c r="HB24" s="157"/>
      <c r="HC24" s="157"/>
      <c r="HD24" s="157"/>
      <c r="HE24" s="157"/>
      <c r="HF24" s="157"/>
      <c r="HG24" s="157"/>
      <c r="HH24" s="157"/>
      <c r="HI24" s="157"/>
      <c r="HJ24" s="157"/>
      <c r="HK24" s="157"/>
      <c r="HL24" s="157"/>
      <c r="HM24" s="157"/>
      <c r="HN24" s="157"/>
      <c r="HO24" s="157"/>
      <c r="HP24" s="157"/>
      <c r="HQ24" s="157"/>
      <c r="HR24" s="157"/>
      <c r="HS24" s="157"/>
      <c r="HT24" s="157"/>
      <c r="HU24" s="157"/>
      <c r="HV24" s="157"/>
      <c r="HW24" s="157"/>
      <c r="HX24" s="157"/>
      <c r="HY24" s="157"/>
      <c r="HZ24" s="157"/>
      <c r="IA24" s="157"/>
      <c r="IB24" s="157"/>
      <c r="IC24" s="157"/>
      <c r="ID24" s="157"/>
      <c r="IE24" s="157"/>
      <c r="IF24" s="157"/>
      <c r="IG24" s="157"/>
      <c r="IH24" s="157"/>
      <c r="II24" s="157"/>
      <c r="IJ24" s="157"/>
      <c r="IK24" s="157"/>
      <c r="IL24" s="157"/>
      <c r="IM24" s="157"/>
      <c r="IN24" s="157"/>
      <c r="IO24" s="157"/>
      <c r="IP24" s="157"/>
      <c r="IQ24" s="157"/>
    </row>
    <row r="25" spans="1:251" ht="24.95" customHeight="1">
      <c r="A25" s="87" t="str">
        <f>IF(OR(B25&lt;&gt;"",D25&lt;&gt;""),"["&amp;TEXT($B$2,"##")&amp;"-"&amp;TEXT(ROW()-10,"##")&amp;"]","")</f>
        <v>[Admin_function-15]</v>
      </c>
      <c r="B25" s="87" t="s">
        <v>107</v>
      </c>
      <c r="C25" s="87" t="s">
        <v>108</v>
      </c>
      <c r="D25" s="148" t="s">
        <v>109</v>
      </c>
      <c r="E25" s="87"/>
      <c r="F25" s="110" t="s">
        <v>22</v>
      </c>
      <c r="G25" s="87" t="s">
        <v>22</v>
      </c>
      <c r="H25" s="87" t="s">
        <v>22</v>
      </c>
      <c r="I25" s="105"/>
      <c r="J25" s="101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  <c r="CT25" s="157"/>
      <c r="CU25" s="157"/>
      <c r="CV25" s="157"/>
      <c r="CW25" s="157"/>
      <c r="CX25" s="157"/>
      <c r="CY25" s="157"/>
      <c r="CZ25" s="157"/>
      <c r="DA25" s="157"/>
      <c r="DB25" s="157"/>
      <c r="DC25" s="157"/>
      <c r="DD25" s="157"/>
      <c r="DE25" s="157"/>
      <c r="DF25" s="157"/>
      <c r="DG25" s="157"/>
      <c r="DH25" s="157"/>
      <c r="DI25" s="157"/>
      <c r="DJ25" s="157"/>
      <c r="DK25" s="157"/>
      <c r="DL25" s="157"/>
      <c r="DM25" s="157"/>
      <c r="DN25" s="157"/>
      <c r="DO25" s="157"/>
      <c r="DP25" s="157"/>
      <c r="DQ25" s="157"/>
      <c r="DR25" s="157"/>
      <c r="DS25" s="157"/>
      <c r="DT25" s="157"/>
      <c r="DU25" s="157"/>
      <c r="DV25" s="157"/>
      <c r="DW25" s="157"/>
      <c r="DX25" s="157"/>
      <c r="DY25" s="157"/>
      <c r="DZ25" s="157"/>
      <c r="EA25" s="157"/>
      <c r="EB25" s="157"/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  <c r="EM25" s="157"/>
      <c r="EN25" s="157"/>
      <c r="EO25" s="157"/>
      <c r="EP25" s="157"/>
      <c r="EQ25" s="157"/>
      <c r="ER25" s="157"/>
      <c r="ES25" s="157"/>
      <c r="ET25" s="157"/>
      <c r="EU25" s="157"/>
      <c r="EV25" s="157"/>
      <c r="EW25" s="157"/>
      <c r="EX25" s="157"/>
      <c r="EY25" s="157"/>
      <c r="EZ25" s="157"/>
      <c r="FA25" s="157"/>
      <c r="FB25" s="157"/>
      <c r="FC25" s="157"/>
      <c r="FD25" s="157"/>
      <c r="FE25" s="157"/>
      <c r="FF25" s="157"/>
      <c r="FG25" s="157"/>
      <c r="FH25" s="157"/>
      <c r="FI25" s="157"/>
      <c r="FJ25" s="157"/>
      <c r="FK25" s="157"/>
      <c r="FL25" s="157"/>
      <c r="FM25" s="157"/>
      <c r="FN25" s="157"/>
      <c r="FO25" s="157"/>
      <c r="FP25" s="157"/>
      <c r="FQ25" s="157"/>
      <c r="FR25" s="157"/>
      <c r="FS25" s="157"/>
      <c r="FT25" s="157"/>
      <c r="FU25" s="157"/>
      <c r="FV25" s="157"/>
      <c r="FW25" s="157"/>
      <c r="FX25" s="157"/>
      <c r="FY25" s="157"/>
      <c r="FZ25" s="157"/>
      <c r="GA25" s="157"/>
      <c r="GB25" s="157"/>
      <c r="GC25" s="157"/>
      <c r="GD25" s="157"/>
      <c r="GE25" s="157"/>
      <c r="GF25" s="157"/>
      <c r="GG25" s="157"/>
      <c r="GH25" s="157"/>
      <c r="GI25" s="157"/>
      <c r="GJ25" s="157"/>
      <c r="GK25" s="157"/>
      <c r="GL25" s="157"/>
      <c r="GM25" s="157"/>
      <c r="GN25" s="157"/>
      <c r="GO25" s="157"/>
      <c r="GP25" s="157"/>
      <c r="GQ25" s="157"/>
      <c r="GR25" s="157"/>
      <c r="GS25" s="157"/>
      <c r="GT25" s="157"/>
      <c r="GU25" s="157"/>
      <c r="GV25" s="157"/>
      <c r="GW25" s="157"/>
      <c r="GX25" s="157"/>
      <c r="GY25" s="157"/>
      <c r="GZ25" s="157"/>
      <c r="HA25" s="157"/>
      <c r="HB25" s="157"/>
      <c r="HC25" s="157"/>
      <c r="HD25" s="157"/>
      <c r="HE25" s="157"/>
      <c r="HF25" s="157"/>
      <c r="HG25" s="157"/>
      <c r="HH25" s="157"/>
      <c r="HI25" s="157"/>
      <c r="HJ25" s="157"/>
      <c r="HK25" s="157"/>
      <c r="HL25" s="157"/>
      <c r="HM25" s="157"/>
      <c r="HN25" s="157"/>
      <c r="HO25" s="157"/>
      <c r="HP25" s="157"/>
      <c r="HQ25" s="157"/>
      <c r="HR25" s="157"/>
      <c r="HS25" s="157"/>
      <c r="HT25" s="157"/>
      <c r="HU25" s="157"/>
      <c r="HV25" s="157"/>
      <c r="HW25" s="157"/>
      <c r="HX25" s="157"/>
      <c r="HY25" s="157"/>
      <c r="HZ25" s="157"/>
      <c r="IA25" s="157"/>
      <c r="IB25" s="157"/>
      <c r="IC25" s="157"/>
      <c r="ID25" s="157"/>
      <c r="IE25" s="157"/>
      <c r="IF25" s="157"/>
      <c r="IG25" s="157"/>
      <c r="IH25" s="157"/>
      <c r="II25" s="157"/>
      <c r="IJ25" s="157"/>
      <c r="IK25" s="157"/>
      <c r="IL25" s="157"/>
      <c r="IM25" s="157"/>
      <c r="IN25" s="157"/>
      <c r="IO25" s="157"/>
      <c r="IP25" s="157"/>
      <c r="IQ25" s="157"/>
    </row>
    <row r="26" spans="1:251" ht="24.95" customHeight="1">
      <c r="A26" s="87" t="str">
        <f t="shared" ref="A26" si="2">IF(OR(B26&lt;&gt;"",D26&lt;&gt;""),"["&amp;TEXT($B$2,"##")&amp;"-"&amp;TEXT(ROW()-10,"##")&amp;"]","")</f>
        <v>[Admin_function-16]</v>
      </c>
      <c r="B26" s="87" t="s">
        <v>180</v>
      </c>
      <c r="C26" s="87" t="s">
        <v>183</v>
      </c>
      <c r="D26" s="148" t="s">
        <v>182</v>
      </c>
      <c r="E26" s="87" t="s">
        <v>181</v>
      </c>
      <c r="F26" s="110" t="s">
        <v>22</v>
      </c>
      <c r="G26" s="87" t="s">
        <v>22</v>
      </c>
      <c r="H26" s="87" t="s">
        <v>22</v>
      </c>
      <c r="I26" s="105"/>
      <c r="J26" s="101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157"/>
      <c r="CX26" s="157"/>
      <c r="CY26" s="157"/>
      <c r="CZ26" s="157"/>
      <c r="DA26" s="157"/>
      <c r="DB26" s="157"/>
      <c r="DC26" s="157"/>
      <c r="DD26" s="157"/>
      <c r="DE26" s="157"/>
      <c r="DF26" s="157"/>
      <c r="DG26" s="157"/>
      <c r="DH26" s="157"/>
      <c r="DI26" s="157"/>
      <c r="DJ26" s="157"/>
      <c r="DK26" s="157"/>
      <c r="DL26" s="157"/>
      <c r="DM26" s="157"/>
      <c r="DN26" s="157"/>
      <c r="DO26" s="157"/>
      <c r="DP26" s="157"/>
      <c r="DQ26" s="157"/>
      <c r="DR26" s="157"/>
      <c r="DS26" s="157"/>
      <c r="DT26" s="157"/>
      <c r="DU26" s="157"/>
      <c r="DV26" s="157"/>
      <c r="DW26" s="157"/>
      <c r="DX26" s="157"/>
      <c r="DY26" s="157"/>
      <c r="DZ26" s="157"/>
      <c r="EA26" s="157"/>
      <c r="EB26" s="157"/>
      <c r="EC26" s="157"/>
      <c r="ED26" s="157"/>
      <c r="EE26" s="157"/>
      <c r="EF26" s="157"/>
      <c r="EG26" s="157"/>
      <c r="EH26" s="157"/>
      <c r="EI26" s="157"/>
      <c r="EJ26" s="157"/>
      <c r="EK26" s="157"/>
      <c r="EL26" s="157"/>
      <c r="EM26" s="157"/>
      <c r="EN26" s="157"/>
      <c r="EO26" s="157"/>
      <c r="EP26" s="157"/>
      <c r="EQ26" s="157"/>
      <c r="ER26" s="157"/>
      <c r="ES26" s="157"/>
      <c r="ET26" s="157"/>
      <c r="EU26" s="157"/>
      <c r="EV26" s="157"/>
      <c r="EW26" s="157"/>
      <c r="EX26" s="157"/>
      <c r="EY26" s="157"/>
      <c r="EZ26" s="157"/>
      <c r="FA26" s="157"/>
      <c r="FB26" s="157"/>
      <c r="FC26" s="157"/>
      <c r="FD26" s="157"/>
      <c r="FE26" s="157"/>
      <c r="FF26" s="157"/>
      <c r="FG26" s="157"/>
      <c r="FH26" s="157"/>
      <c r="FI26" s="157"/>
      <c r="FJ26" s="157"/>
      <c r="FK26" s="157"/>
      <c r="FL26" s="157"/>
      <c r="FM26" s="157"/>
      <c r="FN26" s="157"/>
      <c r="FO26" s="157"/>
      <c r="FP26" s="157"/>
      <c r="FQ26" s="157"/>
      <c r="FR26" s="157"/>
      <c r="FS26" s="157"/>
      <c r="FT26" s="157"/>
      <c r="FU26" s="157"/>
      <c r="FV26" s="157"/>
      <c r="FW26" s="157"/>
      <c r="FX26" s="157"/>
      <c r="FY26" s="157"/>
      <c r="FZ26" s="157"/>
      <c r="GA26" s="157"/>
      <c r="GB26" s="157"/>
      <c r="GC26" s="157"/>
      <c r="GD26" s="157"/>
      <c r="GE26" s="157"/>
      <c r="GF26" s="157"/>
      <c r="GG26" s="157"/>
      <c r="GH26" s="157"/>
      <c r="GI26" s="157"/>
      <c r="GJ26" s="157"/>
      <c r="GK26" s="157"/>
      <c r="GL26" s="157"/>
      <c r="GM26" s="157"/>
      <c r="GN26" s="157"/>
      <c r="GO26" s="157"/>
      <c r="GP26" s="157"/>
      <c r="GQ26" s="157"/>
      <c r="GR26" s="157"/>
      <c r="GS26" s="157"/>
      <c r="GT26" s="157"/>
      <c r="GU26" s="157"/>
      <c r="GV26" s="157"/>
      <c r="GW26" s="157"/>
      <c r="GX26" s="157"/>
      <c r="GY26" s="157"/>
      <c r="GZ26" s="157"/>
      <c r="HA26" s="157"/>
      <c r="HB26" s="157"/>
      <c r="HC26" s="157"/>
      <c r="HD26" s="157"/>
      <c r="HE26" s="157"/>
      <c r="HF26" s="157"/>
      <c r="HG26" s="157"/>
      <c r="HH26" s="157"/>
      <c r="HI26" s="157"/>
      <c r="HJ26" s="157"/>
      <c r="HK26" s="157"/>
      <c r="HL26" s="157"/>
      <c r="HM26" s="157"/>
      <c r="HN26" s="157"/>
      <c r="HO26" s="157"/>
      <c r="HP26" s="157"/>
      <c r="HQ26" s="157"/>
      <c r="HR26" s="157"/>
      <c r="HS26" s="157"/>
      <c r="HT26" s="157"/>
      <c r="HU26" s="157"/>
      <c r="HV26" s="157"/>
      <c r="HW26" s="157"/>
      <c r="HX26" s="157"/>
      <c r="HY26" s="157"/>
      <c r="HZ26" s="157"/>
      <c r="IA26" s="157"/>
      <c r="IB26" s="157"/>
      <c r="IC26" s="157"/>
      <c r="ID26" s="157"/>
      <c r="IE26" s="157"/>
      <c r="IF26" s="157"/>
      <c r="IG26" s="157"/>
      <c r="IH26" s="157"/>
      <c r="II26" s="157"/>
      <c r="IJ26" s="157"/>
      <c r="IK26" s="157"/>
      <c r="IL26" s="157"/>
      <c r="IM26" s="157"/>
      <c r="IN26" s="157"/>
      <c r="IO26" s="157"/>
      <c r="IP26" s="157"/>
      <c r="IQ26" s="157"/>
    </row>
    <row r="27" spans="1:251" ht="24.95" customHeight="1">
      <c r="A27" s="87" t="str">
        <f t="shared" ref="A27" si="3">IF(OR(B27&lt;&gt;"",D27&lt;&gt;""),"["&amp;TEXT($B$2,"##")&amp;"-"&amp;TEXT(ROW()-10,"##")&amp;"]","")</f>
        <v>[Admin_function-17]</v>
      </c>
      <c r="B27" s="87" t="s">
        <v>180</v>
      </c>
      <c r="C27" s="87" t="s">
        <v>183</v>
      </c>
      <c r="D27" s="148" t="s">
        <v>184</v>
      </c>
      <c r="E27" s="87" t="s">
        <v>181</v>
      </c>
      <c r="F27" s="110" t="s">
        <v>22</v>
      </c>
      <c r="G27" s="87" t="s">
        <v>22</v>
      </c>
      <c r="H27" s="87" t="s">
        <v>22</v>
      </c>
      <c r="I27" s="105"/>
      <c r="J27" s="101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  <c r="ID27" s="157"/>
      <c r="IE27" s="157"/>
      <c r="IF27" s="157"/>
      <c r="IG27" s="157"/>
      <c r="IH27" s="157"/>
      <c r="II27" s="157"/>
      <c r="IJ27" s="157"/>
      <c r="IK27" s="157"/>
      <c r="IL27" s="157"/>
      <c r="IM27" s="157"/>
      <c r="IN27" s="157"/>
      <c r="IO27" s="157"/>
      <c r="IP27" s="157"/>
      <c r="IQ27" s="157"/>
    </row>
    <row r="28" spans="1:251" ht="24.95" customHeight="1">
      <c r="A28" s="87" t="str">
        <f t="shared" ref="A28" si="4">IF(OR(B28&lt;&gt;"",D28&lt;&gt;""),"["&amp;TEXT($B$2,"##")&amp;"-"&amp;TEXT(ROW()-10,"##")&amp;"]","")</f>
        <v>[Admin_function-18]</v>
      </c>
      <c r="B28" s="87" t="s">
        <v>188</v>
      </c>
      <c r="C28" s="87" t="s">
        <v>185</v>
      </c>
      <c r="D28" s="148" t="s">
        <v>186</v>
      </c>
      <c r="E28" s="87" t="s">
        <v>181</v>
      </c>
      <c r="F28" s="110" t="s">
        <v>22</v>
      </c>
      <c r="G28" s="87" t="s">
        <v>22</v>
      </c>
      <c r="H28" s="87" t="s">
        <v>22</v>
      </c>
      <c r="I28" s="105"/>
      <c r="J28" s="101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7"/>
      <c r="DH28" s="157"/>
      <c r="DI28" s="157"/>
      <c r="DJ28" s="157"/>
      <c r="DK28" s="157"/>
      <c r="DL28" s="157"/>
      <c r="DM28" s="157"/>
      <c r="DN28" s="157"/>
      <c r="DO28" s="157"/>
      <c r="DP28" s="157"/>
      <c r="DQ28" s="157"/>
      <c r="DR28" s="157"/>
      <c r="DS28" s="157"/>
      <c r="DT28" s="157"/>
      <c r="DU28" s="157"/>
      <c r="DV28" s="157"/>
      <c r="DW28" s="157"/>
      <c r="DX28" s="157"/>
      <c r="DY28" s="157"/>
      <c r="DZ28" s="157"/>
      <c r="EA28" s="157"/>
      <c r="EB28" s="157"/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  <c r="EM28" s="157"/>
      <c r="EN28" s="157"/>
      <c r="EO28" s="157"/>
      <c r="EP28" s="157"/>
      <c r="EQ28" s="157"/>
      <c r="ER28" s="157"/>
      <c r="ES28" s="157"/>
      <c r="ET28" s="157"/>
      <c r="EU28" s="157"/>
      <c r="EV28" s="157"/>
      <c r="EW28" s="157"/>
      <c r="EX28" s="157"/>
      <c r="EY28" s="157"/>
      <c r="EZ28" s="157"/>
      <c r="FA28" s="157"/>
      <c r="FB28" s="157"/>
      <c r="FC28" s="157"/>
      <c r="FD28" s="157"/>
      <c r="FE28" s="157"/>
      <c r="FF28" s="157"/>
      <c r="FG28" s="157"/>
      <c r="FH28" s="157"/>
      <c r="FI28" s="157"/>
      <c r="FJ28" s="157"/>
      <c r="FK28" s="157"/>
      <c r="FL28" s="157"/>
      <c r="FM28" s="157"/>
      <c r="FN28" s="157"/>
      <c r="FO28" s="157"/>
      <c r="FP28" s="157"/>
      <c r="FQ28" s="157"/>
      <c r="FR28" s="157"/>
      <c r="FS28" s="157"/>
      <c r="FT28" s="157"/>
      <c r="FU28" s="157"/>
      <c r="FV28" s="157"/>
      <c r="FW28" s="157"/>
      <c r="FX28" s="157"/>
      <c r="FY28" s="157"/>
      <c r="FZ28" s="157"/>
      <c r="GA28" s="157"/>
      <c r="GB28" s="157"/>
      <c r="GC28" s="157"/>
      <c r="GD28" s="157"/>
      <c r="GE28" s="157"/>
      <c r="GF28" s="157"/>
      <c r="GG28" s="157"/>
      <c r="GH28" s="157"/>
      <c r="GI28" s="157"/>
      <c r="GJ28" s="157"/>
      <c r="GK28" s="157"/>
      <c r="GL28" s="157"/>
      <c r="GM28" s="157"/>
      <c r="GN28" s="157"/>
      <c r="GO28" s="157"/>
      <c r="GP28" s="157"/>
      <c r="GQ28" s="157"/>
      <c r="GR28" s="157"/>
      <c r="GS28" s="157"/>
      <c r="GT28" s="157"/>
      <c r="GU28" s="157"/>
      <c r="GV28" s="157"/>
      <c r="GW28" s="157"/>
      <c r="GX28" s="157"/>
      <c r="GY28" s="157"/>
      <c r="GZ28" s="157"/>
      <c r="HA28" s="157"/>
      <c r="HB28" s="157"/>
      <c r="HC28" s="157"/>
      <c r="HD28" s="157"/>
      <c r="HE28" s="157"/>
      <c r="HF28" s="157"/>
      <c r="HG28" s="157"/>
      <c r="HH28" s="157"/>
      <c r="HI28" s="157"/>
      <c r="HJ28" s="157"/>
      <c r="HK28" s="157"/>
      <c r="HL28" s="157"/>
      <c r="HM28" s="157"/>
      <c r="HN28" s="157"/>
      <c r="HO28" s="157"/>
      <c r="HP28" s="157"/>
      <c r="HQ28" s="157"/>
      <c r="HR28" s="157"/>
      <c r="HS28" s="157"/>
      <c r="HT28" s="157"/>
      <c r="HU28" s="157"/>
      <c r="HV28" s="157"/>
      <c r="HW28" s="157"/>
      <c r="HX28" s="157"/>
      <c r="HY28" s="157"/>
      <c r="HZ28" s="157"/>
      <c r="IA28" s="157"/>
      <c r="IB28" s="157"/>
      <c r="IC28" s="157"/>
      <c r="ID28" s="157"/>
      <c r="IE28" s="157"/>
      <c r="IF28" s="157"/>
      <c r="IG28" s="157"/>
      <c r="IH28" s="157"/>
      <c r="II28" s="157"/>
      <c r="IJ28" s="157"/>
      <c r="IK28" s="157"/>
      <c r="IL28" s="157"/>
      <c r="IM28" s="157"/>
      <c r="IN28" s="157"/>
      <c r="IO28" s="157"/>
      <c r="IP28" s="157"/>
      <c r="IQ28" s="157"/>
    </row>
    <row r="29" spans="1:251" ht="24.95" customHeight="1">
      <c r="A29" s="87" t="str">
        <f t="shared" ref="A29" si="5">IF(OR(B29&lt;&gt;"",D29&lt;&gt;""),"["&amp;TEXT($B$2,"##")&amp;"-"&amp;TEXT(ROW()-10,"##")&amp;"]","")</f>
        <v>[Admin_function-19]</v>
      </c>
      <c r="B29" s="87" t="s">
        <v>188</v>
      </c>
      <c r="C29" s="87" t="s">
        <v>187</v>
      </c>
      <c r="D29" s="148" t="s">
        <v>189</v>
      </c>
      <c r="E29" s="87" t="s">
        <v>181</v>
      </c>
      <c r="F29" s="110" t="s">
        <v>22</v>
      </c>
      <c r="G29" s="87" t="s">
        <v>22</v>
      </c>
      <c r="H29" s="87" t="s">
        <v>22</v>
      </c>
      <c r="I29" s="105"/>
      <c r="J29" s="101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7"/>
      <c r="DH29" s="157"/>
      <c r="DI29" s="157"/>
      <c r="DJ29" s="157"/>
      <c r="DK29" s="157"/>
      <c r="DL29" s="157"/>
      <c r="DM29" s="157"/>
      <c r="DN29" s="157"/>
      <c r="DO29" s="157"/>
      <c r="DP29" s="157"/>
      <c r="DQ29" s="157"/>
      <c r="DR29" s="157"/>
      <c r="DS29" s="157"/>
      <c r="DT29" s="157"/>
      <c r="DU29" s="157"/>
      <c r="DV29" s="157"/>
      <c r="DW29" s="157"/>
      <c r="DX29" s="157"/>
      <c r="DY29" s="157"/>
      <c r="DZ29" s="157"/>
      <c r="EA29" s="157"/>
      <c r="EB29" s="157"/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  <c r="EM29" s="157"/>
      <c r="EN29" s="157"/>
      <c r="EO29" s="157"/>
      <c r="EP29" s="157"/>
      <c r="EQ29" s="157"/>
      <c r="ER29" s="157"/>
      <c r="ES29" s="157"/>
      <c r="ET29" s="157"/>
      <c r="EU29" s="157"/>
      <c r="EV29" s="157"/>
      <c r="EW29" s="157"/>
      <c r="EX29" s="157"/>
      <c r="EY29" s="157"/>
      <c r="EZ29" s="157"/>
      <c r="FA29" s="157"/>
      <c r="FB29" s="157"/>
      <c r="FC29" s="157"/>
      <c r="FD29" s="157"/>
      <c r="FE29" s="157"/>
      <c r="FF29" s="157"/>
      <c r="FG29" s="157"/>
      <c r="FH29" s="157"/>
      <c r="FI29" s="157"/>
      <c r="FJ29" s="157"/>
      <c r="FK29" s="157"/>
      <c r="FL29" s="157"/>
      <c r="FM29" s="157"/>
      <c r="FN29" s="157"/>
      <c r="FO29" s="157"/>
      <c r="FP29" s="157"/>
      <c r="FQ29" s="157"/>
      <c r="FR29" s="157"/>
      <c r="FS29" s="157"/>
      <c r="FT29" s="157"/>
      <c r="FU29" s="157"/>
      <c r="FV29" s="157"/>
      <c r="FW29" s="157"/>
      <c r="FX29" s="157"/>
      <c r="FY29" s="157"/>
      <c r="FZ29" s="157"/>
      <c r="GA29" s="157"/>
      <c r="GB29" s="157"/>
      <c r="GC29" s="157"/>
      <c r="GD29" s="157"/>
      <c r="GE29" s="157"/>
      <c r="GF29" s="157"/>
      <c r="GG29" s="157"/>
      <c r="GH29" s="157"/>
      <c r="GI29" s="157"/>
      <c r="GJ29" s="157"/>
      <c r="GK29" s="157"/>
      <c r="GL29" s="157"/>
      <c r="GM29" s="157"/>
      <c r="GN29" s="157"/>
      <c r="GO29" s="157"/>
      <c r="GP29" s="157"/>
      <c r="GQ29" s="157"/>
      <c r="GR29" s="157"/>
      <c r="GS29" s="157"/>
      <c r="GT29" s="157"/>
      <c r="GU29" s="157"/>
      <c r="GV29" s="157"/>
      <c r="GW29" s="157"/>
      <c r="GX29" s="157"/>
      <c r="GY29" s="157"/>
      <c r="GZ29" s="157"/>
      <c r="HA29" s="157"/>
      <c r="HB29" s="157"/>
      <c r="HC29" s="157"/>
      <c r="HD29" s="157"/>
      <c r="HE29" s="157"/>
      <c r="HF29" s="157"/>
      <c r="HG29" s="157"/>
      <c r="HH29" s="157"/>
      <c r="HI29" s="157"/>
      <c r="HJ29" s="157"/>
      <c r="HK29" s="157"/>
      <c r="HL29" s="157"/>
      <c r="HM29" s="157"/>
      <c r="HN29" s="157"/>
      <c r="HO29" s="157"/>
      <c r="HP29" s="157"/>
      <c r="HQ29" s="157"/>
      <c r="HR29" s="157"/>
      <c r="HS29" s="157"/>
      <c r="HT29" s="157"/>
      <c r="HU29" s="157"/>
      <c r="HV29" s="157"/>
      <c r="HW29" s="157"/>
      <c r="HX29" s="157"/>
      <c r="HY29" s="157"/>
      <c r="HZ29" s="157"/>
      <c r="IA29" s="157"/>
      <c r="IB29" s="157"/>
      <c r="IC29" s="157"/>
      <c r="ID29" s="157"/>
      <c r="IE29" s="157"/>
      <c r="IF29" s="157"/>
      <c r="IG29" s="157"/>
      <c r="IH29" s="157"/>
      <c r="II29" s="157"/>
      <c r="IJ29" s="157"/>
      <c r="IK29" s="157"/>
      <c r="IL29" s="157"/>
      <c r="IM29" s="157"/>
      <c r="IN29" s="157"/>
      <c r="IO29" s="157"/>
      <c r="IP29" s="157"/>
      <c r="IQ29" s="157"/>
    </row>
    <row r="30" spans="1:251" ht="24.95" customHeight="1">
      <c r="A30" s="87" t="str">
        <f>IF(OR(B30&lt;&gt;"",D30&lt;&gt;""),"["&amp;TEXT($B$2,"##")&amp;"-"&amp;TEXT(ROW()-10,"##")&amp;"]","")</f>
        <v>[Admin_function-20]</v>
      </c>
      <c r="B30" s="87" t="s">
        <v>188</v>
      </c>
      <c r="C30" s="87" t="s">
        <v>190</v>
      </c>
      <c r="D30" s="148" t="s">
        <v>191</v>
      </c>
      <c r="E30" s="87" t="s">
        <v>181</v>
      </c>
      <c r="F30" s="110" t="s">
        <v>22</v>
      </c>
      <c r="G30" s="87" t="s">
        <v>22</v>
      </c>
      <c r="H30" s="87" t="s">
        <v>22</v>
      </c>
      <c r="I30" s="105"/>
      <c r="J30" s="101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  <c r="DQ30" s="157"/>
      <c r="DR30" s="157"/>
      <c r="DS30" s="157"/>
      <c r="DT30" s="157"/>
      <c r="DU30" s="157"/>
      <c r="DV30" s="157"/>
      <c r="DW30" s="157"/>
      <c r="DX30" s="157"/>
      <c r="DY30" s="157"/>
      <c r="DZ30" s="157"/>
      <c r="EA30" s="157"/>
      <c r="EB30" s="157"/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  <c r="EM30" s="157"/>
      <c r="EN30" s="157"/>
      <c r="EO30" s="157"/>
      <c r="EP30" s="157"/>
      <c r="EQ30" s="157"/>
      <c r="ER30" s="157"/>
      <c r="ES30" s="157"/>
      <c r="ET30" s="157"/>
      <c r="EU30" s="157"/>
      <c r="EV30" s="157"/>
      <c r="EW30" s="157"/>
      <c r="EX30" s="157"/>
      <c r="EY30" s="157"/>
      <c r="EZ30" s="157"/>
      <c r="FA30" s="157"/>
      <c r="FB30" s="157"/>
      <c r="FC30" s="157"/>
      <c r="FD30" s="157"/>
      <c r="FE30" s="157"/>
      <c r="FF30" s="157"/>
      <c r="FG30" s="157"/>
      <c r="FH30" s="157"/>
      <c r="FI30" s="157"/>
      <c r="FJ30" s="157"/>
      <c r="FK30" s="157"/>
      <c r="FL30" s="157"/>
      <c r="FM30" s="157"/>
      <c r="FN30" s="157"/>
      <c r="FO30" s="157"/>
      <c r="FP30" s="157"/>
      <c r="FQ30" s="157"/>
      <c r="FR30" s="157"/>
      <c r="FS30" s="157"/>
      <c r="FT30" s="157"/>
      <c r="FU30" s="157"/>
      <c r="FV30" s="157"/>
      <c r="FW30" s="157"/>
      <c r="FX30" s="157"/>
      <c r="FY30" s="157"/>
      <c r="FZ30" s="157"/>
      <c r="GA30" s="157"/>
      <c r="GB30" s="157"/>
      <c r="GC30" s="157"/>
      <c r="GD30" s="157"/>
      <c r="GE30" s="157"/>
      <c r="GF30" s="157"/>
      <c r="GG30" s="157"/>
      <c r="GH30" s="157"/>
      <c r="GI30" s="157"/>
      <c r="GJ30" s="157"/>
      <c r="GK30" s="157"/>
      <c r="GL30" s="157"/>
      <c r="GM30" s="157"/>
      <c r="GN30" s="157"/>
      <c r="GO30" s="157"/>
      <c r="GP30" s="157"/>
      <c r="GQ30" s="157"/>
      <c r="GR30" s="157"/>
      <c r="GS30" s="157"/>
      <c r="GT30" s="157"/>
      <c r="GU30" s="157"/>
      <c r="GV30" s="157"/>
      <c r="GW30" s="157"/>
      <c r="GX30" s="157"/>
      <c r="GY30" s="157"/>
      <c r="GZ30" s="157"/>
      <c r="HA30" s="157"/>
      <c r="HB30" s="157"/>
      <c r="HC30" s="157"/>
      <c r="HD30" s="157"/>
      <c r="HE30" s="157"/>
      <c r="HF30" s="157"/>
      <c r="HG30" s="157"/>
      <c r="HH30" s="157"/>
      <c r="HI30" s="157"/>
      <c r="HJ30" s="157"/>
      <c r="HK30" s="157"/>
      <c r="HL30" s="157"/>
      <c r="HM30" s="157"/>
      <c r="HN30" s="157"/>
      <c r="HO30" s="157"/>
      <c r="HP30" s="157"/>
      <c r="HQ30" s="157"/>
      <c r="HR30" s="157"/>
      <c r="HS30" s="157"/>
      <c r="HT30" s="157"/>
      <c r="HU30" s="157"/>
      <c r="HV30" s="157"/>
      <c r="HW30" s="157"/>
      <c r="HX30" s="157"/>
      <c r="HY30" s="157"/>
      <c r="HZ30" s="157"/>
      <c r="IA30" s="157"/>
      <c r="IB30" s="157"/>
      <c r="IC30" s="157"/>
      <c r="ID30" s="157"/>
      <c r="IE30" s="157"/>
      <c r="IF30" s="157"/>
      <c r="IG30" s="157"/>
      <c r="IH30" s="157"/>
      <c r="II30" s="157"/>
      <c r="IJ30" s="157"/>
      <c r="IK30" s="157"/>
      <c r="IL30" s="157"/>
      <c r="IM30" s="157"/>
      <c r="IN30" s="157"/>
      <c r="IO30" s="157"/>
      <c r="IP30" s="157"/>
      <c r="IQ30" s="157"/>
    </row>
    <row r="31" spans="1:251" ht="24.95" customHeight="1">
      <c r="A31" s="87" t="str">
        <f>IF(OR(B31&lt;&gt;"",D31&lt;&gt;""),"["&amp;TEXT($B$2,"##")&amp;"-"&amp;TEXT(ROW()-10,"##")&amp;"]","")</f>
        <v>[Admin_function-21]</v>
      </c>
      <c r="B31" s="87" t="s">
        <v>192</v>
      </c>
      <c r="C31" s="87" t="s">
        <v>193</v>
      </c>
      <c r="D31" s="148" t="s">
        <v>194</v>
      </c>
      <c r="E31" s="87" t="s">
        <v>181</v>
      </c>
      <c r="F31" s="110" t="s">
        <v>22</v>
      </c>
      <c r="G31" s="87" t="s">
        <v>22</v>
      </c>
      <c r="H31" s="87" t="s">
        <v>22</v>
      </c>
      <c r="I31" s="105"/>
      <c r="J31" s="101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  <c r="CY31" s="157"/>
      <c r="CZ31" s="157"/>
      <c r="DA31" s="157"/>
      <c r="DB31" s="157"/>
      <c r="DC31" s="157"/>
      <c r="DD31" s="157"/>
      <c r="DE31" s="157"/>
      <c r="DF31" s="157"/>
      <c r="DG31" s="157"/>
      <c r="DH31" s="157"/>
      <c r="DI31" s="157"/>
      <c r="DJ31" s="157"/>
      <c r="DK31" s="157"/>
      <c r="DL31" s="157"/>
      <c r="DM31" s="157"/>
      <c r="DN31" s="157"/>
      <c r="DO31" s="157"/>
      <c r="DP31" s="157"/>
      <c r="DQ31" s="157"/>
      <c r="DR31" s="157"/>
      <c r="DS31" s="157"/>
      <c r="DT31" s="157"/>
      <c r="DU31" s="157"/>
      <c r="DV31" s="157"/>
      <c r="DW31" s="157"/>
      <c r="DX31" s="157"/>
      <c r="DY31" s="157"/>
      <c r="DZ31" s="157"/>
      <c r="EA31" s="157"/>
      <c r="EB31" s="157"/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  <c r="EM31" s="157"/>
      <c r="EN31" s="157"/>
      <c r="EO31" s="157"/>
      <c r="EP31" s="157"/>
      <c r="EQ31" s="157"/>
      <c r="ER31" s="157"/>
      <c r="ES31" s="157"/>
      <c r="ET31" s="157"/>
      <c r="EU31" s="157"/>
      <c r="EV31" s="157"/>
      <c r="EW31" s="157"/>
      <c r="EX31" s="157"/>
      <c r="EY31" s="157"/>
      <c r="EZ31" s="157"/>
      <c r="FA31" s="157"/>
      <c r="FB31" s="157"/>
      <c r="FC31" s="157"/>
      <c r="FD31" s="157"/>
      <c r="FE31" s="157"/>
      <c r="FF31" s="157"/>
      <c r="FG31" s="157"/>
      <c r="FH31" s="157"/>
      <c r="FI31" s="157"/>
      <c r="FJ31" s="157"/>
      <c r="FK31" s="157"/>
      <c r="FL31" s="157"/>
      <c r="FM31" s="157"/>
      <c r="FN31" s="157"/>
      <c r="FO31" s="157"/>
      <c r="FP31" s="157"/>
      <c r="FQ31" s="157"/>
      <c r="FR31" s="157"/>
      <c r="FS31" s="157"/>
      <c r="FT31" s="157"/>
      <c r="FU31" s="157"/>
      <c r="FV31" s="157"/>
      <c r="FW31" s="157"/>
      <c r="FX31" s="157"/>
      <c r="FY31" s="157"/>
      <c r="FZ31" s="157"/>
      <c r="GA31" s="157"/>
      <c r="GB31" s="157"/>
      <c r="GC31" s="157"/>
      <c r="GD31" s="157"/>
      <c r="GE31" s="157"/>
      <c r="GF31" s="157"/>
      <c r="GG31" s="157"/>
      <c r="GH31" s="157"/>
      <c r="GI31" s="157"/>
      <c r="GJ31" s="157"/>
      <c r="GK31" s="157"/>
      <c r="GL31" s="157"/>
      <c r="GM31" s="157"/>
      <c r="GN31" s="157"/>
      <c r="GO31" s="157"/>
      <c r="GP31" s="157"/>
      <c r="GQ31" s="157"/>
      <c r="GR31" s="157"/>
      <c r="GS31" s="157"/>
      <c r="GT31" s="157"/>
      <c r="GU31" s="157"/>
      <c r="GV31" s="157"/>
      <c r="GW31" s="157"/>
      <c r="GX31" s="157"/>
      <c r="GY31" s="157"/>
      <c r="GZ31" s="157"/>
      <c r="HA31" s="157"/>
      <c r="HB31" s="157"/>
      <c r="HC31" s="157"/>
      <c r="HD31" s="157"/>
      <c r="HE31" s="157"/>
      <c r="HF31" s="157"/>
      <c r="HG31" s="157"/>
      <c r="HH31" s="157"/>
      <c r="HI31" s="157"/>
      <c r="HJ31" s="157"/>
      <c r="HK31" s="157"/>
      <c r="HL31" s="157"/>
      <c r="HM31" s="157"/>
      <c r="HN31" s="157"/>
      <c r="HO31" s="157"/>
      <c r="HP31" s="157"/>
      <c r="HQ31" s="157"/>
      <c r="HR31" s="157"/>
      <c r="HS31" s="157"/>
      <c r="HT31" s="157"/>
      <c r="HU31" s="157"/>
      <c r="HV31" s="157"/>
      <c r="HW31" s="157"/>
      <c r="HX31" s="157"/>
      <c r="HY31" s="157"/>
      <c r="HZ31" s="157"/>
      <c r="IA31" s="157"/>
      <c r="IB31" s="157"/>
      <c r="IC31" s="157"/>
      <c r="ID31" s="157"/>
      <c r="IE31" s="157"/>
      <c r="IF31" s="157"/>
      <c r="IG31" s="157"/>
      <c r="IH31" s="157"/>
      <c r="II31" s="157"/>
      <c r="IJ31" s="157"/>
      <c r="IK31" s="157"/>
      <c r="IL31" s="157"/>
      <c r="IM31" s="157"/>
      <c r="IN31" s="157"/>
      <c r="IO31" s="157"/>
      <c r="IP31" s="157"/>
      <c r="IQ31" s="157"/>
    </row>
    <row r="32" spans="1:251" ht="24.95" customHeight="1">
      <c r="A32" s="87" t="str">
        <f>IF(OR(B32&lt;&gt;"",D32&lt;&gt;""),"["&amp;TEXT($B$2,"##")&amp;"-"&amp;TEXT(ROW()-10,"##")&amp;"]","")</f>
        <v>[Admin_function-22]</v>
      </c>
      <c r="B32" s="87" t="s">
        <v>192</v>
      </c>
      <c r="C32" s="87" t="s">
        <v>195</v>
      </c>
      <c r="D32" s="148" t="s">
        <v>196</v>
      </c>
      <c r="E32" s="87" t="s">
        <v>181</v>
      </c>
      <c r="F32" s="110" t="s">
        <v>22</v>
      </c>
      <c r="G32" s="87" t="s">
        <v>22</v>
      </c>
      <c r="H32" s="87" t="s">
        <v>22</v>
      </c>
      <c r="I32" s="105"/>
      <c r="J32" s="101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  <c r="DR32" s="157"/>
      <c r="DS32" s="157"/>
      <c r="DT32" s="157"/>
      <c r="DU32" s="157"/>
      <c r="DV32" s="157"/>
      <c r="DW32" s="157"/>
      <c r="DX32" s="157"/>
      <c r="DY32" s="157"/>
      <c r="DZ32" s="157"/>
      <c r="EA32" s="157"/>
      <c r="EB32" s="157"/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  <c r="EM32" s="157"/>
      <c r="EN32" s="157"/>
      <c r="EO32" s="157"/>
      <c r="EP32" s="157"/>
      <c r="EQ32" s="157"/>
      <c r="ER32" s="157"/>
      <c r="ES32" s="157"/>
      <c r="ET32" s="157"/>
      <c r="EU32" s="157"/>
      <c r="EV32" s="157"/>
      <c r="EW32" s="157"/>
      <c r="EX32" s="157"/>
      <c r="EY32" s="157"/>
      <c r="EZ32" s="157"/>
      <c r="FA32" s="157"/>
      <c r="FB32" s="157"/>
      <c r="FC32" s="157"/>
      <c r="FD32" s="157"/>
      <c r="FE32" s="157"/>
      <c r="FF32" s="157"/>
      <c r="FG32" s="157"/>
      <c r="FH32" s="157"/>
      <c r="FI32" s="157"/>
      <c r="FJ32" s="157"/>
      <c r="FK32" s="157"/>
      <c r="FL32" s="157"/>
      <c r="FM32" s="157"/>
      <c r="FN32" s="157"/>
      <c r="FO32" s="157"/>
      <c r="FP32" s="157"/>
      <c r="FQ32" s="157"/>
      <c r="FR32" s="157"/>
      <c r="FS32" s="157"/>
      <c r="FT32" s="157"/>
      <c r="FU32" s="157"/>
      <c r="FV32" s="157"/>
      <c r="FW32" s="157"/>
      <c r="FX32" s="157"/>
      <c r="FY32" s="157"/>
      <c r="FZ32" s="157"/>
      <c r="GA32" s="157"/>
      <c r="GB32" s="157"/>
      <c r="GC32" s="157"/>
      <c r="GD32" s="157"/>
      <c r="GE32" s="157"/>
      <c r="GF32" s="157"/>
      <c r="GG32" s="157"/>
      <c r="GH32" s="157"/>
      <c r="GI32" s="157"/>
      <c r="GJ32" s="157"/>
      <c r="GK32" s="157"/>
      <c r="GL32" s="157"/>
      <c r="GM32" s="157"/>
      <c r="GN32" s="157"/>
      <c r="GO32" s="157"/>
      <c r="GP32" s="157"/>
      <c r="GQ32" s="157"/>
      <c r="GR32" s="157"/>
      <c r="GS32" s="157"/>
      <c r="GT32" s="157"/>
      <c r="GU32" s="157"/>
      <c r="GV32" s="157"/>
      <c r="GW32" s="157"/>
      <c r="GX32" s="157"/>
      <c r="GY32" s="157"/>
      <c r="GZ32" s="157"/>
      <c r="HA32" s="157"/>
      <c r="HB32" s="157"/>
      <c r="HC32" s="157"/>
      <c r="HD32" s="157"/>
      <c r="HE32" s="157"/>
      <c r="HF32" s="157"/>
      <c r="HG32" s="157"/>
      <c r="HH32" s="157"/>
      <c r="HI32" s="157"/>
      <c r="HJ32" s="157"/>
      <c r="HK32" s="157"/>
      <c r="HL32" s="157"/>
      <c r="HM32" s="157"/>
      <c r="HN32" s="157"/>
      <c r="HO32" s="157"/>
      <c r="HP32" s="157"/>
      <c r="HQ32" s="157"/>
      <c r="HR32" s="157"/>
      <c r="HS32" s="157"/>
      <c r="HT32" s="157"/>
      <c r="HU32" s="157"/>
      <c r="HV32" s="157"/>
      <c r="HW32" s="157"/>
      <c r="HX32" s="157"/>
      <c r="HY32" s="157"/>
      <c r="HZ32" s="157"/>
      <c r="IA32" s="157"/>
      <c r="IB32" s="157"/>
      <c r="IC32" s="157"/>
      <c r="ID32" s="157"/>
      <c r="IE32" s="157"/>
      <c r="IF32" s="157"/>
      <c r="IG32" s="157"/>
      <c r="IH32" s="157"/>
      <c r="II32" s="157"/>
      <c r="IJ32" s="157"/>
      <c r="IK32" s="157"/>
      <c r="IL32" s="157"/>
      <c r="IM32" s="157"/>
      <c r="IN32" s="157"/>
      <c r="IO32" s="157"/>
      <c r="IP32" s="157"/>
      <c r="IQ32" s="157"/>
    </row>
    <row r="33" spans="1:251" ht="24.95" customHeight="1">
      <c r="A33" s="87" t="str">
        <f>IF(OR(B33&lt;&gt;"",D33&lt;&gt;""),"["&amp;TEXT($B$2,"##")&amp;"-"&amp;TEXT(ROW()-10,"##")&amp;"]","")</f>
        <v>[Admin_function-23]</v>
      </c>
      <c r="B33" s="87" t="s">
        <v>192</v>
      </c>
      <c r="C33" s="87" t="s">
        <v>197</v>
      </c>
      <c r="D33" s="148" t="s">
        <v>198</v>
      </c>
      <c r="E33" s="87" t="s">
        <v>181</v>
      </c>
      <c r="F33" s="110" t="s">
        <v>22</v>
      </c>
      <c r="G33" s="87" t="s">
        <v>22</v>
      </c>
      <c r="H33" s="87" t="s">
        <v>22</v>
      </c>
      <c r="I33" s="105"/>
      <c r="J33" s="101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157"/>
      <c r="CX33" s="157"/>
      <c r="CY33" s="157"/>
      <c r="CZ33" s="157"/>
      <c r="DA33" s="157"/>
      <c r="DB33" s="157"/>
      <c r="DC33" s="157"/>
      <c r="DD33" s="157"/>
      <c r="DE33" s="157"/>
      <c r="DF33" s="157"/>
      <c r="DG33" s="157"/>
      <c r="DH33" s="157"/>
      <c r="DI33" s="157"/>
      <c r="DJ33" s="157"/>
      <c r="DK33" s="157"/>
      <c r="DL33" s="157"/>
      <c r="DM33" s="157"/>
      <c r="DN33" s="157"/>
      <c r="DO33" s="157"/>
      <c r="DP33" s="157"/>
      <c r="DQ33" s="157"/>
      <c r="DR33" s="157"/>
      <c r="DS33" s="157"/>
      <c r="DT33" s="157"/>
      <c r="DU33" s="157"/>
      <c r="DV33" s="157"/>
      <c r="DW33" s="157"/>
      <c r="DX33" s="157"/>
      <c r="DY33" s="157"/>
      <c r="DZ33" s="157"/>
      <c r="EA33" s="157"/>
      <c r="EB33" s="157"/>
      <c r="EC33" s="157"/>
      <c r="ED33" s="157"/>
      <c r="EE33" s="157"/>
      <c r="EF33" s="157"/>
      <c r="EG33" s="157"/>
      <c r="EH33" s="157"/>
      <c r="EI33" s="157"/>
      <c r="EJ33" s="157"/>
      <c r="EK33" s="157"/>
      <c r="EL33" s="157"/>
      <c r="EM33" s="157"/>
      <c r="EN33" s="157"/>
      <c r="EO33" s="157"/>
      <c r="EP33" s="157"/>
      <c r="EQ33" s="157"/>
      <c r="ER33" s="157"/>
      <c r="ES33" s="157"/>
      <c r="ET33" s="157"/>
      <c r="EU33" s="157"/>
      <c r="EV33" s="157"/>
      <c r="EW33" s="157"/>
      <c r="EX33" s="157"/>
      <c r="EY33" s="157"/>
      <c r="EZ33" s="157"/>
      <c r="FA33" s="157"/>
      <c r="FB33" s="157"/>
      <c r="FC33" s="157"/>
      <c r="FD33" s="157"/>
      <c r="FE33" s="157"/>
      <c r="FF33" s="157"/>
      <c r="FG33" s="157"/>
      <c r="FH33" s="157"/>
      <c r="FI33" s="157"/>
      <c r="FJ33" s="157"/>
      <c r="FK33" s="157"/>
      <c r="FL33" s="157"/>
      <c r="FM33" s="157"/>
      <c r="FN33" s="157"/>
      <c r="FO33" s="157"/>
      <c r="FP33" s="157"/>
      <c r="FQ33" s="157"/>
      <c r="FR33" s="157"/>
      <c r="FS33" s="157"/>
      <c r="FT33" s="157"/>
      <c r="FU33" s="157"/>
      <c r="FV33" s="157"/>
      <c r="FW33" s="157"/>
      <c r="FX33" s="157"/>
      <c r="FY33" s="157"/>
      <c r="FZ33" s="157"/>
      <c r="GA33" s="157"/>
      <c r="GB33" s="157"/>
      <c r="GC33" s="157"/>
      <c r="GD33" s="157"/>
      <c r="GE33" s="157"/>
      <c r="GF33" s="157"/>
      <c r="GG33" s="157"/>
      <c r="GH33" s="157"/>
      <c r="GI33" s="157"/>
      <c r="GJ33" s="157"/>
      <c r="GK33" s="157"/>
      <c r="GL33" s="157"/>
      <c r="GM33" s="157"/>
      <c r="GN33" s="157"/>
      <c r="GO33" s="157"/>
      <c r="GP33" s="157"/>
      <c r="GQ33" s="157"/>
      <c r="GR33" s="157"/>
      <c r="GS33" s="157"/>
      <c r="GT33" s="157"/>
      <c r="GU33" s="157"/>
      <c r="GV33" s="157"/>
      <c r="GW33" s="157"/>
      <c r="GX33" s="157"/>
      <c r="GY33" s="157"/>
      <c r="GZ33" s="157"/>
      <c r="HA33" s="157"/>
      <c r="HB33" s="157"/>
      <c r="HC33" s="157"/>
      <c r="HD33" s="157"/>
      <c r="HE33" s="157"/>
      <c r="HF33" s="157"/>
      <c r="HG33" s="157"/>
      <c r="HH33" s="157"/>
      <c r="HI33" s="157"/>
      <c r="HJ33" s="157"/>
      <c r="HK33" s="157"/>
      <c r="HL33" s="157"/>
      <c r="HM33" s="157"/>
      <c r="HN33" s="157"/>
      <c r="HO33" s="157"/>
      <c r="HP33" s="157"/>
      <c r="HQ33" s="157"/>
      <c r="HR33" s="157"/>
      <c r="HS33" s="157"/>
      <c r="HT33" s="157"/>
      <c r="HU33" s="157"/>
      <c r="HV33" s="157"/>
      <c r="HW33" s="157"/>
      <c r="HX33" s="157"/>
      <c r="HY33" s="157"/>
      <c r="HZ33" s="157"/>
      <c r="IA33" s="157"/>
      <c r="IB33" s="157"/>
      <c r="IC33" s="157"/>
      <c r="ID33" s="157"/>
      <c r="IE33" s="157"/>
      <c r="IF33" s="157"/>
      <c r="IG33" s="157"/>
      <c r="IH33" s="157"/>
      <c r="II33" s="157"/>
      <c r="IJ33" s="157"/>
      <c r="IK33" s="157"/>
      <c r="IL33" s="157"/>
      <c r="IM33" s="157"/>
      <c r="IN33" s="157"/>
      <c r="IO33" s="157"/>
      <c r="IP33" s="157"/>
      <c r="IQ33" s="157"/>
    </row>
    <row r="34" spans="1:251" ht="24.95" customHeight="1">
      <c r="A34" s="87" t="str">
        <f>IF(OR(B34&lt;&gt;"",D34&lt;&gt;""),"["&amp;TEXT($B$2,"##")&amp;"-"&amp;TEXT(ROW()-10,"##")&amp;"]","")</f>
        <v>[Admin_function-24]</v>
      </c>
      <c r="B34" s="87" t="s">
        <v>192</v>
      </c>
      <c r="C34" s="87" t="s">
        <v>199</v>
      </c>
      <c r="D34" s="148" t="s">
        <v>200</v>
      </c>
      <c r="E34" s="87" t="s">
        <v>201</v>
      </c>
      <c r="F34" s="110" t="s">
        <v>22</v>
      </c>
      <c r="G34" s="87" t="s">
        <v>22</v>
      </c>
      <c r="H34" s="87" t="s">
        <v>22</v>
      </c>
      <c r="I34" s="105"/>
      <c r="J34" s="101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  <c r="DR34" s="157"/>
      <c r="DS34" s="157"/>
      <c r="DT34" s="157"/>
      <c r="DU34" s="157"/>
      <c r="DV34" s="157"/>
      <c r="DW34" s="157"/>
      <c r="DX34" s="157"/>
      <c r="DY34" s="157"/>
      <c r="DZ34" s="157"/>
      <c r="EA34" s="157"/>
      <c r="EB34" s="157"/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  <c r="EM34" s="157"/>
      <c r="EN34" s="157"/>
      <c r="EO34" s="157"/>
      <c r="EP34" s="157"/>
      <c r="EQ34" s="157"/>
      <c r="ER34" s="157"/>
      <c r="ES34" s="157"/>
      <c r="ET34" s="157"/>
      <c r="EU34" s="157"/>
      <c r="EV34" s="157"/>
      <c r="EW34" s="157"/>
      <c r="EX34" s="157"/>
      <c r="EY34" s="157"/>
      <c r="EZ34" s="157"/>
      <c r="FA34" s="157"/>
      <c r="FB34" s="157"/>
      <c r="FC34" s="157"/>
      <c r="FD34" s="157"/>
      <c r="FE34" s="157"/>
      <c r="FF34" s="157"/>
      <c r="FG34" s="157"/>
      <c r="FH34" s="157"/>
      <c r="FI34" s="157"/>
      <c r="FJ34" s="157"/>
      <c r="FK34" s="157"/>
      <c r="FL34" s="157"/>
      <c r="FM34" s="157"/>
      <c r="FN34" s="157"/>
      <c r="FO34" s="157"/>
      <c r="FP34" s="157"/>
      <c r="FQ34" s="157"/>
      <c r="FR34" s="157"/>
      <c r="FS34" s="157"/>
      <c r="FT34" s="157"/>
      <c r="FU34" s="157"/>
      <c r="FV34" s="157"/>
      <c r="FW34" s="157"/>
      <c r="FX34" s="157"/>
      <c r="FY34" s="157"/>
      <c r="FZ34" s="157"/>
      <c r="GA34" s="157"/>
      <c r="GB34" s="157"/>
      <c r="GC34" s="157"/>
      <c r="GD34" s="157"/>
      <c r="GE34" s="157"/>
      <c r="GF34" s="157"/>
      <c r="GG34" s="157"/>
      <c r="GH34" s="157"/>
      <c r="GI34" s="157"/>
      <c r="GJ34" s="157"/>
      <c r="GK34" s="157"/>
      <c r="GL34" s="157"/>
      <c r="GM34" s="157"/>
      <c r="GN34" s="157"/>
      <c r="GO34" s="157"/>
      <c r="GP34" s="157"/>
      <c r="GQ34" s="157"/>
      <c r="GR34" s="157"/>
      <c r="GS34" s="157"/>
      <c r="GT34" s="157"/>
      <c r="GU34" s="157"/>
      <c r="GV34" s="157"/>
      <c r="GW34" s="157"/>
      <c r="GX34" s="157"/>
      <c r="GY34" s="157"/>
      <c r="GZ34" s="157"/>
      <c r="HA34" s="157"/>
      <c r="HB34" s="157"/>
      <c r="HC34" s="157"/>
      <c r="HD34" s="157"/>
      <c r="HE34" s="157"/>
      <c r="HF34" s="157"/>
      <c r="HG34" s="157"/>
      <c r="HH34" s="157"/>
      <c r="HI34" s="157"/>
      <c r="HJ34" s="157"/>
      <c r="HK34" s="157"/>
      <c r="HL34" s="157"/>
      <c r="HM34" s="157"/>
      <c r="HN34" s="157"/>
      <c r="HO34" s="157"/>
      <c r="HP34" s="157"/>
      <c r="HQ34" s="157"/>
      <c r="HR34" s="157"/>
      <c r="HS34" s="157"/>
      <c r="HT34" s="157"/>
      <c r="HU34" s="157"/>
      <c r="HV34" s="157"/>
      <c r="HW34" s="157"/>
      <c r="HX34" s="157"/>
      <c r="HY34" s="157"/>
      <c r="HZ34" s="157"/>
      <c r="IA34" s="157"/>
      <c r="IB34" s="157"/>
      <c r="IC34" s="157"/>
      <c r="ID34" s="157"/>
      <c r="IE34" s="157"/>
      <c r="IF34" s="157"/>
      <c r="IG34" s="157"/>
      <c r="IH34" s="157"/>
      <c r="II34" s="157"/>
      <c r="IJ34" s="157"/>
      <c r="IK34" s="157"/>
      <c r="IL34" s="157"/>
      <c r="IM34" s="157"/>
      <c r="IN34" s="157"/>
      <c r="IO34" s="157"/>
      <c r="IP34" s="157"/>
      <c r="IQ34" s="157"/>
    </row>
    <row r="35" spans="1:251" ht="24.95" customHeight="1">
      <c r="A35" s="87" t="str">
        <f t="shared" si="1"/>
        <v>[Admin_function-25]</v>
      </c>
      <c r="B35" s="87" t="s">
        <v>111</v>
      </c>
      <c r="C35" s="87" t="s">
        <v>110</v>
      </c>
      <c r="D35" s="148" t="s">
        <v>113</v>
      </c>
      <c r="E35" s="87"/>
      <c r="F35" s="110" t="s">
        <v>22</v>
      </c>
      <c r="G35" s="87" t="s">
        <v>22</v>
      </c>
      <c r="H35" s="87" t="s">
        <v>22</v>
      </c>
      <c r="I35" s="105"/>
      <c r="J35" s="101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  <c r="EV35" s="157"/>
      <c r="EW35" s="157"/>
      <c r="EX35" s="157"/>
      <c r="EY35" s="157"/>
      <c r="EZ35" s="157"/>
      <c r="FA35" s="157"/>
      <c r="FB35" s="157"/>
      <c r="FC35" s="157"/>
      <c r="FD35" s="157"/>
      <c r="FE35" s="157"/>
      <c r="FF35" s="157"/>
      <c r="FG35" s="157"/>
      <c r="FH35" s="157"/>
      <c r="FI35" s="157"/>
      <c r="FJ35" s="157"/>
      <c r="FK35" s="157"/>
      <c r="FL35" s="157"/>
      <c r="FM35" s="157"/>
      <c r="FN35" s="157"/>
      <c r="FO35" s="157"/>
      <c r="FP35" s="157"/>
      <c r="FQ35" s="157"/>
      <c r="FR35" s="157"/>
      <c r="FS35" s="157"/>
      <c r="FT35" s="157"/>
      <c r="FU35" s="157"/>
      <c r="FV35" s="157"/>
      <c r="FW35" s="157"/>
      <c r="FX35" s="157"/>
      <c r="FY35" s="157"/>
      <c r="FZ35" s="157"/>
      <c r="GA35" s="157"/>
      <c r="GB35" s="157"/>
      <c r="GC35" s="157"/>
      <c r="GD35" s="157"/>
      <c r="GE35" s="157"/>
      <c r="GF35" s="157"/>
      <c r="GG35" s="157"/>
      <c r="GH35" s="157"/>
      <c r="GI35" s="157"/>
      <c r="GJ35" s="157"/>
      <c r="GK35" s="157"/>
      <c r="GL35" s="157"/>
      <c r="GM35" s="157"/>
      <c r="GN35" s="157"/>
      <c r="GO35" s="157"/>
      <c r="GP35" s="157"/>
      <c r="GQ35" s="157"/>
      <c r="GR35" s="157"/>
      <c r="GS35" s="157"/>
      <c r="GT35" s="157"/>
      <c r="GU35" s="157"/>
      <c r="GV35" s="157"/>
      <c r="GW35" s="157"/>
      <c r="GX35" s="157"/>
      <c r="GY35" s="157"/>
      <c r="GZ35" s="157"/>
      <c r="HA35" s="157"/>
      <c r="HB35" s="157"/>
      <c r="HC35" s="157"/>
      <c r="HD35" s="157"/>
      <c r="HE35" s="157"/>
      <c r="HF35" s="157"/>
      <c r="HG35" s="157"/>
      <c r="HH35" s="157"/>
      <c r="HI35" s="157"/>
      <c r="HJ35" s="157"/>
      <c r="HK35" s="157"/>
      <c r="HL35" s="157"/>
      <c r="HM35" s="157"/>
      <c r="HN35" s="157"/>
      <c r="HO35" s="157"/>
      <c r="HP35" s="157"/>
      <c r="HQ35" s="157"/>
      <c r="HR35" s="157"/>
      <c r="HS35" s="157"/>
      <c r="HT35" s="157"/>
      <c r="HU35" s="157"/>
      <c r="HV35" s="157"/>
      <c r="HW35" s="157"/>
      <c r="HX35" s="157"/>
      <c r="HY35" s="157"/>
      <c r="HZ35" s="157"/>
      <c r="IA35" s="157"/>
      <c r="IB35" s="157"/>
      <c r="IC35" s="157"/>
      <c r="ID35" s="157"/>
      <c r="IE35" s="157"/>
      <c r="IF35" s="157"/>
      <c r="IG35" s="157"/>
      <c r="IH35" s="157"/>
      <c r="II35" s="157"/>
      <c r="IJ35" s="157"/>
      <c r="IK35" s="157"/>
      <c r="IL35" s="157"/>
      <c r="IM35" s="157"/>
      <c r="IN35" s="157"/>
      <c r="IO35" s="157"/>
      <c r="IP35" s="157"/>
      <c r="IQ35" s="157"/>
    </row>
    <row r="36" spans="1:251" ht="24.95" customHeight="1">
      <c r="A36" s="87" t="str">
        <f t="shared" si="1"/>
        <v>[Admin_function-26]</v>
      </c>
      <c r="B36" s="87" t="s">
        <v>111</v>
      </c>
      <c r="C36" s="87" t="s">
        <v>116</v>
      </c>
      <c r="D36" s="148" t="s">
        <v>114</v>
      </c>
      <c r="E36" s="87"/>
      <c r="F36" s="110" t="s">
        <v>22</v>
      </c>
      <c r="G36" s="87" t="s">
        <v>22</v>
      </c>
      <c r="H36" s="87" t="s">
        <v>22</v>
      </c>
      <c r="I36" s="105"/>
      <c r="J36" s="101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  <c r="CT36" s="157"/>
      <c r="CU36" s="157"/>
      <c r="CV36" s="157"/>
      <c r="CW36" s="157"/>
      <c r="CX36" s="157"/>
      <c r="CY36" s="157"/>
      <c r="CZ36" s="157"/>
      <c r="DA36" s="157"/>
      <c r="DB36" s="157"/>
      <c r="DC36" s="157"/>
      <c r="DD36" s="157"/>
      <c r="DE36" s="157"/>
      <c r="DF36" s="157"/>
      <c r="DG36" s="157"/>
      <c r="DH36" s="157"/>
      <c r="DI36" s="157"/>
      <c r="DJ36" s="157"/>
      <c r="DK36" s="157"/>
      <c r="DL36" s="157"/>
      <c r="DM36" s="157"/>
      <c r="DN36" s="157"/>
      <c r="DO36" s="157"/>
      <c r="DP36" s="157"/>
      <c r="DQ36" s="157"/>
      <c r="DR36" s="157"/>
      <c r="DS36" s="157"/>
      <c r="DT36" s="157"/>
      <c r="DU36" s="157"/>
      <c r="DV36" s="157"/>
      <c r="DW36" s="157"/>
      <c r="DX36" s="157"/>
      <c r="DY36" s="157"/>
      <c r="DZ36" s="157"/>
      <c r="EA36" s="157"/>
      <c r="EB36" s="157"/>
      <c r="EC36" s="157"/>
      <c r="ED36" s="157"/>
      <c r="EE36" s="157"/>
      <c r="EF36" s="157"/>
      <c r="EG36" s="157"/>
      <c r="EH36" s="157"/>
      <c r="EI36" s="157"/>
      <c r="EJ36" s="157"/>
      <c r="EK36" s="157"/>
      <c r="EL36" s="157"/>
      <c r="EM36" s="157"/>
      <c r="EN36" s="157"/>
      <c r="EO36" s="157"/>
      <c r="EP36" s="157"/>
      <c r="EQ36" s="157"/>
      <c r="ER36" s="157"/>
      <c r="ES36" s="157"/>
      <c r="ET36" s="157"/>
      <c r="EU36" s="157"/>
      <c r="EV36" s="157"/>
      <c r="EW36" s="157"/>
      <c r="EX36" s="157"/>
      <c r="EY36" s="157"/>
      <c r="EZ36" s="157"/>
      <c r="FA36" s="157"/>
      <c r="FB36" s="157"/>
      <c r="FC36" s="157"/>
      <c r="FD36" s="157"/>
      <c r="FE36" s="157"/>
      <c r="FF36" s="157"/>
      <c r="FG36" s="157"/>
      <c r="FH36" s="157"/>
      <c r="FI36" s="157"/>
      <c r="FJ36" s="157"/>
      <c r="FK36" s="157"/>
      <c r="FL36" s="157"/>
      <c r="FM36" s="157"/>
      <c r="FN36" s="157"/>
      <c r="FO36" s="157"/>
      <c r="FP36" s="157"/>
      <c r="FQ36" s="157"/>
      <c r="FR36" s="157"/>
      <c r="FS36" s="157"/>
      <c r="FT36" s="157"/>
      <c r="FU36" s="157"/>
      <c r="FV36" s="157"/>
      <c r="FW36" s="157"/>
      <c r="FX36" s="157"/>
      <c r="FY36" s="157"/>
      <c r="FZ36" s="157"/>
      <c r="GA36" s="157"/>
      <c r="GB36" s="157"/>
      <c r="GC36" s="157"/>
      <c r="GD36" s="157"/>
      <c r="GE36" s="157"/>
      <c r="GF36" s="157"/>
      <c r="GG36" s="157"/>
      <c r="GH36" s="157"/>
      <c r="GI36" s="157"/>
      <c r="GJ36" s="157"/>
      <c r="GK36" s="157"/>
      <c r="GL36" s="157"/>
      <c r="GM36" s="157"/>
      <c r="GN36" s="157"/>
      <c r="GO36" s="157"/>
      <c r="GP36" s="157"/>
      <c r="GQ36" s="157"/>
      <c r="GR36" s="157"/>
      <c r="GS36" s="157"/>
      <c r="GT36" s="157"/>
      <c r="GU36" s="157"/>
      <c r="GV36" s="157"/>
      <c r="GW36" s="157"/>
      <c r="GX36" s="157"/>
      <c r="GY36" s="157"/>
      <c r="GZ36" s="157"/>
      <c r="HA36" s="157"/>
      <c r="HB36" s="157"/>
      <c r="HC36" s="157"/>
      <c r="HD36" s="157"/>
      <c r="HE36" s="157"/>
      <c r="HF36" s="157"/>
      <c r="HG36" s="157"/>
      <c r="HH36" s="157"/>
      <c r="HI36" s="157"/>
      <c r="HJ36" s="157"/>
      <c r="HK36" s="157"/>
      <c r="HL36" s="157"/>
      <c r="HM36" s="157"/>
      <c r="HN36" s="157"/>
      <c r="HO36" s="157"/>
      <c r="HP36" s="157"/>
      <c r="HQ36" s="157"/>
      <c r="HR36" s="157"/>
      <c r="HS36" s="157"/>
      <c r="HT36" s="157"/>
      <c r="HU36" s="157"/>
      <c r="HV36" s="157"/>
      <c r="HW36" s="157"/>
      <c r="HX36" s="157"/>
      <c r="HY36" s="157"/>
      <c r="HZ36" s="157"/>
      <c r="IA36" s="157"/>
      <c r="IB36" s="157"/>
      <c r="IC36" s="157"/>
      <c r="ID36" s="157"/>
      <c r="IE36" s="157"/>
      <c r="IF36" s="157"/>
      <c r="IG36" s="157"/>
      <c r="IH36" s="157"/>
      <c r="II36" s="157"/>
      <c r="IJ36" s="157"/>
      <c r="IK36" s="157"/>
      <c r="IL36" s="157"/>
      <c r="IM36" s="157"/>
      <c r="IN36" s="157"/>
      <c r="IO36" s="157"/>
      <c r="IP36" s="157"/>
      <c r="IQ36" s="157"/>
    </row>
    <row r="37" spans="1:251" ht="24.95" customHeight="1">
      <c r="A37" s="87" t="str">
        <f t="shared" si="1"/>
        <v>[Admin_function-27]</v>
      </c>
      <c r="B37" s="87" t="s">
        <v>115</v>
      </c>
      <c r="C37" s="87" t="s">
        <v>117</v>
      </c>
      <c r="D37" s="148" t="s">
        <v>246</v>
      </c>
      <c r="E37" s="87"/>
      <c r="F37" s="110" t="s">
        <v>22</v>
      </c>
      <c r="G37" s="87" t="s">
        <v>22</v>
      </c>
      <c r="H37" s="87" t="s">
        <v>22</v>
      </c>
      <c r="I37" s="105"/>
      <c r="J37" s="101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157"/>
      <c r="CX37" s="157"/>
      <c r="CY37" s="157"/>
      <c r="CZ37" s="157"/>
      <c r="DA37" s="157"/>
      <c r="DB37" s="157"/>
      <c r="DC37" s="157"/>
      <c r="DD37" s="157"/>
      <c r="DE37" s="157"/>
      <c r="DF37" s="157"/>
      <c r="DG37" s="157"/>
      <c r="DH37" s="157"/>
      <c r="DI37" s="157"/>
      <c r="DJ37" s="157"/>
      <c r="DK37" s="157"/>
      <c r="DL37" s="157"/>
      <c r="DM37" s="157"/>
      <c r="DN37" s="157"/>
      <c r="DO37" s="157"/>
      <c r="DP37" s="157"/>
      <c r="DQ37" s="157"/>
      <c r="DR37" s="157"/>
      <c r="DS37" s="157"/>
      <c r="DT37" s="157"/>
      <c r="DU37" s="157"/>
      <c r="DV37" s="157"/>
      <c r="DW37" s="157"/>
      <c r="DX37" s="157"/>
      <c r="DY37" s="157"/>
      <c r="DZ37" s="157"/>
      <c r="EA37" s="157"/>
      <c r="EB37" s="157"/>
      <c r="EC37" s="157"/>
      <c r="ED37" s="157"/>
      <c r="EE37" s="157"/>
      <c r="EF37" s="157"/>
      <c r="EG37" s="157"/>
      <c r="EH37" s="157"/>
      <c r="EI37" s="157"/>
      <c r="EJ37" s="157"/>
      <c r="EK37" s="157"/>
      <c r="EL37" s="157"/>
      <c r="EM37" s="157"/>
      <c r="EN37" s="157"/>
      <c r="EO37" s="157"/>
      <c r="EP37" s="157"/>
      <c r="EQ37" s="157"/>
      <c r="ER37" s="157"/>
      <c r="ES37" s="157"/>
      <c r="ET37" s="157"/>
      <c r="EU37" s="157"/>
      <c r="EV37" s="157"/>
      <c r="EW37" s="157"/>
      <c r="EX37" s="157"/>
      <c r="EY37" s="157"/>
      <c r="EZ37" s="157"/>
      <c r="FA37" s="157"/>
      <c r="FB37" s="157"/>
      <c r="FC37" s="157"/>
      <c r="FD37" s="157"/>
      <c r="FE37" s="157"/>
      <c r="FF37" s="157"/>
      <c r="FG37" s="157"/>
      <c r="FH37" s="157"/>
      <c r="FI37" s="157"/>
      <c r="FJ37" s="157"/>
      <c r="FK37" s="157"/>
      <c r="FL37" s="157"/>
      <c r="FM37" s="157"/>
      <c r="FN37" s="157"/>
      <c r="FO37" s="157"/>
      <c r="FP37" s="157"/>
      <c r="FQ37" s="157"/>
      <c r="FR37" s="157"/>
      <c r="FS37" s="157"/>
      <c r="FT37" s="157"/>
      <c r="FU37" s="157"/>
      <c r="FV37" s="157"/>
      <c r="FW37" s="157"/>
      <c r="FX37" s="157"/>
      <c r="FY37" s="157"/>
      <c r="FZ37" s="157"/>
      <c r="GA37" s="157"/>
      <c r="GB37" s="157"/>
      <c r="GC37" s="157"/>
      <c r="GD37" s="157"/>
      <c r="GE37" s="157"/>
      <c r="GF37" s="157"/>
      <c r="GG37" s="157"/>
      <c r="GH37" s="157"/>
      <c r="GI37" s="157"/>
      <c r="GJ37" s="157"/>
      <c r="GK37" s="157"/>
      <c r="GL37" s="157"/>
      <c r="GM37" s="157"/>
      <c r="GN37" s="157"/>
      <c r="GO37" s="157"/>
      <c r="GP37" s="157"/>
      <c r="GQ37" s="157"/>
      <c r="GR37" s="157"/>
      <c r="GS37" s="157"/>
      <c r="GT37" s="157"/>
      <c r="GU37" s="157"/>
      <c r="GV37" s="157"/>
      <c r="GW37" s="157"/>
      <c r="GX37" s="157"/>
      <c r="GY37" s="157"/>
      <c r="GZ37" s="157"/>
      <c r="HA37" s="157"/>
      <c r="HB37" s="157"/>
      <c r="HC37" s="157"/>
      <c r="HD37" s="157"/>
      <c r="HE37" s="157"/>
      <c r="HF37" s="157"/>
      <c r="HG37" s="157"/>
      <c r="HH37" s="157"/>
      <c r="HI37" s="157"/>
      <c r="HJ37" s="157"/>
      <c r="HK37" s="157"/>
      <c r="HL37" s="157"/>
      <c r="HM37" s="157"/>
      <c r="HN37" s="157"/>
      <c r="HO37" s="157"/>
      <c r="HP37" s="157"/>
      <c r="HQ37" s="157"/>
      <c r="HR37" s="157"/>
      <c r="HS37" s="157"/>
      <c r="HT37" s="157"/>
      <c r="HU37" s="157"/>
      <c r="HV37" s="157"/>
      <c r="HW37" s="157"/>
      <c r="HX37" s="157"/>
      <c r="HY37" s="157"/>
      <c r="HZ37" s="157"/>
      <c r="IA37" s="157"/>
      <c r="IB37" s="157"/>
      <c r="IC37" s="157"/>
      <c r="ID37" s="157"/>
      <c r="IE37" s="157"/>
      <c r="IF37" s="157"/>
      <c r="IG37" s="157"/>
      <c r="IH37" s="157"/>
      <c r="II37" s="157"/>
      <c r="IJ37" s="157"/>
      <c r="IK37" s="157"/>
      <c r="IL37" s="157"/>
      <c r="IM37" s="157"/>
      <c r="IN37" s="157"/>
      <c r="IO37" s="157"/>
      <c r="IP37" s="157"/>
      <c r="IQ37" s="157"/>
    </row>
    <row r="38" spans="1:251" ht="24.95" customHeight="1">
      <c r="A38" s="87" t="str">
        <f t="shared" si="1"/>
        <v>[Admin_function-28]</v>
      </c>
      <c r="B38" s="87" t="s">
        <v>115</v>
      </c>
      <c r="C38" s="87" t="s">
        <v>118</v>
      </c>
      <c r="D38" s="195" t="s">
        <v>248</v>
      </c>
      <c r="E38" s="180"/>
      <c r="F38" s="110" t="s">
        <v>22</v>
      </c>
      <c r="G38" s="87" t="s">
        <v>22</v>
      </c>
      <c r="H38" s="87" t="s">
        <v>22</v>
      </c>
      <c r="I38" s="125"/>
      <c r="J38" s="181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  <c r="EK38" s="157"/>
      <c r="EL38" s="157"/>
      <c r="EM38" s="157"/>
      <c r="EN38" s="157"/>
      <c r="EO38" s="157"/>
      <c r="EP38" s="157"/>
      <c r="EQ38" s="157"/>
      <c r="ER38" s="157"/>
      <c r="ES38" s="157"/>
      <c r="ET38" s="157"/>
      <c r="EU38" s="157"/>
      <c r="EV38" s="157"/>
      <c r="EW38" s="157"/>
      <c r="EX38" s="157"/>
      <c r="EY38" s="157"/>
      <c r="EZ38" s="157"/>
      <c r="FA38" s="157"/>
      <c r="FB38" s="157"/>
      <c r="FC38" s="157"/>
      <c r="FD38" s="157"/>
      <c r="FE38" s="157"/>
      <c r="FF38" s="157"/>
      <c r="FG38" s="157"/>
      <c r="FH38" s="157"/>
      <c r="FI38" s="157"/>
      <c r="FJ38" s="157"/>
      <c r="FK38" s="157"/>
      <c r="FL38" s="157"/>
      <c r="FM38" s="157"/>
      <c r="FN38" s="157"/>
      <c r="FO38" s="157"/>
      <c r="FP38" s="157"/>
      <c r="FQ38" s="157"/>
      <c r="FR38" s="157"/>
      <c r="FS38" s="157"/>
      <c r="FT38" s="157"/>
      <c r="FU38" s="157"/>
      <c r="FV38" s="157"/>
      <c r="FW38" s="157"/>
      <c r="FX38" s="157"/>
      <c r="FY38" s="157"/>
      <c r="FZ38" s="157"/>
      <c r="GA38" s="157"/>
      <c r="GB38" s="157"/>
      <c r="GC38" s="157"/>
      <c r="GD38" s="157"/>
      <c r="GE38" s="157"/>
      <c r="GF38" s="157"/>
      <c r="GG38" s="157"/>
      <c r="GH38" s="157"/>
      <c r="GI38" s="157"/>
      <c r="GJ38" s="157"/>
      <c r="GK38" s="157"/>
      <c r="GL38" s="157"/>
      <c r="GM38" s="157"/>
      <c r="GN38" s="157"/>
      <c r="GO38" s="157"/>
      <c r="GP38" s="157"/>
      <c r="GQ38" s="157"/>
      <c r="GR38" s="157"/>
      <c r="GS38" s="157"/>
      <c r="GT38" s="157"/>
      <c r="GU38" s="157"/>
      <c r="GV38" s="157"/>
      <c r="GW38" s="157"/>
      <c r="GX38" s="157"/>
      <c r="GY38" s="157"/>
      <c r="GZ38" s="157"/>
      <c r="HA38" s="157"/>
      <c r="HB38" s="157"/>
      <c r="HC38" s="157"/>
      <c r="HD38" s="157"/>
      <c r="HE38" s="157"/>
      <c r="HF38" s="157"/>
      <c r="HG38" s="157"/>
      <c r="HH38" s="157"/>
      <c r="HI38" s="157"/>
      <c r="HJ38" s="157"/>
      <c r="HK38" s="157"/>
      <c r="HL38" s="157"/>
      <c r="HM38" s="157"/>
      <c r="HN38" s="157"/>
      <c r="HO38" s="157"/>
      <c r="HP38" s="157"/>
      <c r="HQ38" s="157"/>
      <c r="HR38" s="157"/>
      <c r="HS38" s="157"/>
      <c r="HT38" s="157"/>
      <c r="HU38" s="157"/>
      <c r="HV38" s="157"/>
      <c r="HW38" s="157"/>
      <c r="HX38" s="157"/>
      <c r="HY38" s="157"/>
      <c r="HZ38" s="157"/>
      <c r="IA38" s="157"/>
      <c r="IB38" s="157"/>
      <c r="IC38" s="157"/>
      <c r="ID38" s="157"/>
      <c r="IE38" s="157"/>
      <c r="IF38" s="157"/>
      <c r="IG38" s="157"/>
      <c r="IH38" s="157"/>
      <c r="II38" s="157"/>
      <c r="IJ38" s="157"/>
      <c r="IK38" s="157"/>
      <c r="IL38" s="157"/>
      <c r="IM38" s="157"/>
      <c r="IN38" s="157"/>
      <c r="IO38" s="157"/>
      <c r="IP38" s="157"/>
      <c r="IQ38" s="157"/>
    </row>
    <row r="39" spans="1:251" ht="24.95" customHeight="1">
      <c r="A39" s="87" t="str">
        <f t="shared" si="1"/>
        <v>[Admin_function-29]</v>
      </c>
      <c r="B39" s="87" t="s">
        <v>115</v>
      </c>
      <c r="C39" s="87" t="s">
        <v>119</v>
      </c>
      <c r="D39" s="148" t="s">
        <v>249</v>
      </c>
      <c r="E39" s="180"/>
      <c r="F39" s="110" t="s">
        <v>22</v>
      </c>
      <c r="G39" s="87" t="s">
        <v>22</v>
      </c>
      <c r="H39" s="87" t="s">
        <v>22</v>
      </c>
      <c r="I39" s="125"/>
      <c r="J39" s="181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157"/>
      <c r="CX39" s="157"/>
      <c r="CY39" s="157"/>
      <c r="CZ39" s="157"/>
      <c r="DA39" s="157"/>
      <c r="DB39" s="157"/>
      <c r="DC39" s="157"/>
      <c r="DD39" s="157"/>
      <c r="DE39" s="157"/>
      <c r="DF39" s="157"/>
      <c r="DG39" s="157"/>
      <c r="DH39" s="157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7"/>
      <c r="EB39" s="157"/>
      <c r="EC39" s="157"/>
      <c r="ED39" s="157"/>
      <c r="EE39" s="157"/>
      <c r="EF39" s="157"/>
      <c r="EG39" s="157"/>
      <c r="EH39" s="157"/>
      <c r="EI39" s="157"/>
      <c r="EJ39" s="157"/>
      <c r="EK39" s="157"/>
      <c r="EL39" s="157"/>
      <c r="EM39" s="157"/>
      <c r="EN39" s="157"/>
      <c r="EO39" s="157"/>
      <c r="EP39" s="157"/>
      <c r="EQ39" s="157"/>
      <c r="ER39" s="157"/>
      <c r="ES39" s="157"/>
      <c r="ET39" s="157"/>
      <c r="EU39" s="157"/>
      <c r="EV39" s="157"/>
      <c r="EW39" s="157"/>
      <c r="EX39" s="157"/>
      <c r="EY39" s="157"/>
      <c r="EZ39" s="157"/>
      <c r="FA39" s="157"/>
      <c r="FB39" s="157"/>
      <c r="FC39" s="157"/>
      <c r="FD39" s="157"/>
      <c r="FE39" s="157"/>
      <c r="FF39" s="157"/>
      <c r="FG39" s="157"/>
      <c r="FH39" s="157"/>
      <c r="FI39" s="157"/>
      <c r="FJ39" s="157"/>
      <c r="FK39" s="157"/>
      <c r="FL39" s="157"/>
      <c r="FM39" s="157"/>
      <c r="FN39" s="157"/>
      <c r="FO39" s="157"/>
      <c r="FP39" s="157"/>
      <c r="FQ39" s="157"/>
      <c r="FR39" s="157"/>
      <c r="FS39" s="157"/>
      <c r="FT39" s="157"/>
      <c r="FU39" s="157"/>
      <c r="FV39" s="157"/>
      <c r="FW39" s="157"/>
      <c r="FX39" s="157"/>
      <c r="FY39" s="157"/>
      <c r="FZ39" s="157"/>
      <c r="GA39" s="157"/>
      <c r="GB39" s="157"/>
      <c r="GC39" s="157"/>
      <c r="GD39" s="157"/>
      <c r="GE39" s="157"/>
      <c r="GF39" s="157"/>
      <c r="GG39" s="157"/>
      <c r="GH39" s="157"/>
      <c r="GI39" s="157"/>
      <c r="GJ39" s="157"/>
      <c r="GK39" s="157"/>
      <c r="GL39" s="157"/>
      <c r="GM39" s="157"/>
      <c r="GN39" s="157"/>
      <c r="GO39" s="157"/>
      <c r="GP39" s="157"/>
      <c r="GQ39" s="157"/>
      <c r="GR39" s="157"/>
      <c r="GS39" s="157"/>
      <c r="GT39" s="157"/>
      <c r="GU39" s="157"/>
      <c r="GV39" s="157"/>
      <c r="GW39" s="157"/>
      <c r="GX39" s="157"/>
      <c r="GY39" s="157"/>
      <c r="GZ39" s="157"/>
      <c r="HA39" s="157"/>
      <c r="HB39" s="157"/>
      <c r="HC39" s="157"/>
      <c r="HD39" s="157"/>
      <c r="HE39" s="157"/>
      <c r="HF39" s="157"/>
      <c r="HG39" s="157"/>
      <c r="HH39" s="157"/>
      <c r="HI39" s="157"/>
      <c r="HJ39" s="157"/>
      <c r="HK39" s="157"/>
      <c r="HL39" s="157"/>
      <c r="HM39" s="157"/>
      <c r="HN39" s="157"/>
      <c r="HO39" s="157"/>
      <c r="HP39" s="157"/>
      <c r="HQ39" s="157"/>
      <c r="HR39" s="157"/>
      <c r="HS39" s="157"/>
      <c r="HT39" s="157"/>
      <c r="HU39" s="157"/>
      <c r="HV39" s="157"/>
      <c r="HW39" s="157"/>
      <c r="HX39" s="157"/>
      <c r="HY39" s="157"/>
      <c r="HZ39" s="157"/>
      <c r="IA39" s="157"/>
      <c r="IB39" s="157"/>
      <c r="IC39" s="157"/>
      <c r="ID39" s="157"/>
      <c r="IE39" s="157"/>
      <c r="IF39" s="157"/>
      <c r="IG39" s="157"/>
      <c r="IH39" s="157"/>
      <c r="II39" s="157"/>
      <c r="IJ39" s="157"/>
      <c r="IK39" s="157"/>
      <c r="IL39" s="157"/>
      <c r="IM39" s="157"/>
      <c r="IN39" s="157"/>
      <c r="IO39" s="157"/>
      <c r="IP39" s="157"/>
      <c r="IQ39" s="157"/>
    </row>
    <row r="40" spans="1:251" ht="24.95" customHeight="1">
      <c r="A40" s="87" t="str">
        <f t="shared" si="1"/>
        <v>[Admin_function-30]</v>
      </c>
      <c r="B40" s="87" t="s">
        <v>115</v>
      </c>
      <c r="C40" s="87" t="s">
        <v>120</v>
      </c>
      <c r="D40" s="195" t="s">
        <v>251</v>
      </c>
      <c r="E40" s="180"/>
      <c r="F40" s="110" t="s">
        <v>22</v>
      </c>
      <c r="G40" s="87" t="s">
        <v>22</v>
      </c>
      <c r="H40" s="87" t="s">
        <v>22</v>
      </c>
      <c r="I40" s="112"/>
      <c r="J40" s="113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157"/>
      <c r="CX40" s="157"/>
      <c r="CY40" s="157"/>
      <c r="CZ40" s="157"/>
      <c r="DA40" s="157"/>
      <c r="DB40" s="157"/>
      <c r="DC40" s="157"/>
      <c r="DD40" s="157"/>
      <c r="DE40" s="157"/>
      <c r="DF40" s="157"/>
      <c r="DG40" s="157"/>
      <c r="DH40" s="157"/>
      <c r="DI40" s="157"/>
      <c r="DJ40" s="157"/>
      <c r="DK40" s="157"/>
      <c r="DL40" s="157"/>
      <c r="DM40" s="157"/>
      <c r="DN40" s="157"/>
      <c r="DO40" s="157"/>
      <c r="DP40" s="157"/>
      <c r="DQ40" s="157"/>
      <c r="DR40" s="157"/>
      <c r="DS40" s="157"/>
      <c r="DT40" s="157"/>
      <c r="DU40" s="157"/>
      <c r="DV40" s="157"/>
      <c r="DW40" s="157"/>
      <c r="DX40" s="157"/>
      <c r="DY40" s="157"/>
      <c r="DZ40" s="157"/>
      <c r="EA40" s="157"/>
      <c r="EB40" s="157"/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  <c r="EM40" s="157"/>
      <c r="EN40" s="157"/>
      <c r="EO40" s="157"/>
      <c r="EP40" s="157"/>
      <c r="EQ40" s="157"/>
      <c r="ER40" s="157"/>
      <c r="ES40" s="157"/>
      <c r="ET40" s="157"/>
      <c r="EU40" s="157"/>
      <c r="EV40" s="157"/>
      <c r="EW40" s="157"/>
      <c r="EX40" s="157"/>
      <c r="EY40" s="157"/>
      <c r="EZ40" s="157"/>
      <c r="FA40" s="157"/>
      <c r="FB40" s="157"/>
      <c r="FC40" s="157"/>
      <c r="FD40" s="157"/>
      <c r="FE40" s="157"/>
      <c r="FF40" s="157"/>
      <c r="FG40" s="157"/>
      <c r="FH40" s="157"/>
      <c r="FI40" s="157"/>
      <c r="FJ40" s="157"/>
      <c r="FK40" s="157"/>
      <c r="FL40" s="157"/>
      <c r="FM40" s="157"/>
      <c r="FN40" s="157"/>
      <c r="FO40" s="157"/>
      <c r="FP40" s="157"/>
      <c r="FQ40" s="157"/>
      <c r="FR40" s="157"/>
      <c r="FS40" s="157"/>
      <c r="FT40" s="157"/>
      <c r="FU40" s="157"/>
      <c r="FV40" s="157"/>
      <c r="FW40" s="157"/>
      <c r="FX40" s="157"/>
      <c r="FY40" s="157"/>
      <c r="FZ40" s="157"/>
      <c r="GA40" s="157"/>
      <c r="GB40" s="157"/>
      <c r="GC40" s="157"/>
      <c r="GD40" s="157"/>
      <c r="GE40" s="157"/>
      <c r="GF40" s="157"/>
      <c r="GG40" s="157"/>
      <c r="GH40" s="157"/>
      <c r="GI40" s="157"/>
      <c r="GJ40" s="157"/>
      <c r="GK40" s="157"/>
      <c r="GL40" s="157"/>
      <c r="GM40" s="157"/>
      <c r="GN40" s="157"/>
      <c r="GO40" s="157"/>
      <c r="GP40" s="157"/>
      <c r="GQ40" s="157"/>
      <c r="GR40" s="157"/>
      <c r="GS40" s="157"/>
      <c r="GT40" s="157"/>
      <c r="GU40" s="157"/>
      <c r="GV40" s="157"/>
      <c r="GW40" s="157"/>
      <c r="GX40" s="157"/>
      <c r="GY40" s="157"/>
      <c r="GZ40" s="157"/>
      <c r="HA40" s="157"/>
      <c r="HB40" s="157"/>
      <c r="HC40" s="157"/>
      <c r="HD40" s="157"/>
      <c r="HE40" s="157"/>
      <c r="HF40" s="157"/>
      <c r="HG40" s="157"/>
      <c r="HH40" s="157"/>
      <c r="HI40" s="157"/>
      <c r="HJ40" s="157"/>
      <c r="HK40" s="157"/>
      <c r="HL40" s="157"/>
      <c r="HM40" s="157"/>
      <c r="HN40" s="157"/>
      <c r="HO40" s="157"/>
      <c r="HP40" s="157"/>
      <c r="HQ40" s="157"/>
      <c r="HR40" s="157"/>
      <c r="HS40" s="157"/>
      <c r="HT40" s="157"/>
      <c r="HU40" s="157"/>
      <c r="HV40" s="157"/>
      <c r="HW40" s="157"/>
      <c r="HX40" s="157"/>
      <c r="HY40" s="157"/>
      <c r="HZ40" s="157"/>
      <c r="IA40" s="157"/>
      <c r="IB40" s="157"/>
      <c r="IC40" s="157"/>
      <c r="ID40" s="157"/>
      <c r="IE40" s="157"/>
      <c r="IF40" s="157"/>
      <c r="IG40" s="157"/>
      <c r="IH40" s="157"/>
      <c r="II40" s="157"/>
      <c r="IJ40" s="157"/>
      <c r="IK40" s="157"/>
      <c r="IL40" s="157"/>
      <c r="IM40" s="157"/>
      <c r="IN40" s="157"/>
      <c r="IO40" s="157"/>
      <c r="IP40" s="157"/>
      <c r="IQ40" s="157"/>
    </row>
    <row r="41" spans="1:251" ht="24.95" customHeight="1">
      <c r="A41" s="87" t="str">
        <f t="shared" si="1"/>
        <v>[Admin_function-31]</v>
      </c>
      <c r="B41" s="87" t="s">
        <v>115</v>
      </c>
      <c r="C41" s="87" t="s">
        <v>122</v>
      </c>
      <c r="D41" s="195" t="s">
        <v>254</v>
      </c>
      <c r="E41" s="180"/>
      <c r="F41" s="110" t="s">
        <v>22</v>
      </c>
      <c r="G41" s="87" t="s">
        <v>22</v>
      </c>
      <c r="H41" s="87" t="s">
        <v>22</v>
      </c>
      <c r="I41" s="112"/>
      <c r="J41" s="113"/>
      <c r="K41" s="158"/>
    </row>
    <row r="42" spans="1:251" ht="24.95" customHeight="1">
      <c r="A42" s="110" t="str">
        <f t="shared" ref="A42" si="6">IF(OR(B42&lt;&gt;"",D42&lt;E41&gt;""),"["&amp;TEXT($B$2,"##")&amp;"-"&amp;TEXT(ROW()-10,"##")&amp;"]","")</f>
        <v>[Admin_function-32]</v>
      </c>
      <c r="B42" s="87" t="s">
        <v>115</v>
      </c>
      <c r="C42" s="87" t="s">
        <v>121</v>
      </c>
      <c r="D42" s="148" t="s">
        <v>256</v>
      </c>
      <c r="E42" s="180"/>
      <c r="F42" s="110" t="s">
        <v>22</v>
      </c>
      <c r="G42" s="87" t="s">
        <v>22</v>
      </c>
      <c r="H42" s="87" t="s">
        <v>22</v>
      </c>
      <c r="I42" s="141"/>
      <c r="J42" s="182"/>
      <c r="K42" s="158"/>
    </row>
    <row r="43" spans="1:251" ht="24.95" customHeight="1">
      <c r="A43" s="110" t="str">
        <f t="shared" ref="A43" si="7">IF(OR(B43&lt;&gt;"",D43&lt;E42&gt;""),"["&amp;TEXT($B$2,"##")&amp;"-"&amp;TEXT(ROW()-10,"##")&amp;"]","")</f>
        <v>[Admin_function-33]</v>
      </c>
      <c r="B43" s="87" t="s">
        <v>115</v>
      </c>
      <c r="C43" s="87" t="s">
        <v>123</v>
      </c>
      <c r="D43" s="148" t="s">
        <v>248</v>
      </c>
      <c r="E43" s="180"/>
      <c r="F43" s="110" t="s">
        <v>22</v>
      </c>
      <c r="G43" s="87" t="s">
        <v>22</v>
      </c>
      <c r="H43" s="87" t="s">
        <v>22</v>
      </c>
      <c r="I43" s="112"/>
      <c r="J43" s="113"/>
      <c r="K43" s="158"/>
    </row>
    <row r="44" spans="1:251" ht="24.95" customHeight="1">
      <c r="A44" s="183" t="str">
        <f>IF(OR(B44&lt;&gt;"",D44&lt;E83&gt;""),"["&amp;TEXT($B$2,"##")&amp;"-"&amp;TEXT(ROW()-10,"##")&amp;"]","")</f>
        <v>[Admin_function-34]</v>
      </c>
      <c r="B44" s="87" t="s">
        <v>115</v>
      </c>
      <c r="C44" s="87" t="s">
        <v>123</v>
      </c>
      <c r="D44" s="148" t="s">
        <v>248</v>
      </c>
      <c r="E44" s="180"/>
      <c r="F44" s="110" t="s">
        <v>22</v>
      </c>
      <c r="G44" s="87" t="s">
        <v>22</v>
      </c>
      <c r="H44" s="87" t="s">
        <v>22</v>
      </c>
      <c r="I44" s="141"/>
      <c r="J44" s="182"/>
      <c r="K44" s="158"/>
    </row>
    <row r="45" spans="1:251" ht="24.95" customHeight="1">
      <c r="A45" s="110" t="str">
        <f t="shared" ref="A45:A46" si="8">IF(OR(B45&lt;&gt;"",D45&lt;E44&gt;""),"["&amp;TEXT($B$2,"##")&amp;"-"&amp;TEXT(ROW()-10,"##")&amp;"]","")</f>
        <v>[Admin_function-35]</v>
      </c>
      <c r="B45" s="87" t="s">
        <v>115</v>
      </c>
      <c r="C45" s="87" t="s">
        <v>124</v>
      </c>
      <c r="D45" s="148" t="s">
        <v>256</v>
      </c>
      <c r="E45" s="184"/>
      <c r="F45" s="110" t="s">
        <v>22</v>
      </c>
      <c r="G45" s="87" t="s">
        <v>22</v>
      </c>
      <c r="H45" s="87" t="s">
        <v>22</v>
      </c>
      <c r="I45" s="112"/>
      <c r="J45" s="113"/>
      <c r="K45" s="158"/>
    </row>
    <row r="46" spans="1:251" ht="24.95" customHeight="1">
      <c r="A46" s="110" t="str">
        <f t="shared" si="8"/>
        <v>[Admin_function-36]</v>
      </c>
      <c r="B46" s="87" t="s">
        <v>115</v>
      </c>
      <c r="C46" s="87" t="s">
        <v>125</v>
      </c>
      <c r="D46" s="148" t="s">
        <v>257</v>
      </c>
      <c r="E46" s="111"/>
      <c r="F46" s="110" t="s">
        <v>22</v>
      </c>
      <c r="G46" s="87" t="s">
        <v>22</v>
      </c>
      <c r="H46" s="87" t="s">
        <v>22</v>
      </c>
      <c r="I46" s="112"/>
      <c r="J46" s="113"/>
      <c r="K46" s="158"/>
    </row>
    <row r="47" spans="1:251" ht="24.95" customHeight="1">
      <c r="A47" s="110" t="str">
        <f>IF(OR(B47&lt;&gt;"",D47&lt;E83&gt;""),"["&amp;TEXT($B$2,"##")&amp;"-"&amp;TEXT(ROW()-10,"##")&amp;"]","")</f>
        <v>[Admin_function-37]</v>
      </c>
      <c r="B47" s="87" t="s">
        <v>115</v>
      </c>
      <c r="C47" s="87" t="s">
        <v>126</v>
      </c>
      <c r="D47" s="148" t="s">
        <v>259</v>
      </c>
      <c r="E47" s="111"/>
      <c r="F47" s="110" t="s">
        <v>22</v>
      </c>
      <c r="G47" s="87" t="s">
        <v>22</v>
      </c>
      <c r="H47" s="87" t="s">
        <v>22</v>
      </c>
      <c r="I47" s="112"/>
      <c r="J47" s="113"/>
      <c r="K47" s="158"/>
    </row>
    <row r="48" spans="1:251" ht="24.95" customHeight="1">
      <c r="A48" s="110" t="str">
        <f>IF(OR(B48&lt;&gt;"",D48&lt;E44&gt;""),"["&amp;TEXT($B$2,"##")&amp;"-"&amp;TEXT(ROW()-10,"##")&amp;"]","")</f>
        <v>[Admin_function-38]</v>
      </c>
      <c r="B48" s="87" t="s">
        <v>115</v>
      </c>
      <c r="C48" s="87" t="s">
        <v>127</v>
      </c>
      <c r="D48" s="148" t="s">
        <v>260</v>
      </c>
      <c r="E48" s="111"/>
      <c r="F48" s="110" t="s">
        <v>22</v>
      </c>
      <c r="G48" s="87" t="s">
        <v>22</v>
      </c>
      <c r="H48" s="87" t="s">
        <v>22</v>
      </c>
      <c r="I48" s="112"/>
      <c r="J48" s="113"/>
      <c r="K48" s="158"/>
    </row>
    <row r="49" spans="1:11" ht="24.95" customHeight="1">
      <c r="A49" s="110" t="str">
        <f>IF(OR(B49&lt;&gt;"",D49&lt;E46&gt;""),"["&amp;TEXT($B$2,"##")&amp;"-"&amp;TEXT(ROW()-10,"##")&amp;"]","")</f>
        <v>[Admin_function-39]</v>
      </c>
      <c r="B49" s="87" t="s">
        <v>115</v>
      </c>
      <c r="C49" s="87" t="s">
        <v>128</v>
      </c>
      <c r="D49" s="148" t="s">
        <v>247</v>
      </c>
      <c r="E49" s="111"/>
      <c r="F49" s="110" t="s">
        <v>22</v>
      </c>
      <c r="G49" s="87" t="s">
        <v>22</v>
      </c>
      <c r="H49" s="87" t="s">
        <v>22</v>
      </c>
      <c r="I49" s="112"/>
      <c r="J49" s="113"/>
      <c r="K49" s="158"/>
    </row>
    <row r="50" spans="1:11" ht="24.95" customHeight="1">
      <c r="A50" s="110" t="str">
        <f>IF(OR(B50&lt;&gt;"",D50&lt;E83&gt;""),"["&amp;TEXT($B$2,"##")&amp;"-"&amp;TEXT(ROW()-10,"##")&amp;"]","")</f>
        <v>[Admin_function-40]</v>
      </c>
      <c r="B50" s="87" t="s">
        <v>115</v>
      </c>
      <c r="C50" s="87" t="s">
        <v>129</v>
      </c>
      <c r="D50" s="195" t="s">
        <v>262</v>
      </c>
      <c r="E50" s="111"/>
      <c r="F50" s="110" t="s">
        <v>22</v>
      </c>
      <c r="G50" s="87" t="s">
        <v>22</v>
      </c>
      <c r="H50" s="87" t="s">
        <v>22</v>
      </c>
      <c r="I50" s="112"/>
      <c r="J50" s="113"/>
      <c r="K50" s="158"/>
    </row>
    <row r="51" spans="1:11" ht="24.95" customHeight="1">
      <c r="A51" s="110" t="str">
        <f t="shared" ref="A51:A56" si="9">IF(OR(B51&lt;&gt;"",D51&lt;E47&gt;""),"["&amp;TEXT($B$2,"##")&amp;"-"&amp;TEXT(ROW()-10,"##")&amp;"]","")</f>
        <v>[Admin_function-41]</v>
      </c>
      <c r="B51" s="87" t="s">
        <v>115</v>
      </c>
      <c r="C51" s="87" t="s">
        <v>131</v>
      </c>
      <c r="D51" s="148" t="s">
        <v>262</v>
      </c>
      <c r="E51" s="111"/>
      <c r="F51" s="110" t="s">
        <v>22</v>
      </c>
      <c r="G51" s="87" t="s">
        <v>22</v>
      </c>
      <c r="H51" s="87" t="s">
        <v>22</v>
      </c>
      <c r="I51" s="112"/>
      <c r="J51" s="113"/>
      <c r="K51" s="158"/>
    </row>
    <row r="52" spans="1:11" ht="24.95" customHeight="1">
      <c r="A52" s="110" t="str">
        <f t="shared" si="9"/>
        <v>[Admin_function-42]</v>
      </c>
      <c r="B52" s="87" t="s">
        <v>115</v>
      </c>
      <c r="C52" s="87" t="s">
        <v>130</v>
      </c>
      <c r="D52" s="148" t="s">
        <v>262</v>
      </c>
      <c r="E52" s="111"/>
      <c r="F52" s="110" t="s">
        <v>22</v>
      </c>
      <c r="G52" s="87" t="s">
        <v>22</v>
      </c>
      <c r="H52" s="87" t="s">
        <v>22</v>
      </c>
      <c r="I52" s="112"/>
      <c r="J52" s="113"/>
      <c r="K52" s="158"/>
    </row>
    <row r="53" spans="1:11" ht="24.95" customHeight="1">
      <c r="A53" s="110" t="str">
        <f t="shared" si="9"/>
        <v>[Admin_function-43]</v>
      </c>
      <c r="B53" s="87" t="s">
        <v>115</v>
      </c>
      <c r="C53" s="87" t="s">
        <v>132</v>
      </c>
      <c r="D53" s="148" t="s">
        <v>262</v>
      </c>
      <c r="E53" s="111"/>
      <c r="F53" s="110" t="s">
        <v>22</v>
      </c>
      <c r="G53" s="87" t="s">
        <v>22</v>
      </c>
      <c r="H53" s="87" t="s">
        <v>22</v>
      </c>
      <c r="I53" s="112"/>
      <c r="J53" s="113"/>
      <c r="K53" s="158"/>
    </row>
    <row r="54" spans="1:11" ht="24.95" customHeight="1">
      <c r="A54" s="110" t="str">
        <f t="shared" si="9"/>
        <v>[Admin_function-44]</v>
      </c>
      <c r="B54" s="87" t="s">
        <v>115</v>
      </c>
      <c r="C54" s="87" t="s">
        <v>133</v>
      </c>
      <c r="D54" s="195" t="s">
        <v>247</v>
      </c>
      <c r="E54" s="111"/>
      <c r="F54" s="110" t="s">
        <v>22</v>
      </c>
      <c r="G54" s="87" t="s">
        <v>22</v>
      </c>
      <c r="H54" s="87" t="s">
        <v>22</v>
      </c>
      <c r="I54" s="112"/>
      <c r="J54" s="113"/>
      <c r="K54" s="158"/>
    </row>
    <row r="55" spans="1:11" ht="24.95" customHeight="1">
      <c r="A55" s="110" t="str">
        <f t="shared" si="9"/>
        <v>[Admin_function-45]</v>
      </c>
      <c r="B55" s="87" t="s">
        <v>115</v>
      </c>
      <c r="C55" s="87" t="s">
        <v>134</v>
      </c>
      <c r="D55" s="148" t="s">
        <v>248</v>
      </c>
      <c r="E55" s="111"/>
      <c r="F55" s="110" t="s">
        <v>22</v>
      </c>
      <c r="G55" s="87" t="s">
        <v>22</v>
      </c>
      <c r="H55" s="87" t="s">
        <v>22</v>
      </c>
      <c r="I55" s="112"/>
      <c r="J55" s="113"/>
      <c r="K55" s="158"/>
    </row>
    <row r="56" spans="1:11" ht="24.95" customHeight="1">
      <c r="A56" s="110" t="str">
        <f t="shared" si="9"/>
        <v>[Admin_function-46]</v>
      </c>
      <c r="B56" s="87" t="s">
        <v>115</v>
      </c>
      <c r="C56" s="87" t="s">
        <v>135</v>
      </c>
      <c r="D56" s="148" t="s">
        <v>248</v>
      </c>
      <c r="E56" s="111"/>
      <c r="F56" s="110" t="s">
        <v>22</v>
      </c>
      <c r="G56" s="87" t="s">
        <v>22</v>
      </c>
      <c r="H56" s="87" t="s">
        <v>22</v>
      </c>
      <c r="I56" s="112"/>
      <c r="J56" s="113"/>
      <c r="K56" s="158"/>
    </row>
    <row r="57" spans="1:11" ht="24.95" customHeight="1">
      <c r="A57" s="110" t="str">
        <f>IF(OR(B57&lt;&gt;"",D57&lt;E50&gt;""),"["&amp;TEXT($B$2,"##")&amp;"-"&amp;TEXT(ROW()-10,"##")&amp;"]","")</f>
        <v>[Admin_function-47]</v>
      </c>
      <c r="B57" s="87" t="s">
        <v>115</v>
      </c>
      <c r="C57" s="87" t="s">
        <v>136</v>
      </c>
      <c r="D57" s="148" t="s">
        <v>248</v>
      </c>
      <c r="E57" s="111"/>
      <c r="F57" s="110" t="s">
        <v>22</v>
      </c>
      <c r="G57" s="87" t="s">
        <v>22</v>
      </c>
      <c r="H57" s="87" t="s">
        <v>22</v>
      </c>
      <c r="I57" s="112"/>
      <c r="J57" s="113"/>
      <c r="K57" s="158"/>
    </row>
    <row r="58" spans="1:11" ht="24.95" customHeight="1">
      <c r="A58" s="110" t="str">
        <f>IF(OR(B58&lt;&gt;"",D58&lt;E51&gt;""),"["&amp;TEXT($B$2,"##")&amp;"-"&amp;TEXT(ROW()-10,"##")&amp;"]","")</f>
        <v>[Admin_function-48]</v>
      </c>
      <c r="B58" s="87" t="s">
        <v>115</v>
      </c>
      <c r="C58" s="87" t="s">
        <v>137</v>
      </c>
      <c r="D58" s="148" t="s">
        <v>248</v>
      </c>
      <c r="E58" s="111"/>
      <c r="F58" s="110" t="s">
        <v>22</v>
      </c>
      <c r="G58" s="87" t="s">
        <v>22</v>
      </c>
      <c r="H58" s="87" t="s">
        <v>22</v>
      </c>
      <c r="I58" s="112"/>
      <c r="J58" s="113"/>
      <c r="K58" s="158"/>
    </row>
    <row r="59" spans="1:11" ht="24.95" customHeight="1">
      <c r="A59" s="110" t="str">
        <f>IF(OR(B59&lt;&gt;"",D59&lt;E52&gt;""),"["&amp;TEXT($B$2,"##")&amp;"-"&amp;TEXT(ROW()-10,"##")&amp;"]","")</f>
        <v>[Admin_function-49]</v>
      </c>
      <c r="B59" s="87" t="s">
        <v>115</v>
      </c>
      <c r="C59" s="87" t="s">
        <v>138</v>
      </c>
      <c r="D59" s="148" t="s">
        <v>248</v>
      </c>
      <c r="E59" s="111"/>
      <c r="F59" s="110" t="s">
        <v>22</v>
      </c>
      <c r="G59" s="87" t="s">
        <v>22</v>
      </c>
      <c r="H59" s="87" t="s">
        <v>22</v>
      </c>
      <c r="I59" s="112"/>
      <c r="J59" s="113"/>
      <c r="K59" s="158"/>
    </row>
    <row r="60" spans="1:11" ht="24.95" customHeight="1">
      <c r="A60" s="110" t="str">
        <f>IF(OR(B60&lt;&gt;"",D60&lt;E83&gt;""),"["&amp;TEXT($B$2,"##")&amp;"-"&amp;TEXT(ROW()-10,"##")&amp;"]","")</f>
        <v>[Admin_function-50]</v>
      </c>
      <c r="B60" s="87" t="s">
        <v>115</v>
      </c>
      <c r="C60" s="87" t="s">
        <v>139</v>
      </c>
      <c r="D60" s="148" t="s">
        <v>248</v>
      </c>
      <c r="E60" s="111"/>
      <c r="F60" s="110" t="s">
        <v>22</v>
      </c>
      <c r="G60" s="87" t="s">
        <v>22</v>
      </c>
      <c r="H60" s="87" t="s">
        <v>22</v>
      </c>
      <c r="I60" s="112"/>
      <c r="J60" s="113"/>
      <c r="K60" s="158"/>
    </row>
    <row r="61" spans="1:11" ht="24.95" customHeight="1">
      <c r="A61" s="110" t="str">
        <f>IF(OR(B61&lt;&gt;"",D61&lt;E53&gt;""),"["&amp;TEXT($B$2,"##")&amp;"-"&amp;TEXT(ROW()-10,"##")&amp;"]","")</f>
        <v>[Admin_function-51]</v>
      </c>
      <c r="B61" s="87" t="s">
        <v>140</v>
      </c>
      <c r="C61" s="87" t="s">
        <v>141</v>
      </c>
      <c r="D61" s="195" t="s">
        <v>263</v>
      </c>
      <c r="E61" s="111"/>
      <c r="F61" s="110" t="s">
        <v>22</v>
      </c>
      <c r="G61" s="87" t="s">
        <v>22</v>
      </c>
      <c r="H61" s="87" t="s">
        <v>22</v>
      </c>
      <c r="I61" s="112"/>
      <c r="J61" s="113"/>
      <c r="K61" s="158"/>
    </row>
    <row r="62" spans="1:11" ht="24.95" customHeight="1">
      <c r="A62" s="110" t="str">
        <f>IF(OR(B62&lt;&gt;"",D62&lt;E55&gt;""),"["&amp;TEXT($B$2,"##")&amp;"-"&amp;TEXT(ROW()-10,"##")&amp;"]","")</f>
        <v>[Admin_function-52]</v>
      </c>
      <c r="B62" s="87" t="s">
        <v>140</v>
      </c>
      <c r="C62" s="87" t="s">
        <v>142</v>
      </c>
      <c r="D62" s="195" t="s">
        <v>264</v>
      </c>
      <c r="E62" s="111"/>
      <c r="F62" s="110" t="s">
        <v>22</v>
      </c>
      <c r="G62" s="87" t="s">
        <v>22</v>
      </c>
      <c r="H62" s="87" t="s">
        <v>22</v>
      </c>
      <c r="I62" s="112"/>
      <c r="J62" s="113"/>
      <c r="K62" s="158"/>
    </row>
    <row r="63" spans="1:11" ht="24.95" customHeight="1">
      <c r="A63" s="110" t="str">
        <f>IF(OR(B63&lt;&gt;"",D63&lt;E50&gt;""),"["&amp;TEXT($B$2,"##")&amp;"-"&amp;TEXT(ROW()-10,"##")&amp;"]","")</f>
        <v>[Admin_function-53]</v>
      </c>
      <c r="B63" s="87" t="s">
        <v>140</v>
      </c>
      <c r="C63" s="87" t="s">
        <v>143</v>
      </c>
      <c r="D63" s="195" t="s">
        <v>264</v>
      </c>
      <c r="E63" s="111"/>
      <c r="F63" s="110" t="s">
        <v>22</v>
      </c>
      <c r="G63" s="87" t="s">
        <v>22</v>
      </c>
      <c r="H63" s="87" t="s">
        <v>22</v>
      </c>
      <c r="I63" s="112"/>
      <c r="J63" s="113"/>
      <c r="K63" s="158"/>
    </row>
    <row r="64" spans="1:11" ht="24.95" customHeight="1">
      <c r="A64" s="142" t="str">
        <f>IF(OR(B64&lt;&gt;"",D64&lt;E51&gt;""),"["&amp;TEXT($B$2,"##")&amp;"-"&amp;TEXT(ROW()-10,"##")&amp;"]","")</f>
        <v>[Admin_function-54]</v>
      </c>
      <c r="B64" s="87" t="s">
        <v>140</v>
      </c>
      <c r="C64" s="87" t="s">
        <v>144</v>
      </c>
      <c r="D64" s="195" t="s">
        <v>265</v>
      </c>
      <c r="E64" s="111"/>
      <c r="F64" s="110" t="s">
        <v>22</v>
      </c>
      <c r="G64" s="87" t="s">
        <v>22</v>
      </c>
      <c r="H64" s="87" t="s">
        <v>22</v>
      </c>
      <c r="I64" s="112"/>
      <c r="J64" s="113"/>
      <c r="K64" s="158"/>
    </row>
    <row r="65" spans="1:11" ht="24.95" customHeight="1">
      <c r="A65" s="110" t="str">
        <f>IF(OR(B65&lt;&gt;"",D65&lt;E52&gt;""),"["&amp;TEXT($B$2,"##")&amp;"-"&amp;TEXT(ROW()-10,"##")&amp;"]","")</f>
        <v>[Admin_function-55]</v>
      </c>
      <c r="B65" s="87" t="s">
        <v>140</v>
      </c>
      <c r="C65" s="87" t="s">
        <v>145</v>
      </c>
      <c r="D65" s="195" t="s">
        <v>266</v>
      </c>
      <c r="E65" s="111"/>
      <c r="F65" s="110" t="s">
        <v>22</v>
      </c>
      <c r="G65" s="87" t="s">
        <v>22</v>
      </c>
      <c r="H65" s="87" t="s">
        <v>22</v>
      </c>
      <c r="I65" s="112"/>
      <c r="J65" s="113"/>
      <c r="K65" s="158"/>
    </row>
    <row r="66" spans="1:11" ht="24.95" customHeight="1">
      <c r="A66" s="110" t="str">
        <f>IF(OR(B66&lt;&gt;"",D66&lt;E53&gt;""),"["&amp;TEXT($B$2,"##")&amp;"-"&amp;TEXT(ROW()-10,"##")&amp;"]","")</f>
        <v>[Admin_function-56]</v>
      </c>
      <c r="B66" s="87" t="s">
        <v>140</v>
      </c>
      <c r="C66" s="87" t="s">
        <v>146</v>
      </c>
      <c r="D66" s="195" t="s">
        <v>267</v>
      </c>
      <c r="E66" s="185"/>
      <c r="F66" s="110" t="s">
        <v>22</v>
      </c>
      <c r="G66" s="87" t="s">
        <v>22</v>
      </c>
      <c r="H66" s="87" t="s">
        <v>22</v>
      </c>
      <c r="I66" s="141"/>
      <c r="J66" s="182"/>
      <c r="K66" s="158"/>
    </row>
    <row r="67" spans="1:11" ht="24.95" customHeight="1">
      <c r="A67" s="142" t="str">
        <f>IF(OR(B67&lt;&gt;"",D67&lt;E54&gt;""),"["&amp;TEXT($B$2,"##")&amp;"-"&amp;TEXT(ROW()-10,"##")&amp;"]","")</f>
        <v>[Admin_function-57]</v>
      </c>
      <c r="B67" s="87" t="s">
        <v>140</v>
      </c>
      <c r="C67" s="87" t="s">
        <v>147</v>
      </c>
      <c r="D67" s="195" t="s">
        <v>268</v>
      </c>
      <c r="E67" s="185"/>
      <c r="F67" s="110" t="s">
        <v>22</v>
      </c>
      <c r="G67" s="87" t="s">
        <v>22</v>
      </c>
      <c r="H67" s="87" t="s">
        <v>22</v>
      </c>
      <c r="I67" s="141"/>
      <c r="J67" s="182"/>
      <c r="K67" s="158"/>
    </row>
    <row r="68" spans="1:11" ht="24.95" customHeight="1">
      <c r="A68" s="142" t="str">
        <f>IF(OR(B68&lt;&gt;"",D68&lt;E53&gt;""),"["&amp;TEXT($B$2,"##")&amp;"-"&amp;TEXT(ROW()-10,"##")&amp;"]","")</f>
        <v>[Admin_function-58]</v>
      </c>
      <c r="B68" s="87" t="s">
        <v>140</v>
      </c>
      <c r="C68" s="87" t="s">
        <v>148</v>
      </c>
      <c r="D68" s="195" t="s">
        <v>269</v>
      </c>
      <c r="E68" s="185"/>
      <c r="F68" s="110" t="s">
        <v>22</v>
      </c>
      <c r="G68" s="87" t="s">
        <v>22</v>
      </c>
      <c r="H68" s="87" t="s">
        <v>22</v>
      </c>
      <c r="I68" s="141"/>
      <c r="J68" s="182"/>
      <c r="K68" s="158"/>
    </row>
    <row r="69" spans="1:11" ht="24.95" customHeight="1">
      <c r="A69" s="142" t="str">
        <f>IF(OR(B69&lt;&gt;"",D69&lt;E54&gt;""),"["&amp;TEXT($B$2,"##")&amp;"-"&amp;TEXT(ROW()-10,"##")&amp;"]","")</f>
        <v>[Admin_function-59]</v>
      </c>
      <c r="B69" s="87" t="s">
        <v>111</v>
      </c>
      <c r="C69" s="87" t="s">
        <v>149</v>
      </c>
      <c r="D69" s="148" t="s">
        <v>150</v>
      </c>
      <c r="E69" s="185"/>
      <c r="F69" s="110" t="s">
        <v>22</v>
      </c>
      <c r="G69" s="87" t="s">
        <v>22</v>
      </c>
      <c r="H69" s="87" t="s">
        <v>22</v>
      </c>
      <c r="I69" s="141"/>
      <c r="J69" s="182"/>
      <c r="K69" s="158"/>
    </row>
    <row r="70" spans="1:11" ht="24.95" customHeight="1">
      <c r="A70" s="142" t="str">
        <f>IF(OR(B70&lt;&gt;"",D70&lt;E55&gt;""),"["&amp;TEXT($B$2,"##")&amp;"-"&amp;TEXT(ROW()-10,"##")&amp;"]","")</f>
        <v>[Admin_function-60]</v>
      </c>
      <c r="B70" s="87" t="s">
        <v>111</v>
      </c>
      <c r="C70" s="87" t="s">
        <v>151</v>
      </c>
      <c r="D70" s="148" t="s">
        <v>152</v>
      </c>
      <c r="E70" s="111"/>
      <c r="F70" s="110" t="s">
        <v>22</v>
      </c>
      <c r="G70" s="87" t="s">
        <v>22</v>
      </c>
      <c r="H70" s="87" t="s">
        <v>22</v>
      </c>
      <c r="I70" s="112"/>
      <c r="J70" s="113"/>
      <c r="K70" s="158"/>
    </row>
    <row r="71" spans="1:11" ht="24.95" customHeight="1">
      <c r="A71" s="142" t="str">
        <f>IF(OR(B71&lt;&gt;"",D71&lt;E57&gt;""),"["&amp;TEXT($B$2,"##")&amp;"-"&amp;TEXT(ROW()-10,"##")&amp;"]","")</f>
        <v>[Admin_function-61]</v>
      </c>
      <c r="B71" s="87" t="s">
        <v>111</v>
      </c>
      <c r="C71" s="87" t="s">
        <v>153</v>
      </c>
      <c r="D71" s="148" t="s">
        <v>154</v>
      </c>
      <c r="E71" s="111"/>
      <c r="F71" s="110" t="s">
        <v>22</v>
      </c>
      <c r="G71" s="87" t="s">
        <v>22</v>
      </c>
      <c r="H71" s="87" t="s">
        <v>22</v>
      </c>
      <c r="I71" s="112"/>
      <c r="J71" s="113"/>
      <c r="K71" s="158"/>
    </row>
    <row r="72" spans="1:11" ht="24.95" customHeight="1">
      <c r="A72" s="142" t="str">
        <f>IF(OR(B72&lt;&gt;"",D72&lt;E58&gt;""),"["&amp;TEXT($B$2,"##")&amp;"-"&amp;TEXT(ROW()-10,"##")&amp;"]","")</f>
        <v>[Admin_function-62]</v>
      </c>
      <c r="B72" s="87" t="s">
        <v>111</v>
      </c>
      <c r="C72" s="87" t="s">
        <v>156</v>
      </c>
      <c r="D72" s="148" t="s">
        <v>155</v>
      </c>
      <c r="E72" s="111"/>
      <c r="F72" s="110" t="s">
        <v>22</v>
      </c>
      <c r="G72" s="87" t="s">
        <v>22</v>
      </c>
      <c r="H72" s="87" t="s">
        <v>22</v>
      </c>
      <c r="I72" s="112"/>
      <c r="J72" s="113"/>
      <c r="K72" s="158"/>
    </row>
    <row r="73" spans="1:11" ht="24.95" customHeight="1">
      <c r="A73" s="142" t="str">
        <f>IF(OR(B73&lt;&gt;"",D73&lt;E59&gt;""),"["&amp;TEXT($B$2,"##")&amp;"-"&amp;TEXT(ROW()-10,"##")&amp;"]","")</f>
        <v>[Admin_function-63]</v>
      </c>
      <c r="B73" s="87" t="s">
        <v>111</v>
      </c>
      <c r="C73" s="87" t="s">
        <v>157</v>
      </c>
      <c r="D73" s="148" t="s">
        <v>158</v>
      </c>
      <c r="E73" s="111"/>
      <c r="F73" s="110" t="s">
        <v>22</v>
      </c>
      <c r="G73" s="87" t="s">
        <v>22</v>
      </c>
      <c r="H73" s="87" t="s">
        <v>22</v>
      </c>
      <c r="I73" s="112"/>
      <c r="J73" s="113"/>
      <c r="K73" s="158"/>
    </row>
    <row r="74" spans="1:11" ht="24.95" customHeight="1">
      <c r="A74" s="110" t="str">
        <f t="shared" ref="A74" si="10">IF(OR(B74&lt;&gt;"",D74&lt;E73&gt;""),"["&amp;TEXT($B$2,"##")&amp;"-"&amp;TEXT(ROW()-10,"##")&amp;"]","")</f>
        <v>[Admin_function-64]</v>
      </c>
      <c r="B74" s="87" t="s">
        <v>111</v>
      </c>
      <c r="C74" s="87" t="s">
        <v>159</v>
      </c>
      <c r="D74" s="148" t="s">
        <v>160</v>
      </c>
      <c r="E74" s="111"/>
      <c r="F74" s="110" t="s">
        <v>22</v>
      </c>
      <c r="G74" s="87" t="s">
        <v>22</v>
      </c>
      <c r="H74" s="87" t="s">
        <v>22</v>
      </c>
      <c r="I74" s="112"/>
      <c r="J74" s="113"/>
      <c r="K74" s="158"/>
    </row>
    <row r="75" spans="1:11" ht="24.95" customHeight="1">
      <c r="A75" s="110" t="str">
        <f t="shared" ref="A75" si="11">IF(OR(B75&lt;&gt;"",D75&lt;E74&gt;""),"["&amp;TEXT($B$2,"##")&amp;"-"&amp;TEXT(ROW()-10,"##")&amp;"]","")</f>
        <v>[Admin_function-65]</v>
      </c>
      <c r="B75" s="87" t="s">
        <v>111</v>
      </c>
      <c r="C75" s="87" t="s">
        <v>159</v>
      </c>
      <c r="D75" s="148" t="s">
        <v>160</v>
      </c>
      <c r="E75" s="111"/>
      <c r="F75" s="110" t="s">
        <v>22</v>
      </c>
      <c r="G75" s="87" t="s">
        <v>22</v>
      </c>
      <c r="H75" s="87" t="s">
        <v>22</v>
      </c>
      <c r="I75" s="112"/>
      <c r="J75" s="113"/>
      <c r="K75" s="158"/>
    </row>
    <row r="76" spans="1:11" ht="24.95" customHeight="1">
      <c r="A76" s="110" t="str">
        <f>IF(OR(B76&lt;&gt;"",D76&lt;E75&gt;""),"["&amp;TEXT($B$2,"##")&amp;"-"&amp;TEXT(ROW()-10,"##")&amp;"]","")</f>
        <v>[Admin_function-66]</v>
      </c>
      <c r="B76" s="87" t="s">
        <v>111</v>
      </c>
      <c r="C76" s="87" t="s">
        <v>159</v>
      </c>
      <c r="D76" s="148" t="s">
        <v>160</v>
      </c>
      <c r="E76" s="194"/>
      <c r="F76" s="110" t="s">
        <v>22</v>
      </c>
      <c r="G76" s="87" t="s">
        <v>22</v>
      </c>
      <c r="H76" s="87" t="s">
        <v>22</v>
      </c>
      <c r="I76" s="112"/>
      <c r="J76" s="113"/>
      <c r="K76" s="158"/>
    </row>
    <row r="77" spans="1:11" ht="24.95" customHeight="1">
      <c r="A77" s="87" t="str">
        <f t="shared" ref="A77:A79" si="12">IF(OR(B77&lt;&gt;"",D77&lt;&gt;""),"["&amp;TEXT($B$2,"##")&amp;"-"&amp;TEXT(ROW()-10,"##")&amp;"]","")</f>
        <v>[Admin_function-67]</v>
      </c>
      <c r="B77" s="87" t="s">
        <v>202</v>
      </c>
      <c r="C77" s="87" t="s">
        <v>203</v>
      </c>
      <c r="D77" s="195" t="s">
        <v>270</v>
      </c>
      <c r="E77" s="111"/>
      <c r="F77" s="110" t="s">
        <v>22</v>
      </c>
      <c r="G77" s="87" t="s">
        <v>22</v>
      </c>
      <c r="H77" s="87" t="s">
        <v>22</v>
      </c>
      <c r="I77" s="112"/>
      <c r="J77" s="113"/>
      <c r="K77" s="158"/>
    </row>
    <row r="78" spans="1:11" ht="24.95" customHeight="1">
      <c r="A78" s="87" t="str">
        <f t="shared" si="12"/>
        <v>[Admin_function-68]</v>
      </c>
      <c r="B78" s="87" t="s">
        <v>202</v>
      </c>
      <c r="C78" s="87" t="s">
        <v>204</v>
      </c>
      <c r="D78" s="195" t="s">
        <v>271</v>
      </c>
      <c r="E78" s="111"/>
      <c r="F78" s="110" t="s">
        <v>22</v>
      </c>
      <c r="G78" s="87" t="s">
        <v>22</v>
      </c>
      <c r="H78" s="87" t="s">
        <v>22</v>
      </c>
      <c r="I78" s="112"/>
      <c r="J78" s="113"/>
      <c r="K78" s="158"/>
    </row>
    <row r="79" spans="1:11" ht="24.95" customHeight="1">
      <c r="A79" s="87" t="str">
        <f t="shared" si="12"/>
        <v>[Admin_function-69]</v>
      </c>
      <c r="B79" s="87" t="s">
        <v>202</v>
      </c>
      <c r="C79" s="87" t="s">
        <v>205</v>
      </c>
      <c r="D79" s="195" t="s">
        <v>250</v>
      </c>
      <c r="E79" s="111"/>
      <c r="F79" s="110" t="s">
        <v>22</v>
      </c>
      <c r="G79" s="87" t="s">
        <v>22</v>
      </c>
      <c r="H79" s="87" t="s">
        <v>22</v>
      </c>
      <c r="I79" s="112"/>
      <c r="J79" s="113"/>
      <c r="K79" s="158"/>
    </row>
    <row r="80" spans="1:11" ht="24.95" customHeight="1">
      <c r="A80" s="110" t="str">
        <f t="shared" ref="A80:A81" si="13">IF(OR(B80&lt;&gt;"",D80&lt;E79&gt;""),"["&amp;TEXT($B$2,"##")&amp;"-"&amp;TEXT(ROW()-10,"##")&amp;"]","")</f>
        <v>[Admin_function-70]</v>
      </c>
      <c r="B80" s="87" t="s">
        <v>202</v>
      </c>
      <c r="C80" s="87" t="s">
        <v>206</v>
      </c>
      <c r="D80" s="195" t="s">
        <v>250</v>
      </c>
      <c r="E80" s="111"/>
      <c r="F80" s="110" t="s">
        <v>22</v>
      </c>
      <c r="G80" s="87" t="s">
        <v>22</v>
      </c>
      <c r="H80" s="87" t="s">
        <v>22</v>
      </c>
      <c r="I80" s="112"/>
      <c r="J80" s="113"/>
      <c r="K80" s="158"/>
    </row>
    <row r="81" spans="1:154" ht="24.95" customHeight="1">
      <c r="A81" s="110" t="str">
        <f t="shared" si="13"/>
        <v>[Admin_function-71]</v>
      </c>
      <c r="B81" s="87" t="s">
        <v>202</v>
      </c>
      <c r="C81" s="87" t="s">
        <v>207</v>
      </c>
      <c r="D81" s="195" t="s">
        <v>250</v>
      </c>
      <c r="E81" s="111"/>
      <c r="F81" s="110" t="s">
        <v>22</v>
      </c>
      <c r="G81" s="87" t="s">
        <v>22</v>
      </c>
      <c r="H81" s="87" t="s">
        <v>22</v>
      </c>
      <c r="I81" s="112"/>
      <c r="J81" s="113"/>
      <c r="K81" s="158"/>
    </row>
    <row r="82" spans="1:154" ht="24.95" customHeight="1">
      <c r="A82" s="183" t="str">
        <f>IF(OR(B82&lt;&gt;"",D82&lt;E83&gt;""),"["&amp;TEXT($B$2,"##")&amp;"-"&amp;TEXT(ROW()-10,"##")&amp;"]","")</f>
        <v>[Admin_function-72]</v>
      </c>
      <c r="B82" s="87" t="s">
        <v>202</v>
      </c>
      <c r="C82" s="87" t="s">
        <v>207</v>
      </c>
      <c r="D82" s="195" t="s">
        <v>250</v>
      </c>
      <c r="E82" s="111"/>
      <c r="F82" s="110" t="s">
        <v>22</v>
      </c>
      <c r="G82" s="87" t="s">
        <v>22</v>
      </c>
      <c r="H82" s="87" t="s">
        <v>22</v>
      </c>
      <c r="I82" s="112"/>
      <c r="J82" s="113"/>
      <c r="K82" s="158"/>
    </row>
    <row r="83" spans="1:154" ht="24.95" customHeight="1">
      <c r="A83" s="110" t="str">
        <f t="shared" ref="A83" si="14">IF(OR(B83&lt;&gt;"",D83&lt;E82&gt;""),"["&amp;TEXT($B$2,"##")&amp;"-"&amp;TEXT(ROW()-10,"##")&amp;"]","")</f>
        <v>[Admin_function-73]</v>
      </c>
      <c r="B83" s="87" t="s">
        <v>202</v>
      </c>
      <c r="C83" s="87" t="s">
        <v>208</v>
      </c>
      <c r="D83" s="195" t="s">
        <v>250</v>
      </c>
      <c r="E83" s="111"/>
      <c r="F83" s="110" t="s">
        <v>22</v>
      </c>
      <c r="G83" s="87" t="s">
        <v>22</v>
      </c>
      <c r="H83" s="87" t="s">
        <v>22</v>
      </c>
      <c r="I83" s="112"/>
      <c r="J83" s="113"/>
      <c r="K83" s="158"/>
    </row>
    <row r="84" spans="1:154" ht="24.95" customHeight="1">
      <c r="A84" s="110" t="str">
        <f>IF(OR(B84&lt;&gt;"",D84&lt;E83&gt;""),"["&amp;TEXT($B$2,"##")&amp;"-"&amp;TEXT(ROW()-10,"##")&amp;"]","")</f>
        <v>[Admin_function-74]</v>
      </c>
      <c r="B84" s="87" t="s">
        <v>202</v>
      </c>
      <c r="C84" s="87" t="s">
        <v>210</v>
      </c>
      <c r="D84" s="148" t="s">
        <v>211</v>
      </c>
      <c r="E84" s="111"/>
      <c r="F84" s="110" t="s">
        <v>22</v>
      </c>
      <c r="G84" s="87" t="s">
        <v>22</v>
      </c>
      <c r="H84" s="87" t="s">
        <v>22</v>
      </c>
      <c r="I84" s="112"/>
      <c r="J84" s="113"/>
      <c r="K84" s="158"/>
    </row>
    <row r="85" spans="1:154" ht="24.95" customHeight="1">
      <c r="A85" s="110" t="str">
        <f>IF(OR(B85&lt;&gt;"",D85&lt;E83&gt;""),"["&amp;TEXT($B$2,"##")&amp;"-"&amp;TEXT(ROW()-10,"##")&amp;"]","")</f>
        <v>[Admin_function-75]</v>
      </c>
      <c r="B85" s="87" t="s">
        <v>202</v>
      </c>
      <c r="C85" s="87" t="s">
        <v>212</v>
      </c>
      <c r="D85" s="148" t="s">
        <v>211</v>
      </c>
      <c r="E85" s="111"/>
      <c r="F85" s="110" t="s">
        <v>22</v>
      </c>
      <c r="G85" s="87" t="s">
        <v>22</v>
      </c>
      <c r="H85" s="87" t="s">
        <v>22</v>
      </c>
      <c r="I85" s="112"/>
      <c r="J85" s="113"/>
      <c r="K85" s="158"/>
    </row>
    <row r="86" spans="1:154" ht="24.95" customHeight="1">
      <c r="A86" s="110" t="str">
        <f>IF(OR(B86&lt;&gt;"",D86&lt;E82&gt;""),"["&amp;TEXT($B$2,"##")&amp;"-"&amp;TEXT(ROW()-10,"##")&amp;"]","")</f>
        <v>[Admin_function-76]</v>
      </c>
      <c r="B86" s="87" t="s">
        <v>202</v>
      </c>
      <c r="C86" s="87" t="s">
        <v>213</v>
      </c>
      <c r="D86" s="148" t="s">
        <v>211</v>
      </c>
      <c r="E86" s="111"/>
      <c r="F86" s="110" t="s">
        <v>24</v>
      </c>
      <c r="G86" s="110" t="s">
        <v>24</v>
      </c>
      <c r="H86" s="110" t="s">
        <v>24</v>
      </c>
      <c r="I86" s="112"/>
      <c r="J86" s="113"/>
      <c r="K86" s="158"/>
    </row>
    <row r="87" spans="1:154" ht="24.95" customHeight="1">
      <c r="A87" s="110" t="str">
        <f>IF(OR(B87&lt;&gt;"",D87&lt;E84&gt;""),"["&amp;TEXT($B$2,"##")&amp;"-"&amp;TEXT(ROW()-10,"##")&amp;"]","")</f>
        <v>[Admin_function-77]</v>
      </c>
      <c r="B87" s="87" t="s">
        <v>202</v>
      </c>
      <c r="C87" s="87" t="s">
        <v>214</v>
      </c>
      <c r="D87" s="148" t="s">
        <v>211</v>
      </c>
      <c r="E87" s="111"/>
      <c r="F87" s="110" t="s">
        <v>24</v>
      </c>
      <c r="G87" s="110" t="s">
        <v>24</v>
      </c>
      <c r="H87" s="110" t="s">
        <v>24</v>
      </c>
      <c r="I87" s="112"/>
      <c r="J87" s="113"/>
      <c r="K87" s="158"/>
    </row>
    <row r="88" spans="1:154" ht="24.95" customHeight="1">
      <c r="A88" s="110" t="str">
        <f>IF(OR(B88&lt;&gt;"",D88&lt;E83&gt;""),"["&amp;TEXT($B$2,"##")&amp;"-"&amp;TEXT(ROW()-10,"##")&amp;"]","")</f>
        <v>[Admin_function-78]</v>
      </c>
      <c r="B88" s="87" t="s">
        <v>202</v>
      </c>
      <c r="C88" s="87" t="s">
        <v>215</v>
      </c>
      <c r="D88" s="148" t="s">
        <v>211</v>
      </c>
      <c r="E88" s="111"/>
      <c r="F88" s="110" t="s">
        <v>22</v>
      </c>
      <c r="G88" s="110" t="s">
        <v>22</v>
      </c>
      <c r="H88" s="110" t="s">
        <v>22</v>
      </c>
      <c r="I88" s="112"/>
      <c r="J88" s="113"/>
      <c r="K88" s="158"/>
    </row>
    <row r="89" spans="1:154" ht="24.95" customHeight="1">
      <c r="A89" s="110" t="str">
        <f t="shared" ref="A89:A94" si="15">IF(OR(B89&lt;&gt;"",D89&lt;E85&gt;""),"["&amp;TEXT($B$2,"##")&amp;"-"&amp;TEXT(ROW()-10,"##")&amp;"]","")</f>
        <v>[Admin_function-79]</v>
      </c>
      <c r="B89" s="87" t="s">
        <v>202</v>
      </c>
      <c r="C89" s="87" t="s">
        <v>216</v>
      </c>
      <c r="D89" s="148" t="s">
        <v>211</v>
      </c>
      <c r="E89" s="111"/>
      <c r="F89" s="110" t="s">
        <v>24</v>
      </c>
      <c r="G89" s="110" t="s">
        <v>24</v>
      </c>
      <c r="H89" s="110" t="s">
        <v>24</v>
      </c>
      <c r="I89" s="112"/>
      <c r="J89" s="113"/>
      <c r="K89" s="158"/>
    </row>
    <row r="90" spans="1:154" ht="24.95" customHeight="1">
      <c r="A90" s="110" t="str">
        <f t="shared" si="15"/>
        <v>[Admin_function-80]</v>
      </c>
      <c r="B90" s="87" t="s">
        <v>202</v>
      </c>
      <c r="C90" s="87" t="s">
        <v>217</v>
      </c>
      <c r="D90" s="148" t="s">
        <v>211</v>
      </c>
      <c r="E90" s="111"/>
      <c r="F90" s="110" t="s">
        <v>22</v>
      </c>
      <c r="G90" s="110" t="s">
        <v>22</v>
      </c>
      <c r="H90" s="110" t="s">
        <v>22</v>
      </c>
      <c r="I90" s="112"/>
      <c r="J90" s="113"/>
      <c r="K90" s="158"/>
    </row>
    <row r="91" spans="1:154" ht="24.95" customHeight="1">
      <c r="A91" s="110" t="str">
        <f t="shared" si="15"/>
        <v>[Admin_function-81]</v>
      </c>
      <c r="B91" s="87" t="s">
        <v>202</v>
      </c>
      <c r="C91" s="87" t="s">
        <v>218</v>
      </c>
      <c r="D91" s="148" t="s">
        <v>211</v>
      </c>
      <c r="E91" s="111"/>
      <c r="F91" s="110" t="s">
        <v>22</v>
      </c>
      <c r="G91" s="110" t="s">
        <v>22</v>
      </c>
      <c r="H91" s="110" t="s">
        <v>22</v>
      </c>
      <c r="I91" s="112"/>
      <c r="J91" s="113"/>
      <c r="K91" s="158"/>
    </row>
    <row r="92" spans="1:154" ht="24.95" customHeight="1">
      <c r="A92" s="110" t="str">
        <f t="shared" si="15"/>
        <v>[Admin_function-82]</v>
      </c>
      <c r="B92" s="87" t="s">
        <v>202</v>
      </c>
      <c r="C92" s="87" t="s">
        <v>219</v>
      </c>
      <c r="D92" s="148" t="s">
        <v>211</v>
      </c>
      <c r="E92" s="111"/>
      <c r="F92" s="110" t="s">
        <v>24</v>
      </c>
      <c r="G92" s="110" t="s">
        <v>24</v>
      </c>
      <c r="H92" s="110" t="s">
        <v>24</v>
      </c>
      <c r="I92" s="112"/>
      <c r="J92" s="113"/>
      <c r="K92" s="158"/>
    </row>
    <row r="93" spans="1:154" ht="24.95" customHeight="1">
      <c r="A93" s="110" t="str">
        <f t="shared" si="15"/>
        <v>[Admin_function-83]</v>
      </c>
      <c r="B93" s="87" t="s">
        <v>202</v>
      </c>
      <c r="C93" s="87" t="s">
        <v>220</v>
      </c>
      <c r="D93" s="148" t="s">
        <v>211</v>
      </c>
      <c r="E93" s="111"/>
      <c r="F93" s="110" t="s">
        <v>22</v>
      </c>
      <c r="G93" s="110" t="s">
        <v>22</v>
      </c>
      <c r="H93" s="110" t="s">
        <v>22</v>
      </c>
      <c r="I93" s="112"/>
      <c r="J93" s="113"/>
      <c r="K93" s="158"/>
    </row>
    <row r="94" spans="1:154" ht="24.95" customHeight="1">
      <c r="A94" s="110" t="str">
        <f t="shared" si="15"/>
        <v>[Admin_function-84]</v>
      </c>
      <c r="B94" s="87" t="s">
        <v>202</v>
      </c>
      <c r="C94" s="87" t="s">
        <v>221</v>
      </c>
      <c r="D94" s="148" t="s">
        <v>211</v>
      </c>
      <c r="E94" s="111"/>
      <c r="F94" s="110" t="s">
        <v>22</v>
      </c>
      <c r="G94" s="110" t="s">
        <v>22</v>
      </c>
      <c r="H94" s="110" t="s">
        <v>22</v>
      </c>
      <c r="I94" s="112"/>
      <c r="J94" s="113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</row>
    <row r="95" spans="1:154" ht="24.95" customHeight="1">
      <c r="A95" s="110" t="str">
        <f>IF(OR(B95&lt;&gt;"",D95&lt;E88&gt;""),"["&amp;TEXT($B$2,"##")&amp;"-"&amp;TEXT(ROW()-10,"##")&amp;"]","")</f>
        <v>[Admin_function-85]</v>
      </c>
      <c r="B95" s="87" t="s">
        <v>202</v>
      </c>
      <c r="C95" s="87" t="s">
        <v>222</v>
      </c>
      <c r="D95" s="148" t="s">
        <v>211</v>
      </c>
      <c r="E95" s="111"/>
      <c r="F95" s="110" t="s">
        <v>22</v>
      </c>
      <c r="G95" s="110" t="s">
        <v>22</v>
      </c>
      <c r="H95" s="110" t="s">
        <v>22</v>
      </c>
      <c r="I95" s="112"/>
      <c r="J95" s="113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</row>
    <row r="96" spans="1:154" ht="24.95" customHeight="1">
      <c r="A96" s="110" t="str">
        <f>IF(OR(B96&lt;&gt;"",D96&lt;E89&gt;""),"["&amp;TEXT($B$2,"##")&amp;"-"&amp;TEXT(ROW()-10,"##")&amp;"]","")</f>
        <v>[Admin_function-86]</v>
      </c>
      <c r="B96" s="87" t="s">
        <v>202</v>
      </c>
      <c r="C96" s="87" t="s">
        <v>223</v>
      </c>
      <c r="D96" s="148" t="s">
        <v>211</v>
      </c>
      <c r="E96" s="111"/>
      <c r="F96" s="110" t="s">
        <v>22</v>
      </c>
      <c r="G96" s="110" t="s">
        <v>22</v>
      </c>
      <c r="H96" s="110" t="s">
        <v>22</v>
      </c>
      <c r="I96" s="112"/>
      <c r="J96" s="113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</row>
    <row r="97" spans="1:154" ht="24.95" customHeight="1">
      <c r="A97" s="110" t="str">
        <f>IF(OR(B97&lt;&gt;"",D97&lt;E90&gt;""),"["&amp;TEXT($B$2,"##")&amp;"-"&amp;TEXT(ROW()-10,"##")&amp;"]","")</f>
        <v>[Admin_function-87]</v>
      </c>
      <c r="B97" s="87" t="s">
        <v>202</v>
      </c>
      <c r="C97" s="87" t="s">
        <v>224</v>
      </c>
      <c r="D97" s="148" t="s">
        <v>211</v>
      </c>
      <c r="E97" s="111"/>
      <c r="F97" s="110" t="s">
        <v>22</v>
      </c>
      <c r="G97" s="110" t="s">
        <v>22</v>
      </c>
      <c r="H97" s="110" t="s">
        <v>22</v>
      </c>
      <c r="I97" s="112"/>
      <c r="J97" s="113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187"/>
      <c r="BI97" s="187"/>
      <c r="BJ97" s="187"/>
      <c r="BK97" s="187"/>
      <c r="BL97" s="187"/>
      <c r="BM97" s="187"/>
      <c r="BN97" s="187"/>
      <c r="BO97" s="187"/>
      <c r="BP97" s="187"/>
      <c r="BQ97" s="187"/>
      <c r="BR97" s="187"/>
      <c r="BS97" s="187"/>
      <c r="BT97" s="187"/>
      <c r="BU97" s="187"/>
      <c r="BV97" s="187"/>
      <c r="BW97" s="187"/>
      <c r="BX97" s="187"/>
      <c r="BY97" s="187"/>
      <c r="BZ97" s="187"/>
      <c r="CA97" s="187"/>
      <c r="CB97" s="187"/>
      <c r="CC97" s="187"/>
      <c r="CD97" s="187"/>
      <c r="CE97" s="187"/>
      <c r="CF97" s="187"/>
      <c r="CG97" s="187"/>
      <c r="CH97" s="187"/>
      <c r="CI97" s="187"/>
      <c r="CJ97" s="187"/>
      <c r="CK97" s="187"/>
      <c r="CL97" s="187"/>
      <c r="CM97" s="187"/>
      <c r="CN97" s="187"/>
      <c r="CO97" s="187"/>
      <c r="CP97" s="187"/>
      <c r="CQ97" s="187"/>
      <c r="CR97" s="187"/>
      <c r="CS97" s="187"/>
      <c r="CT97" s="187"/>
      <c r="CU97" s="187"/>
      <c r="CV97" s="187"/>
      <c r="CW97" s="187"/>
      <c r="CX97" s="187"/>
      <c r="CY97" s="187"/>
      <c r="CZ97" s="187"/>
      <c r="DA97" s="187"/>
      <c r="DB97" s="187"/>
      <c r="DC97" s="187"/>
      <c r="DD97" s="187"/>
      <c r="DE97" s="187"/>
      <c r="DF97" s="187"/>
      <c r="DG97" s="187"/>
      <c r="DH97" s="187"/>
      <c r="DI97" s="187"/>
      <c r="DJ97" s="187"/>
      <c r="DK97" s="187"/>
      <c r="DL97" s="187"/>
      <c r="DM97" s="187"/>
      <c r="DN97" s="187"/>
      <c r="DO97" s="187"/>
      <c r="DP97" s="187"/>
      <c r="DQ97" s="187"/>
      <c r="DR97" s="187"/>
      <c r="DS97" s="187"/>
      <c r="DT97" s="187"/>
      <c r="DU97" s="187"/>
      <c r="DV97" s="187"/>
      <c r="DW97" s="187"/>
      <c r="DX97" s="187"/>
      <c r="DY97" s="187"/>
      <c r="DZ97" s="187"/>
      <c r="EA97" s="187"/>
      <c r="EB97" s="187"/>
      <c r="EC97" s="187"/>
      <c r="ED97" s="187"/>
      <c r="EE97" s="187"/>
      <c r="EF97" s="187"/>
      <c r="EG97" s="187"/>
      <c r="EH97" s="187"/>
      <c r="EI97" s="187"/>
      <c r="EJ97" s="187"/>
      <c r="EK97" s="187"/>
      <c r="EL97" s="187"/>
      <c r="EM97" s="187"/>
      <c r="EN97" s="187"/>
      <c r="EO97" s="187"/>
      <c r="EP97" s="187"/>
      <c r="EQ97" s="187"/>
      <c r="ER97" s="187"/>
      <c r="ES97" s="187"/>
      <c r="ET97" s="187"/>
      <c r="EU97" s="187"/>
      <c r="EV97" s="187"/>
      <c r="EW97" s="187"/>
      <c r="EX97" s="187"/>
    </row>
    <row r="98" spans="1:154" ht="24.95" customHeight="1">
      <c r="A98" s="110" t="str">
        <f>IF(OR(B98&lt;&gt;"",D98&lt;E90&gt;""),"["&amp;TEXT($B$2,"##")&amp;"-"&amp;TEXT(ROW()-10,"##")&amp;"]","")</f>
        <v>[Admin_function-88]</v>
      </c>
      <c r="B98" s="87" t="s">
        <v>202</v>
      </c>
      <c r="C98" s="87" t="s">
        <v>225</v>
      </c>
      <c r="D98" s="148" t="s">
        <v>211</v>
      </c>
      <c r="E98" s="111"/>
      <c r="F98" s="110" t="s">
        <v>22</v>
      </c>
      <c r="G98" s="110" t="s">
        <v>22</v>
      </c>
      <c r="H98" s="110" t="s">
        <v>22</v>
      </c>
      <c r="I98" s="112"/>
      <c r="J98" s="113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87"/>
      <c r="BW98" s="187"/>
      <c r="BX98" s="187"/>
      <c r="BY98" s="187"/>
      <c r="BZ98" s="187"/>
      <c r="CA98" s="187"/>
      <c r="CB98" s="187"/>
      <c r="CC98" s="187"/>
      <c r="CD98" s="187"/>
      <c r="CE98" s="187"/>
      <c r="CF98" s="187"/>
      <c r="CG98" s="187"/>
      <c r="CH98" s="187"/>
      <c r="CI98" s="187"/>
      <c r="CJ98" s="187"/>
      <c r="CK98" s="187"/>
      <c r="CL98" s="187"/>
      <c r="CM98" s="187"/>
      <c r="CN98" s="187"/>
      <c r="CO98" s="187"/>
      <c r="CP98" s="187"/>
      <c r="CQ98" s="187"/>
      <c r="CR98" s="187"/>
      <c r="CS98" s="187"/>
      <c r="CT98" s="187"/>
      <c r="CU98" s="187"/>
      <c r="CV98" s="187"/>
      <c r="CW98" s="187"/>
      <c r="CX98" s="187"/>
      <c r="CY98" s="187"/>
      <c r="CZ98" s="187"/>
      <c r="DA98" s="187"/>
      <c r="DB98" s="187"/>
      <c r="DC98" s="187"/>
      <c r="DD98" s="187"/>
      <c r="DE98" s="187"/>
      <c r="DF98" s="187"/>
      <c r="DG98" s="187"/>
      <c r="DH98" s="187"/>
      <c r="DI98" s="187"/>
      <c r="DJ98" s="187"/>
      <c r="DK98" s="187"/>
      <c r="DL98" s="187"/>
      <c r="DM98" s="187"/>
      <c r="DN98" s="187"/>
      <c r="DO98" s="187"/>
      <c r="DP98" s="187"/>
      <c r="DQ98" s="187"/>
      <c r="DR98" s="187"/>
      <c r="DS98" s="187"/>
      <c r="DT98" s="187"/>
      <c r="DU98" s="187"/>
      <c r="DV98" s="187"/>
      <c r="DW98" s="187"/>
      <c r="DX98" s="187"/>
      <c r="DY98" s="187"/>
      <c r="DZ98" s="187"/>
      <c r="EA98" s="187"/>
      <c r="EB98" s="187"/>
      <c r="EC98" s="187"/>
      <c r="ED98" s="187"/>
      <c r="EE98" s="187"/>
      <c r="EF98" s="187"/>
      <c r="EG98" s="187"/>
      <c r="EH98" s="187"/>
      <c r="EI98" s="187"/>
      <c r="EJ98" s="187"/>
      <c r="EK98" s="187"/>
      <c r="EL98" s="187"/>
      <c r="EM98" s="187"/>
      <c r="EN98" s="187"/>
      <c r="EO98" s="187"/>
      <c r="EP98" s="187"/>
      <c r="EQ98" s="187"/>
      <c r="ER98" s="187"/>
      <c r="ES98" s="187"/>
      <c r="ET98" s="187"/>
      <c r="EU98" s="187"/>
      <c r="EV98" s="187"/>
      <c r="EW98" s="187"/>
      <c r="EX98" s="187"/>
    </row>
    <row r="99" spans="1:154" s="186" customFormat="1" ht="24.95" customHeight="1">
      <c r="A99" s="110" t="str">
        <f>IF(OR(B99&lt;&gt;"",D99&lt;E91&gt;""),"["&amp;TEXT($B$2,"##")&amp;"-"&amp;TEXT(ROW()-10,"##")&amp;"]","")</f>
        <v>[Admin_function-89]</v>
      </c>
      <c r="B99" s="87" t="s">
        <v>202</v>
      </c>
      <c r="C99" s="87" t="s">
        <v>226</v>
      </c>
      <c r="D99" s="148" t="s">
        <v>227</v>
      </c>
      <c r="E99" s="111"/>
      <c r="F99" s="110" t="s">
        <v>22</v>
      </c>
      <c r="G99" s="110" t="s">
        <v>22</v>
      </c>
      <c r="H99" s="110" t="s">
        <v>22</v>
      </c>
      <c r="I99" s="112"/>
      <c r="J99" s="113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7"/>
      <c r="BN99" s="187"/>
      <c r="BO99" s="187"/>
      <c r="BP99" s="187"/>
      <c r="BQ99" s="187"/>
      <c r="BR99" s="187"/>
      <c r="BS99" s="187"/>
      <c r="BT99" s="187"/>
      <c r="BU99" s="187"/>
      <c r="BV99" s="187"/>
      <c r="BW99" s="187"/>
      <c r="BX99" s="187"/>
      <c r="BY99" s="187"/>
      <c r="BZ99" s="187"/>
      <c r="CA99" s="187"/>
      <c r="CB99" s="187"/>
      <c r="CC99" s="187"/>
      <c r="CD99" s="187"/>
      <c r="CE99" s="187"/>
      <c r="CF99" s="187"/>
      <c r="CG99" s="187"/>
      <c r="CH99" s="187"/>
      <c r="CI99" s="187"/>
      <c r="CJ99" s="187"/>
      <c r="CK99" s="187"/>
      <c r="CL99" s="187"/>
      <c r="CM99" s="187"/>
      <c r="CN99" s="187"/>
      <c r="CO99" s="187"/>
      <c r="CP99" s="187"/>
      <c r="CQ99" s="187"/>
      <c r="CR99" s="187"/>
      <c r="CS99" s="187"/>
      <c r="CT99" s="187"/>
      <c r="CU99" s="187"/>
      <c r="CV99" s="187"/>
      <c r="CW99" s="187"/>
      <c r="CX99" s="187"/>
      <c r="CY99" s="187"/>
      <c r="CZ99" s="187"/>
      <c r="DA99" s="187"/>
      <c r="DB99" s="187"/>
      <c r="DC99" s="187"/>
      <c r="DD99" s="187"/>
      <c r="DE99" s="187"/>
      <c r="DF99" s="187"/>
      <c r="DG99" s="187"/>
      <c r="DH99" s="187"/>
      <c r="DI99" s="187"/>
      <c r="DJ99" s="187"/>
      <c r="DK99" s="187"/>
      <c r="DL99" s="187"/>
      <c r="DM99" s="187"/>
      <c r="DN99" s="187"/>
      <c r="DO99" s="187"/>
      <c r="DP99" s="187"/>
      <c r="DQ99" s="187"/>
      <c r="DR99" s="187"/>
      <c r="DS99" s="187"/>
      <c r="DT99" s="187"/>
      <c r="DU99" s="187"/>
      <c r="DV99" s="187"/>
      <c r="DW99" s="187"/>
      <c r="DX99" s="187"/>
      <c r="DY99" s="187"/>
      <c r="DZ99" s="187"/>
      <c r="EA99" s="187"/>
      <c r="EB99" s="187"/>
      <c r="EC99" s="187"/>
      <c r="ED99" s="187"/>
      <c r="EE99" s="187"/>
      <c r="EF99" s="187"/>
      <c r="EG99" s="187"/>
      <c r="EH99" s="187"/>
      <c r="EI99" s="187"/>
      <c r="EJ99" s="187"/>
      <c r="EK99" s="187"/>
      <c r="EL99" s="187"/>
      <c r="EM99" s="187"/>
      <c r="EN99" s="187"/>
      <c r="EO99" s="187"/>
      <c r="EP99" s="187"/>
      <c r="EQ99" s="187"/>
      <c r="ER99" s="187"/>
      <c r="ES99" s="187"/>
      <c r="ET99" s="187"/>
      <c r="EU99" s="187"/>
      <c r="EV99" s="187"/>
      <c r="EW99" s="187"/>
      <c r="EX99" s="187"/>
    </row>
    <row r="100" spans="1:154" s="187" customFormat="1" ht="24.95" customHeight="1">
      <c r="A100" s="110" t="str">
        <f>IF(OR(B100&lt;&gt;"",D100&lt;E93&gt;""),"["&amp;TEXT($B$2,"##")&amp;"-"&amp;TEXT(ROW()-10,"##")&amp;"]","")</f>
        <v>[Admin_function-90]</v>
      </c>
      <c r="B100" s="87" t="s">
        <v>202</v>
      </c>
      <c r="C100" s="87" t="s">
        <v>228</v>
      </c>
      <c r="D100" s="148" t="s">
        <v>229</v>
      </c>
      <c r="E100" s="111"/>
      <c r="F100" s="110" t="s">
        <v>22</v>
      </c>
      <c r="G100" s="110" t="s">
        <v>22</v>
      </c>
      <c r="H100" s="110" t="s">
        <v>22</v>
      </c>
      <c r="I100" s="112"/>
      <c r="J100" s="113"/>
    </row>
    <row r="101" spans="1:154" s="187" customFormat="1" ht="24.95" customHeight="1">
      <c r="A101" s="110" t="str">
        <f>IF(OR(B101&lt;&gt;"",D101&lt;E88&gt;""),"["&amp;TEXT($B$2,"##")&amp;"-"&amp;TEXT(ROW()-10,"##")&amp;"]","")</f>
        <v>[Admin_function-91]</v>
      </c>
      <c r="B101" s="87" t="s">
        <v>202</v>
      </c>
      <c r="C101" s="87" t="s">
        <v>230</v>
      </c>
      <c r="D101" s="148" t="s">
        <v>229</v>
      </c>
      <c r="E101" s="111"/>
      <c r="F101" s="110" t="s">
        <v>22</v>
      </c>
      <c r="G101" s="110" t="s">
        <v>22</v>
      </c>
      <c r="H101" s="110" t="s">
        <v>22</v>
      </c>
      <c r="I101" s="112"/>
      <c r="J101" s="113"/>
    </row>
    <row r="102" spans="1:154" s="187" customFormat="1" ht="24.95" customHeight="1">
      <c r="A102" s="142" t="str">
        <f>IF(OR(B102&lt;&gt;"",D102&lt;E89&gt;""),"["&amp;TEXT($B$2,"##")&amp;"-"&amp;TEXT(ROW()-10,"##")&amp;"]","")</f>
        <v>[Admin_function-92]</v>
      </c>
      <c r="B102" s="87" t="s">
        <v>202</v>
      </c>
      <c r="C102" s="87" t="s">
        <v>231</v>
      </c>
      <c r="D102" s="148" t="s">
        <v>232</v>
      </c>
      <c r="E102" s="111"/>
      <c r="F102" s="110" t="s">
        <v>22</v>
      </c>
      <c r="G102" s="110" t="s">
        <v>22</v>
      </c>
      <c r="H102" s="110" t="s">
        <v>22</v>
      </c>
      <c r="I102" s="112"/>
      <c r="J102" s="113"/>
    </row>
    <row r="103" spans="1:154" s="187" customFormat="1" ht="24.95" customHeight="1">
      <c r="A103" s="110" t="str">
        <f>IF(OR(B103&lt;&gt;"",D103&lt;E90&gt;""),"["&amp;TEXT($B$2,"##")&amp;"-"&amp;TEXT(ROW()-10,"##")&amp;"]","")</f>
        <v>[Admin_function-93]</v>
      </c>
      <c r="B103" s="87" t="s">
        <v>202</v>
      </c>
      <c r="C103" s="87" t="s">
        <v>233</v>
      </c>
      <c r="D103" s="148" t="s">
        <v>234</v>
      </c>
      <c r="E103" s="111"/>
      <c r="F103" s="110" t="s">
        <v>22</v>
      </c>
      <c r="G103" s="110" t="s">
        <v>22</v>
      </c>
      <c r="H103" s="110" t="s">
        <v>22</v>
      </c>
      <c r="I103" s="112"/>
      <c r="J103" s="113"/>
    </row>
    <row r="104" spans="1:154" s="187" customFormat="1" ht="24.95" customHeight="1">
      <c r="A104" s="110" t="str">
        <f>IF(OR(B104&lt;&gt;"",D104&lt;E91&gt;""),"["&amp;TEXT($B$2,"##")&amp;"-"&amp;TEXT(ROW()-10,"##")&amp;"]","")</f>
        <v>[Admin_function-94]</v>
      </c>
      <c r="B104" s="87" t="s">
        <v>202</v>
      </c>
      <c r="C104" s="87" t="s">
        <v>235</v>
      </c>
      <c r="D104" s="148" t="s">
        <v>236</v>
      </c>
      <c r="E104" s="111"/>
      <c r="F104" s="110" t="s">
        <v>22</v>
      </c>
      <c r="G104" s="110" t="s">
        <v>22</v>
      </c>
      <c r="H104" s="110" t="s">
        <v>22</v>
      </c>
      <c r="I104" s="112"/>
      <c r="J104" s="113"/>
    </row>
    <row r="105" spans="1:154" s="187" customFormat="1" ht="24.95" customHeight="1">
      <c r="A105" s="142" t="str">
        <f>IF(OR(B105&lt;&gt;"",D105&lt;E92&gt;""),"["&amp;TEXT($B$2,"##")&amp;"-"&amp;TEXT(ROW()-10,"##")&amp;"]","")</f>
        <v>[Admin_function-95]</v>
      </c>
      <c r="B105" s="87" t="s">
        <v>202</v>
      </c>
      <c r="C105" s="87" t="s">
        <v>237</v>
      </c>
      <c r="D105" s="148" t="s">
        <v>238</v>
      </c>
      <c r="E105" s="111"/>
      <c r="F105" s="110" t="s">
        <v>22</v>
      </c>
      <c r="G105" s="110" t="s">
        <v>22</v>
      </c>
      <c r="H105" s="110" t="s">
        <v>22</v>
      </c>
      <c r="I105" s="112"/>
      <c r="J105" s="113"/>
    </row>
    <row r="106" spans="1:154" s="187" customFormat="1" ht="24.95" customHeight="1">
      <c r="A106" s="193" t="str">
        <f>IF(OR(B106&lt;&gt;"",D106&lt;E91&gt;""),"["&amp;TEXT($B$2,"##")&amp;"-"&amp;TEXT(ROW()-10,"##")&amp;"]","")</f>
        <v>[Admin_function-96]</v>
      </c>
      <c r="B106" s="87" t="s">
        <v>202</v>
      </c>
      <c r="C106" s="87" t="s">
        <v>209</v>
      </c>
      <c r="D106" s="148" t="s">
        <v>239</v>
      </c>
      <c r="E106" s="111"/>
      <c r="F106" s="110" t="s">
        <v>22</v>
      </c>
      <c r="G106" s="110" t="s">
        <v>22</v>
      </c>
      <c r="H106" s="110" t="s">
        <v>22</v>
      </c>
      <c r="I106" s="112"/>
      <c r="J106" s="113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  <c r="CT106" s="158"/>
      <c r="CU106" s="158"/>
      <c r="CV106" s="158"/>
      <c r="CW106" s="158"/>
      <c r="CX106" s="158"/>
      <c r="CY106" s="158"/>
      <c r="CZ106" s="158"/>
      <c r="DA106" s="158"/>
      <c r="DB106" s="158"/>
      <c r="DC106" s="158"/>
      <c r="DD106" s="158"/>
      <c r="DE106" s="158"/>
      <c r="DF106" s="158"/>
      <c r="DG106" s="158"/>
      <c r="DH106" s="158"/>
      <c r="DI106" s="158"/>
      <c r="DJ106" s="158"/>
      <c r="DK106" s="158"/>
      <c r="DL106" s="158"/>
      <c r="DM106" s="158"/>
      <c r="DN106" s="158"/>
      <c r="DO106" s="158"/>
      <c r="DP106" s="158"/>
      <c r="DQ106" s="158"/>
      <c r="DR106" s="158"/>
      <c r="DS106" s="158"/>
      <c r="DT106" s="158"/>
      <c r="DU106" s="158"/>
      <c r="DV106" s="158"/>
      <c r="DW106" s="158"/>
      <c r="DX106" s="158"/>
      <c r="DY106" s="158"/>
      <c r="DZ106" s="158"/>
      <c r="EA106" s="158"/>
      <c r="EB106" s="158"/>
      <c r="EC106" s="158"/>
      <c r="ED106" s="158"/>
      <c r="EE106" s="158"/>
      <c r="EF106" s="158"/>
      <c r="EG106" s="158"/>
      <c r="EH106" s="158"/>
      <c r="EI106" s="158"/>
      <c r="EJ106" s="158"/>
      <c r="EK106" s="158"/>
      <c r="EL106" s="158"/>
      <c r="EM106" s="158"/>
      <c r="EN106" s="158"/>
      <c r="EO106" s="158"/>
      <c r="EP106" s="158"/>
      <c r="EQ106" s="158"/>
      <c r="ER106" s="158"/>
      <c r="ES106" s="158"/>
      <c r="ET106" s="158"/>
      <c r="EU106" s="158"/>
      <c r="EV106" s="158"/>
      <c r="EW106" s="158"/>
      <c r="EX106" s="158"/>
    </row>
    <row r="107" spans="1:154" s="186" customFormat="1" ht="14.25" customHeight="1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  <c r="CT107" s="158"/>
      <c r="CU107" s="158"/>
      <c r="CV107" s="158"/>
      <c r="CW107" s="158"/>
      <c r="CX107" s="158"/>
      <c r="CY107" s="158"/>
      <c r="CZ107" s="158"/>
      <c r="DA107" s="158"/>
      <c r="DB107" s="158"/>
      <c r="DC107" s="158"/>
      <c r="DD107" s="158"/>
      <c r="DE107" s="158"/>
      <c r="DF107" s="158"/>
      <c r="DG107" s="158"/>
      <c r="DH107" s="158"/>
      <c r="DI107" s="158"/>
      <c r="DJ107" s="158"/>
      <c r="DK107" s="158"/>
      <c r="DL107" s="158"/>
      <c r="DM107" s="158"/>
      <c r="DN107" s="158"/>
      <c r="DO107" s="158"/>
      <c r="DP107" s="158"/>
      <c r="DQ107" s="158"/>
      <c r="DR107" s="158"/>
      <c r="DS107" s="158"/>
      <c r="DT107" s="158"/>
      <c r="DU107" s="158"/>
      <c r="DV107" s="158"/>
      <c r="DW107" s="158"/>
      <c r="DX107" s="158"/>
      <c r="DY107" s="158"/>
      <c r="DZ107" s="158"/>
      <c r="EA107" s="158"/>
      <c r="EB107" s="158"/>
      <c r="EC107" s="158"/>
      <c r="ED107" s="158"/>
      <c r="EE107" s="158"/>
      <c r="EF107" s="158"/>
      <c r="EG107" s="158"/>
      <c r="EH107" s="158"/>
      <c r="EI107" s="158"/>
      <c r="EJ107" s="158"/>
      <c r="EK107" s="158"/>
      <c r="EL107" s="158"/>
      <c r="EM107" s="158"/>
      <c r="EN107" s="158"/>
      <c r="EO107" s="158"/>
      <c r="EP107" s="158"/>
      <c r="EQ107" s="158"/>
      <c r="ER107" s="158"/>
      <c r="ES107" s="158"/>
      <c r="ET107" s="158"/>
      <c r="EU107" s="158"/>
      <c r="EV107" s="158"/>
      <c r="EW107" s="158"/>
      <c r="EX107" s="158"/>
    </row>
    <row r="108" spans="1:154" s="187" customFormat="1" ht="14.25" customHeight="1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  <c r="CT108" s="158"/>
      <c r="CU108" s="158"/>
      <c r="CV108" s="158"/>
      <c r="CW108" s="158"/>
      <c r="CX108" s="158"/>
      <c r="CY108" s="158"/>
      <c r="CZ108" s="158"/>
      <c r="DA108" s="158"/>
      <c r="DB108" s="158"/>
      <c r="DC108" s="158"/>
      <c r="DD108" s="158"/>
      <c r="DE108" s="158"/>
      <c r="DF108" s="158"/>
      <c r="DG108" s="158"/>
      <c r="DH108" s="158"/>
      <c r="DI108" s="158"/>
      <c r="DJ108" s="158"/>
      <c r="DK108" s="158"/>
      <c r="DL108" s="158"/>
      <c r="DM108" s="158"/>
      <c r="DN108" s="158"/>
      <c r="DO108" s="158"/>
      <c r="DP108" s="158"/>
      <c r="DQ108" s="158"/>
      <c r="DR108" s="158"/>
      <c r="DS108" s="158"/>
      <c r="DT108" s="158"/>
      <c r="DU108" s="158"/>
      <c r="DV108" s="158"/>
      <c r="DW108" s="158"/>
      <c r="DX108" s="158"/>
      <c r="DY108" s="158"/>
      <c r="DZ108" s="158"/>
      <c r="EA108" s="158"/>
      <c r="EB108" s="158"/>
      <c r="EC108" s="158"/>
      <c r="ED108" s="158"/>
      <c r="EE108" s="158"/>
      <c r="EF108" s="158"/>
      <c r="EG108" s="158"/>
      <c r="EH108" s="158"/>
      <c r="EI108" s="158"/>
      <c r="EJ108" s="158"/>
      <c r="EK108" s="158"/>
      <c r="EL108" s="158"/>
      <c r="EM108" s="158"/>
      <c r="EN108" s="158"/>
      <c r="EO108" s="158"/>
      <c r="EP108" s="158"/>
      <c r="EQ108" s="158"/>
      <c r="ER108" s="158"/>
      <c r="ES108" s="158"/>
      <c r="ET108" s="158"/>
      <c r="EU108" s="158"/>
      <c r="EV108" s="158"/>
      <c r="EW108" s="158"/>
      <c r="EX108" s="158"/>
    </row>
    <row r="109" spans="1:154" s="187" customFormat="1" ht="14.25" customHeight="1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  <c r="CT109" s="158"/>
      <c r="CU109" s="158"/>
      <c r="CV109" s="158"/>
      <c r="CW109" s="158"/>
      <c r="CX109" s="158"/>
      <c r="CY109" s="158"/>
      <c r="CZ109" s="158"/>
      <c r="DA109" s="158"/>
      <c r="DB109" s="158"/>
      <c r="DC109" s="158"/>
      <c r="DD109" s="158"/>
      <c r="DE109" s="158"/>
      <c r="DF109" s="158"/>
      <c r="DG109" s="158"/>
      <c r="DH109" s="158"/>
      <c r="DI109" s="158"/>
      <c r="DJ109" s="158"/>
      <c r="DK109" s="158"/>
      <c r="DL109" s="158"/>
      <c r="DM109" s="158"/>
      <c r="DN109" s="158"/>
      <c r="DO109" s="158"/>
      <c r="DP109" s="158"/>
      <c r="DQ109" s="158"/>
      <c r="DR109" s="158"/>
      <c r="DS109" s="158"/>
      <c r="DT109" s="158"/>
      <c r="DU109" s="158"/>
      <c r="DV109" s="158"/>
      <c r="DW109" s="158"/>
      <c r="DX109" s="158"/>
      <c r="DY109" s="158"/>
      <c r="DZ109" s="158"/>
      <c r="EA109" s="158"/>
      <c r="EB109" s="158"/>
      <c r="EC109" s="158"/>
      <c r="ED109" s="158"/>
      <c r="EE109" s="158"/>
      <c r="EF109" s="158"/>
      <c r="EG109" s="158"/>
      <c r="EH109" s="158"/>
      <c r="EI109" s="158"/>
      <c r="EJ109" s="158"/>
      <c r="EK109" s="158"/>
      <c r="EL109" s="158"/>
      <c r="EM109" s="158"/>
      <c r="EN109" s="158"/>
      <c r="EO109" s="158"/>
      <c r="EP109" s="158"/>
      <c r="EQ109" s="158"/>
      <c r="ER109" s="158"/>
      <c r="ES109" s="158"/>
      <c r="ET109" s="158"/>
      <c r="EU109" s="158"/>
      <c r="EV109" s="158"/>
      <c r="EW109" s="158"/>
      <c r="EX109" s="158"/>
    </row>
    <row r="110" spans="1:154" s="187" customFormat="1" ht="14.25" customHeight="1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  <c r="CT110" s="158"/>
      <c r="CU110" s="158"/>
      <c r="CV110" s="158"/>
      <c r="CW110" s="158"/>
      <c r="CX110" s="158"/>
      <c r="CY110" s="158"/>
      <c r="CZ110" s="158"/>
      <c r="DA110" s="158"/>
      <c r="DB110" s="158"/>
      <c r="DC110" s="158"/>
      <c r="DD110" s="158"/>
      <c r="DE110" s="158"/>
      <c r="DF110" s="158"/>
      <c r="DG110" s="158"/>
      <c r="DH110" s="158"/>
      <c r="DI110" s="158"/>
      <c r="DJ110" s="158"/>
      <c r="DK110" s="158"/>
      <c r="DL110" s="158"/>
      <c r="DM110" s="158"/>
      <c r="DN110" s="158"/>
      <c r="DO110" s="158"/>
      <c r="DP110" s="158"/>
      <c r="DQ110" s="158"/>
      <c r="DR110" s="158"/>
      <c r="DS110" s="158"/>
      <c r="DT110" s="158"/>
      <c r="DU110" s="158"/>
      <c r="DV110" s="158"/>
      <c r="DW110" s="158"/>
      <c r="DX110" s="158"/>
      <c r="DY110" s="158"/>
      <c r="DZ110" s="158"/>
      <c r="EA110" s="158"/>
      <c r="EB110" s="158"/>
      <c r="EC110" s="158"/>
      <c r="ED110" s="158"/>
      <c r="EE110" s="158"/>
      <c r="EF110" s="158"/>
      <c r="EG110" s="158"/>
      <c r="EH110" s="158"/>
      <c r="EI110" s="158"/>
      <c r="EJ110" s="158"/>
      <c r="EK110" s="158"/>
      <c r="EL110" s="158"/>
      <c r="EM110" s="158"/>
      <c r="EN110" s="158"/>
      <c r="EO110" s="158"/>
      <c r="EP110" s="158"/>
      <c r="EQ110" s="158"/>
      <c r="ER110" s="158"/>
      <c r="ES110" s="158"/>
      <c r="ET110" s="158"/>
      <c r="EU110" s="158"/>
      <c r="EV110" s="158"/>
      <c r="EW110" s="158"/>
      <c r="EX110" s="158"/>
    </row>
    <row r="111" spans="1:154" s="187" customFormat="1" ht="14.25" customHeight="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  <c r="CT111" s="158"/>
      <c r="CU111" s="158"/>
      <c r="CV111" s="158"/>
      <c r="CW111" s="158"/>
      <c r="CX111" s="158"/>
      <c r="CY111" s="158"/>
      <c r="CZ111" s="158"/>
      <c r="DA111" s="158"/>
      <c r="DB111" s="158"/>
      <c r="DC111" s="158"/>
      <c r="DD111" s="158"/>
      <c r="DE111" s="158"/>
      <c r="DF111" s="158"/>
      <c r="DG111" s="158"/>
      <c r="DH111" s="158"/>
      <c r="DI111" s="158"/>
      <c r="DJ111" s="158"/>
      <c r="DK111" s="158"/>
      <c r="DL111" s="158"/>
      <c r="DM111" s="158"/>
      <c r="DN111" s="158"/>
      <c r="DO111" s="158"/>
      <c r="DP111" s="158"/>
      <c r="DQ111" s="158"/>
      <c r="DR111" s="158"/>
      <c r="DS111" s="158"/>
      <c r="DT111" s="158"/>
      <c r="DU111" s="158"/>
      <c r="DV111" s="158"/>
      <c r="DW111" s="158"/>
      <c r="DX111" s="158"/>
      <c r="DY111" s="158"/>
      <c r="DZ111" s="158"/>
      <c r="EA111" s="158"/>
      <c r="EB111" s="158"/>
      <c r="EC111" s="158"/>
      <c r="ED111" s="158"/>
      <c r="EE111" s="158"/>
      <c r="EF111" s="158"/>
      <c r="EG111" s="158"/>
      <c r="EH111" s="158"/>
      <c r="EI111" s="158"/>
      <c r="EJ111" s="158"/>
      <c r="EK111" s="158"/>
      <c r="EL111" s="158"/>
      <c r="EM111" s="158"/>
      <c r="EN111" s="158"/>
      <c r="EO111" s="158"/>
      <c r="EP111" s="158"/>
      <c r="EQ111" s="158"/>
      <c r="ER111" s="158"/>
      <c r="ES111" s="158"/>
      <c r="ET111" s="158"/>
      <c r="EU111" s="158"/>
      <c r="EV111" s="158"/>
      <c r="EW111" s="158"/>
      <c r="EX111" s="158"/>
    </row>
    <row r="112" spans="1:154" s="187" customFormat="1" ht="14.25" customHeight="1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  <c r="CT112" s="158"/>
      <c r="CU112" s="158"/>
      <c r="CV112" s="158"/>
      <c r="CW112" s="158"/>
      <c r="CX112" s="158"/>
      <c r="CY112" s="158"/>
      <c r="CZ112" s="158"/>
      <c r="DA112" s="158"/>
      <c r="DB112" s="158"/>
      <c r="DC112" s="158"/>
      <c r="DD112" s="158"/>
      <c r="DE112" s="158"/>
      <c r="DF112" s="158"/>
      <c r="DG112" s="158"/>
      <c r="DH112" s="158"/>
      <c r="DI112" s="158"/>
      <c r="DJ112" s="158"/>
      <c r="DK112" s="158"/>
      <c r="DL112" s="158"/>
      <c r="DM112" s="158"/>
      <c r="DN112" s="158"/>
      <c r="DO112" s="158"/>
      <c r="DP112" s="158"/>
      <c r="DQ112" s="158"/>
      <c r="DR112" s="158"/>
      <c r="DS112" s="158"/>
      <c r="DT112" s="158"/>
      <c r="DU112" s="158"/>
      <c r="DV112" s="158"/>
      <c r="DW112" s="158"/>
      <c r="DX112" s="158"/>
      <c r="DY112" s="158"/>
      <c r="DZ112" s="158"/>
      <c r="EA112" s="158"/>
      <c r="EB112" s="158"/>
      <c r="EC112" s="158"/>
      <c r="ED112" s="158"/>
      <c r="EE112" s="158"/>
      <c r="EF112" s="158"/>
      <c r="EG112" s="158"/>
      <c r="EH112" s="158"/>
      <c r="EI112" s="158"/>
      <c r="EJ112" s="158"/>
      <c r="EK112" s="158"/>
      <c r="EL112" s="158"/>
      <c r="EM112" s="158"/>
      <c r="EN112" s="158"/>
      <c r="EO112" s="158"/>
      <c r="EP112" s="158"/>
      <c r="EQ112" s="158"/>
      <c r="ER112" s="158"/>
      <c r="ES112" s="158"/>
      <c r="ET112" s="158"/>
      <c r="EU112" s="158"/>
      <c r="EV112" s="158"/>
      <c r="EW112" s="158"/>
      <c r="EX112" s="158"/>
    </row>
    <row r="113" spans="1:154" s="187" customFormat="1" ht="14.25" customHeight="1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  <c r="CT113" s="158"/>
      <c r="CU113" s="158"/>
      <c r="CV113" s="158"/>
      <c r="CW113" s="158"/>
      <c r="CX113" s="158"/>
      <c r="CY113" s="158"/>
      <c r="CZ113" s="158"/>
      <c r="DA113" s="158"/>
      <c r="DB113" s="158"/>
      <c r="DC113" s="158"/>
      <c r="DD113" s="158"/>
      <c r="DE113" s="158"/>
      <c r="DF113" s="158"/>
      <c r="DG113" s="158"/>
      <c r="DH113" s="158"/>
      <c r="DI113" s="158"/>
      <c r="DJ113" s="158"/>
      <c r="DK113" s="158"/>
      <c r="DL113" s="158"/>
      <c r="DM113" s="158"/>
      <c r="DN113" s="158"/>
      <c r="DO113" s="158"/>
      <c r="DP113" s="158"/>
      <c r="DQ113" s="158"/>
      <c r="DR113" s="158"/>
      <c r="DS113" s="158"/>
      <c r="DT113" s="158"/>
      <c r="DU113" s="158"/>
      <c r="DV113" s="158"/>
      <c r="DW113" s="158"/>
      <c r="DX113" s="158"/>
      <c r="DY113" s="158"/>
      <c r="DZ113" s="158"/>
      <c r="EA113" s="158"/>
      <c r="EB113" s="158"/>
      <c r="EC113" s="158"/>
      <c r="ED113" s="158"/>
      <c r="EE113" s="158"/>
      <c r="EF113" s="158"/>
      <c r="EG113" s="158"/>
      <c r="EH113" s="158"/>
      <c r="EI113" s="158"/>
      <c r="EJ113" s="158"/>
      <c r="EK113" s="158"/>
      <c r="EL113" s="158"/>
      <c r="EM113" s="158"/>
      <c r="EN113" s="158"/>
      <c r="EO113" s="158"/>
      <c r="EP113" s="158"/>
      <c r="EQ113" s="158"/>
      <c r="ER113" s="158"/>
      <c r="ES113" s="158"/>
      <c r="ET113" s="158"/>
      <c r="EU113" s="158"/>
      <c r="EV113" s="158"/>
      <c r="EW113" s="158"/>
      <c r="EX113" s="158"/>
    </row>
    <row r="114" spans="1:154" s="187" customFormat="1" ht="14.25" customHeight="1">
      <c r="A114" s="188"/>
      <c r="B114" s="158"/>
      <c r="C114" s="158"/>
      <c r="D114" s="158"/>
      <c r="E114" s="158"/>
      <c r="F114" s="158"/>
      <c r="G114" s="158"/>
      <c r="H114" s="158"/>
      <c r="I114" s="189"/>
      <c r="J114" s="158"/>
      <c r="K114" s="102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  <c r="CT114" s="158"/>
      <c r="CU114" s="158"/>
      <c r="CV114" s="158"/>
      <c r="CW114" s="158"/>
      <c r="CX114" s="158"/>
      <c r="CY114" s="158"/>
      <c r="CZ114" s="158"/>
      <c r="DA114" s="158"/>
      <c r="DB114" s="158"/>
      <c r="DC114" s="158"/>
      <c r="DD114" s="158"/>
      <c r="DE114" s="158"/>
      <c r="DF114" s="158"/>
      <c r="DG114" s="158"/>
      <c r="DH114" s="158"/>
      <c r="DI114" s="158"/>
      <c r="DJ114" s="158"/>
      <c r="DK114" s="158"/>
      <c r="DL114" s="158"/>
      <c r="DM114" s="158"/>
      <c r="DN114" s="158"/>
      <c r="DO114" s="158"/>
      <c r="DP114" s="158"/>
      <c r="DQ114" s="158"/>
      <c r="DR114" s="158"/>
      <c r="DS114" s="158"/>
      <c r="DT114" s="158"/>
      <c r="DU114" s="158"/>
      <c r="DV114" s="158"/>
      <c r="DW114" s="158"/>
      <c r="DX114" s="158"/>
      <c r="DY114" s="158"/>
      <c r="DZ114" s="158"/>
      <c r="EA114" s="158"/>
      <c r="EB114" s="158"/>
      <c r="EC114" s="158"/>
      <c r="ED114" s="158"/>
      <c r="EE114" s="158"/>
      <c r="EF114" s="158"/>
      <c r="EG114" s="158"/>
      <c r="EH114" s="158"/>
      <c r="EI114" s="158"/>
      <c r="EJ114" s="158"/>
      <c r="EK114" s="158"/>
      <c r="EL114" s="158"/>
      <c r="EM114" s="158"/>
      <c r="EN114" s="158"/>
      <c r="EO114" s="158"/>
      <c r="EP114" s="158"/>
      <c r="EQ114" s="158"/>
      <c r="ER114" s="158"/>
      <c r="ES114" s="158"/>
      <c r="ET114" s="158"/>
      <c r="EU114" s="158"/>
      <c r="EV114" s="158"/>
      <c r="EW114" s="158"/>
      <c r="EX114" s="158"/>
    </row>
    <row r="115" spans="1:154" s="187" customFormat="1" ht="14.25" customHeight="1">
      <c r="A115" s="188"/>
      <c r="B115" s="158"/>
      <c r="C115" s="158"/>
      <c r="D115" s="158"/>
      <c r="E115" s="158"/>
      <c r="F115" s="158"/>
      <c r="G115" s="158"/>
      <c r="H115" s="158"/>
      <c r="I115" s="189"/>
      <c r="J115" s="158"/>
      <c r="K115" s="102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  <c r="CT115" s="158"/>
      <c r="CU115" s="158"/>
      <c r="CV115" s="158"/>
      <c r="CW115" s="158"/>
      <c r="CX115" s="158"/>
      <c r="CY115" s="158"/>
      <c r="CZ115" s="158"/>
      <c r="DA115" s="158"/>
      <c r="DB115" s="158"/>
      <c r="DC115" s="158"/>
      <c r="DD115" s="158"/>
      <c r="DE115" s="158"/>
      <c r="DF115" s="158"/>
      <c r="DG115" s="158"/>
      <c r="DH115" s="158"/>
      <c r="DI115" s="158"/>
      <c r="DJ115" s="158"/>
      <c r="DK115" s="158"/>
      <c r="DL115" s="158"/>
      <c r="DM115" s="158"/>
      <c r="DN115" s="158"/>
      <c r="DO115" s="158"/>
      <c r="DP115" s="158"/>
      <c r="DQ115" s="158"/>
      <c r="DR115" s="158"/>
      <c r="DS115" s="158"/>
      <c r="DT115" s="158"/>
      <c r="DU115" s="158"/>
      <c r="DV115" s="158"/>
      <c r="DW115" s="158"/>
      <c r="DX115" s="158"/>
      <c r="DY115" s="158"/>
      <c r="DZ115" s="158"/>
      <c r="EA115" s="158"/>
      <c r="EB115" s="158"/>
      <c r="EC115" s="158"/>
      <c r="ED115" s="158"/>
      <c r="EE115" s="158"/>
      <c r="EF115" s="158"/>
      <c r="EG115" s="158"/>
      <c r="EH115" s="158"/>
      <c r="EI115" s="158"/>
      <c r="EJ115" s="158"/>
      <c r="EK115" s="158"/>
      <c r="EL115" s="158"/>
      <c r="EM115" s="158"/>
      <c r="EN115" s="158"/>
      <c r="EO115" s="158"/>
      <c r="EP115" s="158"/>
      <c r="EQ115" s="158"/>
      <c r="ER115" s="158"/>
      <c r="ES115" s="158"/>
      <c r="ET115" s="158"/>
      <c r="EU115" s="158"/>
      <c r="EV115" s="158"/>
      <c r="EW115" s="158"/>
      <c r="EX115" s="158"/>
    </row>
    <row r="116" spans="1:154" s="187" customFormat="1" ht="14.25" customHeight="1">
      <c r="A116" s="188"/>
      <c r="B116" s="158"/>
      <c r="C116" s="158"/>
      <c r="D116" s="158"/>
      <c r="E116" s="158"/>
      <c r="F116" s="158"/>
      <c r="G116" s="158"/>
      <c r="H116" s="158"/>
      <c r="I116" s="189"/>
      <c r="J116" s="158"/>
      <c r="K116" s="102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  <c r="CT116" s="158"/>
      <c r="CU116" s="158"/>
      <c r="CV116" s="158"/>
      <c r="CW116" s="158"/>
      <c r="CX116" s="158"/>
      <c r="CY116" s="158"/>
      <c r="CZ116" s="158"/>
      <c r="DA116" s="158"/>
      <c r="DB116" s="158"/>
      <c r="DC116" s="158"/>
      <c r="DD116" s="158"/>
      <c r="DE116" s="158"/>
      <c r="DF116" s="158"/>
      <c r="DG116" s="158"/>
      <c r="DH116" s="158"/>
      <c r="DI116" s="158"/>
      <c r="DJ116" s="158"/>
      <c r="DK116" s="158"/>
      <c r="DL116" s="158"/>
      <c r="DM116" s="158"/>
      <c r="DN116" s="158"/>
      <c r="DO116" s="158"/>
      <c r="DP116" s="158"/>
      <c r="DQ116" s="158"/>
      <c r="DR116" s="158"/>
      <c r="DS116" s="158"/>
      <c r="DT116" s="158"/>
      <c r="DU116" s="158"/>
      <c r="DV116" s="158"/>
      <c r="DW116" s="158"/>
      <c r="DX116" s="158"/>
      <c r="DY116" s="158"/>
      <c r="DZ116" s="158"/>
      <c r="EA116" s="158"/>
      <c r="EB116" s="158"/>
      <c r="EC116" s="158"/>
      <c r="ED116" s="158"/>
      <c r="EE116" s="158"/>
      <c r="EF116" s="158"/>
      <c r="EG116" s="158"/>
      <c r="EH116" s="158"/>
      <c r="EI116" s="158"/>
      <c r="EJ116" s="158"/>
      <c r="EK116" s="158"/>
      <c r="EL116" s="158"/>
      <c r="EM116" s="158"/>
      <c r="EN116" s="158"/>
      <c r="EO116" s="158"/>
      <c r="EP116" s="158"/>
      <c r="EQ116" s="158"/>
      <c r="ER116" s="158"/>
      <c r="ES116" s="158"/>
      <c r="ET116" s="158"/>
      <c r="EU116" s="158"/>
      <c r="EV116" s="158"/>
      <c r="EW116" s="158"/>
      <c r="EX116" s="158"/>
    </row>
    <row r="117" spans="1:154" s="187" customFormat="1" ht="14.25" customHeight="1">
      <c r="A117" s="188"/>
      <c r="B117" s="158"/>
      <c r="C117" s="158"/>
      <c r="D117" s="158"/>
      <c r="E117" s="158"/>
      <c r="F117" s="158"/>
      <c r="G117" s="158"/>
      <c r="H117" s="158"/>
      <c r="I117" s="189"/>
      <c r="J117" s="158"/>
      <c r="K117" s="102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  <c r="CT117" s="158"/>
      <c r="CU117" s="158"/>
      <c r="CV117" s="158"/>
      <c r="CW117" s="158"/>
      <c r="CX117" s="158"/>
      <c r="CY117" s="158"/>
      <c r="CZ117" s="158"/>
      <c r="DA117" s="158"/>
      <c r="DB117" s="158"/>
      <c r="DC117" s="158"/>
      <c r="DD117" s="158"/>
      <c r="DE117" s="158"/>
      <c r="DF117" s="158"/>
      <c r="DG117" s="158"/>
      <c r="DH117" s="158"/>
      <c r="DI117" s="158"/>
      <c r="DJ117" s="158"/>
      <c r="DK117" s="158"/>
      <c r="DL117" s="158"/>
      <c r="DM117" s="158"/>
      <c r="DN117" s="158"/>
      <c r="DO117" s="158"/>
      <c r="DP117" s="158"/>
      <c r="DQ117" s="158"/>
      <c r="DR117" s="158"/>
      <c r="DS117" s="158"/>
      <c r="DT117" s="158"/>
      <c r="DU117" s="158"/>
      <c r="DV117" s="158"/>
      <c r="DW117" s="158"/>
      <c r="DX117" s="158"/>
      <c r="DY117" s="158"/>
      <c r="DZ117" s="158"/>
      <c r="EA117" s="158"/>
      <c r="EB117" s="158"/>
      <c r="EC117" s="158"/>
      <c r="ED117" s="158"/>
      <c r="EE117" s="158"/>
      <c r="EF117" s="158"/>
      <c r="EG117" s="158"/>
      <c r="EH117" s="158"/>
      <c r="EI117" s="158"/>
      <c r="EJ117" s="158"/>
      <c r="EK117" s="158"/>
      <c r="EL117" s="158"/>
      <c r="EM117" s="158"/>
      <c r="EN117" s="158"/>
      <c r="EO117" s="158"/>
      <c r="EP117" s="158"/>
      <c r="EQ117" s="158"/>
      <c r="ER117" s="158"/>
      <c r="ES117" s="158"/>
      <c r="ET117" s="158"/>
      <c r="EU117" s="158"/>
      <c r="EV117" s="158"/>
      <c r="EW117" s="158"/>
      <c r="EX117" s="158"/>
    </row>
    <row r="118" spans="1:154" s="187" customFormat="1" ht="14.25" customHeight="1">
      <c r="A118" s="188"/>
      <c r="B118" s="158"/>
      <c r="C118" s="158"/>
      <c r="D118" s="158"/>
      <c r="E118" s="158"/>
      <c r="F118" s="158"/>
      <c r="G118" s="158"/>
      <c r="H118" s="158"/>
      <c r="I118" s="189"/>
      <c r="J118" s="158"/>
      <c r="K118" s="102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  <c r="CT118" s="158"/>
      <c r="CU118" s="158"/>
      <c r="CV118" s="158"/>
      <c r="CW118" s="158"/>
      <c r="CX118" s="158"/>
      <c r="CY118" s="158"/>
      <c r="CZ118" s="158"/>
      <c r="DA118" s="158"/>
      <c r="DB118" s="158"/>
      <c r="DC118" s="158"/>
      <c r="DD118" s="158"/>
      <c r="DE118" s="158"/>
      <c r="DF118" s="158"/>
      <c r="DG118" s="158"/>
      <c r="DH118" s="158"/>
      <c r="DI118" s="158"/>
      <c r="DJ118" s="158"/>
      <c r="DK118" s="158"/>
      <c r="DL118" s="158"/>
      <c r="DM118" s="158"/>
      <c r="DN118" s="158"/>
      <c r="DO118" s="158"/>
      <c r="DP118" s="158"/>
      <c r="DQ118" s="158"/>
      <c r="DR118" s="158"/>
      <c r="DS118" s="158"/>
      <c r="DT118" s="158"/>
      <c r="DU118" s="158"/>
      <c r="DV118" s="158"/>
      <c r="DW118" s="158"/>
      <c r="DX118" s="158"/>
      <c r="DY118" s="158"/>
      <c r="DZ118" s="158"/>
      <c r="EA118" s="158"/>
      <c r="EB118" s="158"/>
      <c r="EC118" s="158"/>
      <c r="ED118" s="158"/>
      <c r="EE118" s="158"/>
      <c r="EF118" s="158"/>
      <c r="EG118" s="158"/>
      <c r="EH118" s="158"/>
      <c r="EI118" s="158"/>
      <c r="EJ118" s="158"/>
      <c r="EK118" s="158"/>
      <c r="EL118" s="158"/>
      <c r="EM118" s="158"/>
      <c r="EN118" s="158"/>
      <c r="EO118" s="158"/>
      <c r="EP118" s="158"/>
      <c r="EQ118" s="158"/>
      <c r="ER118" s="158"/>
      <c r="ES118" s="158"/>
      <c r="ET118" s="158"/>
      <c r="EU118" s="158"/>
      <c r="EV118" s="158"/>
      <c r="EW118" s="158"/>
      <c r="EX118" s="158"/>
    </row>
    <row r="119" spans="1:154" s="187" customFormat="1" ht="14.25" customHeight="1">
      <c r="A119" s="188"/>
      <c r="B119" s="158"/>
      <c r="C119" s="158"/>
      <c r="D119" s="158"/>
      <c r="E119" s="158"/>
      <c r="F119" s="158"/>
      <c r="G119" s="158"/>
      <c r="H119" s="158"/>
      <c r="I119" s="189"/>
      <c r="J119" s="158"/>
      <c r="K119" s="102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8"/>
      <c r="AT119" s="158"/>
      <c r="AU119" s="158"/>
      <c r="AV119" s="158"/>
      <c r="AW119" s="158"/>
      <c r="AX119" s="158"/>
      <c r="AY119" s="158"/>
      <c r="AZ119" s="158"/>
      <c r="BA119" s="158"/>
      <c r="BB119" s="158"/>
      <c r="BC119" s="158"/>
      <c r="BD119" s="158"/>
      <c r="BE119" s="158"/>
      <c r="BF119" s="158"/>
      <c r="BG119" s="158"/>
      <c r="BH119" s="158"/>
      <c r="BI119" s="158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  <c r="CT119" s="158"/>
      <c r="CU119" s="158"/>
      <c r="CV119" s="158"/>
      <c r="CW119" s="158"/>
      <c r="CX119" s="158"/>
      <c r="CY119" s="158"/>
      <c r="CZ119" s="158"/>
      <c r="DA119" s="158"/>
      <c r="DB119" s="158"/>
      <c r="DC119" s="158"/>
      <c r="DD119" s="158"/>
      <c r="DE119" s="158"/>
      <c r="DF119" s="158"/>
      <c r="DG119" s="158"/>
      <c r="DH119" s="158"/>
      <c r="DI119" s="158"/>
      <c r="DJ119" s="158"/>
      <c r="DK119" s="158"/>
      <c r="DL119" s="158"/>
      <c r="DM119" s="158"/>
      <c r="DN119" s="158"/>
      <c r="DO119" s="158"/>
      <c r="DP119" s="158"/>
      <c r="DQ119" s="158"/>
      <c r="DR119" s="158"/>
      <c r="DS119" s="158"/>
      <c r="DT119" s="158"/>
      <c r="DU119" s="158"/>
      <c r="DV119" s="158"/>
      <c r="DW119" s="158"/>
      <c r="DX119" s="158"/>
      <c r="DY119" s="158"/>
      <c r="DZ119" s="158"/>
      <c r="EA119" s="158"/>
      <c r="EB119" s="158"/>
      <c r="EC119" s="158"/>
      <c r="ED119" s="158"/>
      <c r="EE119" s="158"/>
      <c r="EF119" s="158"/>
      <c r="EG119" s="158"/>
      <c r="EH119" s="158"/>
      <c r="EI119" s="158"/>
      <c r="EJ119" s="158"/>
      <c r="EK119" s="158"/>
      <c r="EL119" s="158"/>
      <c r="EM119" s="158"/>
      <c r="EN119" s="158"/>
      <c r="EO119" s="158"/>
      <c r="EP119" s="158"/>
      <c r="EQ119" s="158"/>
      <c r="ER119" s="158"/>
      <c r="ES119" s="158"/>
      <c r="ET119" s="158"/>
      <c r="EU119" s="158"/>
      <c r="EV119" s="158"/>
      <c r="EW119" s="158"/>
      <c r="EX119" s="158"/>
    </row>
    <row r="120" spans="1:154" s="187" customFormat="1" ht="14.25" customHeight="1">
      <c r="A120" s="188"/>
      <c r="B120" s="158"/>
      <c r="C120" s="158"/>
      <c r="D120" s="158"/>
      <c r="E120" s="158"/>
      <c r="F120" s="158"/>
      <c r="G120" s="158"/>
      <c r="H120" s="158"/>
      <c r="I120" s="189"/>
      <c r="J120" s="158"/>
      <c r="K120" s="102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8"/>
      <c r="AT120" s="158"/>
      <c r="AU120" s="158"/>
      <c r="AV120" s="158"/>
      <c r="AW120" s="158"/>
      <c r="AX120" s="158"/>
      <c r="AY120" s="158"/>
      <c r="AZ120" s="158"/>
      <c r="BA120" s="158"/>
      <c r="BB120" s="158"/>
      <c r="BC120" s="158"/>
      <c r="BD120" s="158"/>
      <c r="BE120" s="158"/>
      <c r="BF120" s="158"/>
      <c r="BG120" s="158"/>
      <c r="BH120" s="158"/>
      <c r="BI120" s="158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  <c r="CT120" s="158"/>
      <c r="CU120" s="158"/>
      <c r="CV120" s="158"/>
      <c r="CW120" s="158"/>
      <c r="CX120" s="158"/>
      <c r="CY120" s="158"/>
      <c r="CZ120" s="158"/>
      <c r="DA120" s="158"/>
      <c r="DB120" s="158"/>
      <c r="DC120" s="158"/>
      <c r="DD120" s="158"/>
      <c r="DE120" s="158"/>
      <c r="DF120" s="158"/>
      <c r="DG120" s="158"/>
      <c r="DH120" s="158"/>
      <c r="DI120" s="158"/>
      <c r="DJ120" s="158"/>
      <c r="DK120" s="158"/>
      <c r="DL120" s="158"/>
      <c r="DM120" s="158"/>
      <c r="DN120" s="158"/>
      <c r="DO120" s="158"/>
      <c r="DP120" s="158"/>
      <c r="DQ120" s="158"/>
      <c r="DR120" s="158"/>
      <c r="DS120" s="158"/>
      <c r="DT120" s="158"/>
      <c r="DU120" s="158"/>
      <c r="DV120" s="158"/>
      <c r="DW120" s="158"/>
      <c r="DX120" s="158"/>
      <c r="DY120" s="158"/>
      <c r="DZ120" s="158"/>
      <c r="EA120" s="158"/>
      <c r="EB120" s="158"/>
      <c r="EC120" s="158"/>
      <c r="ED120" s="158"/>
      <c r="EE120" s="158"/>
      <c r="EF120" s="158"/>
      <c r="EG120" s="158"/>
      <c r="EH120" s="158"/>
      <c r="EI120" s="158"/>
      <c r="EJ120" s="158"/>
      <c r="EK120" s="158"/>
      <c r="EL120" s="158"/>
      <c r="EM120" s="158"/>
      <c r="EN120" s="158"/>
      <c r="EO120" s="158"/>
      <c r="EP120" s="158"/>
      <c r="EQ120" s="158"/>
      <c r="ER120" s="158"/>
      <c r="ES120" s="158"/>
      <c r="ET120" s="158"/>
      <c r="EU120" s="158"/>
      <c r="EV120" s="158"/>
      <c r="EW120" s="158"/>
      <c r="EX120" s="158"/>
    </row>
  </sheetData>
  <dataConsolidate>
    <dataRefs count="1">
      <dataRef ref="K2:K6" sheet="Admin_Function"/>
    </dataRefs>
  </dataConsolidate>
  <mergeCells count="7">
    <mergeCell ref="A23:D23"/>
    <mergeCell ref="A11:J11"/>
    <mergeCell ref="B2:G2"/>
    <mergeCell ref="B3:G3"/>
    <mergeCell ref="B4:G4"/>
    <mergeCell ref="E5:G5"/>
    <mergeCell ref="E6:G6"/>
  </mergeCells>
  <dataValidations count="3">
    <dataValidation type="list" allowBlank="1" showInputMessage="1" showErrorMessage="1" sqref="G12:H22 G114:H65336 F12:F106 G1:H9">
      <formula1>$I$2:$I$5</formula1>
    </dataValidation>
    <dataValidation type="list" allowBlank="1" showErrorMessage="1" sqref="G23:H106">
      <formula1>$K$2:$K$6</formula1>
      <formula2>0</formula2>
    </dataValidation>
    <dataValidation type="list" allowBlank="1" showInputMessage="1" showErrorMessage="1" sqref="IJ101:IQ106 SF101:SM106 ACB101:ACI106 ALX101:AME106 AVT101:AWA106 BFP101:BFW106 BPL101:BPS106 BZH101:BZO106 CJD101:CJK106 CSZ101:CTG106 DCV101:DDC106 DMR101:DMY106 DWN101:DWU106 EGJ101:EGQ106 EQF101:EQM106 FAB101:FAI106 FJX101:FKE106 FTT101:FUA106 GDP101:GDW106 GNL101:GNS106 GXH101:GXO106 HHD101:HHK106 HQZ101:HRG106 IAV101:IBC106 IKR101:IKY106 IUN101:IUU106 JEJ101:JEQ106 JOF101:JOM106 JYB101:JYI106 KHX101:KIE106 KRT101:KSA106 LBP101:LBW106 LLL101:LLS106 LVH101:LVO106 MFD101:MFK106 MOZ101:MPG106 MYV101:MZC106 NIR101:NIY106 NSN101:NSU106 OCJ101:OCQ106 OMF101:OMM106 OWB101:OWI106 PFX101:PGE106 PPT101:PQA106 PZP101:PZW106 QJL101:QJS106 QTH101:QTO106 RDD101:RDK106 RMZ101:RNG106 RWV101:RXC106 SGR101:SGY106 SQN101:SQU106 TAJ101:TAQ106 TKF101:TKM106 TUB101:TUI106 UDX101:UEE106 UNT101:UOA106 UXP101:UXW106 VHL101:VHS106 VRH101:VRO106 WBD101:WBK106 WKZ101:WLG106 WUV101:WVC106 IT99:IT120 SP99:SP120 ACL99:ACL120 AMH99:AMH120 AWD99:AWD120 BFZ99:BFZ120 BPV99:BPV120 BZR99:BZR120 CJN99:CJN120 CTJ99:CTJ120 DDF99:DDF120 DNB99:DNB120 DWX99:DWX120 EGT99:EGT120 EQP99:EQP120 FAL99:FAL120 FKH99:FKH120 FUD99:FUD120 GDZ99:GDZ120 GNV99:GNV120 GXR99:GXR120 HHN99:HHN120 HRJ99:HRJ120 IBF99:IBF120 ILB99:ILB120 IUX99:IUX120 JET99:JET120 JOP99:JOP120 JYL99:JYL120 KIH99:KIH120 KSD99:KSD120 LBZ99:LBZ120 LLV99:LLV120 LVR99:LVR120 MFN99:MFN120 MPJ99:MPJ120 MZF99:MZF120 NJB99:NJB120 NSX99:NSX120 OCT99:OCT120 OMP99:OMP120 OWL99:OWL120 PGH99:PGH120 PQD99:PQD120 PZZ99:PZZ120 QJV99:QJV120 QTR99:QTR120 RDN99:RDN120 RNJ99:RNJ120 RXF99:RXF120 SHB99:SHB120 SQX99:SQX120 TAT99:TAT120 TKP99:TKP120 TUL99:TUL120 UEH99:UEH120 UOD99:UOD120 UXZ99:UXZ120 VHV99:VHV120 VRR99:VRR120 WBN99:WBN120 WLJ99:WLJ120 WVF99:WVF120 WKZ108:WLG120 WBD108:WBK120 VRH108:VRO120 VHL108:VHS120 UXP108:UXW120 UNT108:UOA120 UDX108:UEE120 TUB108:TUI120 TKF108:TKM120 TAJ108:TAQ120 SQN108:SQU120 SGR108:SGY120 RWV108:RXC120 RMZ108:RNG120 RDD108:RDK120 QTH108:QTO120 QJL108:QJS120 PZP108:PZW120 PPT108:PQA120 PFX108:PGE120 OWB108:OWI120 OMF108:OMM120 OCJ108:OCQ120 NSN108:NSU120 NIR108:NIY120 MYV108:MZC120 MOZ108:MPG120 MFD108:MFK120 LVH108:LVO120 LLL108:LLS120 LBP108:LBW120 KRT108:KSA120 KHX108:KIE120 JYB108:JYI120 JOF108:JOM120 JEJ108:JEQ120 IUN108:IUU120 IKR108:IKY120 IAV108:IBC120 HQZ108:HRG120 HHD108:HHK120 GXH108:GXO120 GNL108:GNS120 GDP108:GDW120 FTT108:FUA120 FJX108:FKE120 FAB108:FAI120 EQF108:EQM120 EGJ108:EGQ120 DWN108:DWU120 DMR108:DMY120 DCV108:DDC120 CSZ108:CTG120 CJD108:CJK120 BZH108:BZO120 BPL108:BPS120 BFP108:BFW120 AVT108:AWA120 ALX108:AME120 ACB108:ACI120 SF108:SM120 IJ108:IQ120 WUV108:WVC120">
      <formula1>"OK,NG,N/A"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Test Report</vt:lpstr>
      <vt:lpstr>Message Rules</vt:lpstr>
      <vt:lpstr>Security</vt:lpstr>
      <vt:lpstr>Admin_Function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Nguyễn An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Nguyễn An</cp:lastModifiedBy>
  <dcterms:created xsi:type="dcterms:W3CDTF">2014-07-15T10:13:31Z</dcterms:created>
  <dcterms:modified xsi:type="dcterms:W3CDTF">2016-12-14T06:38:57Z</dcterms:modified>
  <cp:category>BM</cp:category>
</cp:coreProperties>
</file>