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QuyetPC\Documents\GitHub\2017IS01\Final\TestRult\"/>
    </mc:Choice>
  </mc:AlternateContent>
  <bookViews>
    <workbookView xWindow="0" yWindow="0" windowWidth="20490" windowHeight="7755" tabRatio="821"/>
  </bookViews>
  <sheets>
    <sheet name="Cover" sheetId="1" r:id="rId1"/>
    <sheet name="Test case List" sheetId="2" r:id="rId2"/>
    <sheet name="Test Report" sheetId="5" r:id="rId3"/>
    <sheet name="Guest" sheetId="14" r:id="rId4"/>
    <sheet name="Carrier" sheetId="9" r:id="rId5"/>
    <sheet name="Goodsowner" sheetId="15" r:id="rId6"/>
    <sheet name="Admin" sheetId="10" r:id="rId7"/>
    <sheet name="Sheet2" sheetId="13" state="hidden" r:id="rId8"/>
    <sheet name="Sheet1" sheetId="12" state="hidden" r:id="rId9"/>
  </sheets>
  <externalReferences>
    <externalReference r:id="rId10"/>
  </externalReferences>
  <definedNames>
    <definedName name="ACTION" localSheetId="5">#REF!</definedName>
    <definedName name="ACTION" localSheetId="3">#REF!</definedName>
    <definedName name="ACTION">#REF!</definedName>
    <definedName name="Carrier">#REF!</definedName>
    <definedName name="d">'[1]Search grammar'!$C$45</definedName>
    <definedName name="Defect" comment="fsfsdfs" localSheetId="5">#REF!</definedName>
    <definedName name="Defect" comment="fsfsdfs" localSheetId="3">#REF!</definedName>
    <definedName name="Defect" comment="fsfsdfs">#REF!</definedName>
    <definedName name="dfsf" localSheetId="5">#REF!</definedName>
    <definedName name="dfsf" localSheetId="3">#REF!</definedName>
    <definedName name="dfsf">#REF!</definedName>
    <definedName name="Discover" localSheetId="5">#REF!</definedName>
    <definedName name="Discover" localSheetId="3">#REF!</definedName>
    <definedName name="Discover">#REF!</definedName>
    <definedName name="Lỗi" localSheetId="5">#REF!</definedName>
    <definedName name="Lỗi" localSheetId="3">#REF!</definedName>
    <definedName name="Lỗi">#REF!</definedName>
    <definedName name="Pass" localSheetId="5">#REF!</definedName>
    <definedName name="Pass" localSheetId="3">#REF!</definedName>
    <definedName name="Pass">#REF!</definedName>
    <definedName name="ResultList">Sheet2!$A$2:$A$6</definedName>
    <definedName name="Statistic" comment="fsfsdfs" localSheetId="5">#REF!</definedName>
    <definedName name="Statistic" comment="fsfsdfs" localSheetId="3">#REF!</definedName>
    <definedName name="Statistic" comment="fsfsdfs">#REF!</definedName>
    <definedName name="TestList">Sheet1!$A$2:$A$6</definedName>
  </definedNames>
  <calcPr calcId="171027" iterate="1" iterateCount="10000" iterateDelta="1.0000000000000001E-5"/>
</workbook>
</file>

<file path=xl/calcChain.xml><?xml version="1.0" encoding="utf-8"?>
<calcChain xmlns="http://schemas.openxmlformats.org/spreadsheetml/2006/main">
  <c r="E6" i="10" l="1"/>
  <c r="A102" i="10" l="1"/>
  <c r="A103" i="10"/>
  <c r="A104" i="10"/>
  <c r="A105" i="10"/>
  <c r="A106" i="10"/>
  <c r="A107" i="10"/>
  <c r="A108" i="10"/>
  <c r="A109" i="10"/>
  <c r="A110" i="10"/>
  <c r="A111" i="10"/>
  <c r="A112" i="10"/>
  <c r="A113" i="10"/>
  <c r="A114" i="10"/>
  <c r="A115" i="10"/>
  <c r="A116" i="10"/>
  <c r="A101" i="10"/>
  <c r="A91" i="10"/>
  <c r="A92" i="10"/>
  <c r="A93" i="10"/>
  <c r="A94" i="10"/>
  <c r="A95" i="10"/>
  <c r="A96" i="10"/>
  <c r="A97" i="10"/>
  <c r="A98" i="10"/>
  <c r="A99" i="10"/>
  <c r="A90" i="10"/>
  <c r="A72" i="10"/>
  <c r="A73" i="10"/>
  <c r="A74" i="10"/>
  <c r="A75" i="10"/>
  <c r="A76" i="10"/>
  <c r="A77" i="10"/>
  <c r="A78" i="10"/>
  <c r="A79" i="10"/>
  <c r="A80" i="10"/>
  <c r="A81" i="10"/>
  <c r="A82" i="10"/>
  <c r="A83" i="10"/>
  <c r="A84" i="10"/>
  <c r="A85" i="10"/>
  <c r="A86" i="10"/>
  <c r="A87" i="10"/>
  <c r="A88" i="10"/>
  <c r="A71" i="10"/>
  <c r="A53" i="10"/>
  <c r="A54" i="10"/>
  <c r="A55" i="10"/>
  <c r="A56" i="10"/>
  <c r="A57" i="10"/>
  <c r="A58" i="10"/>
  <c r="A59" i="10"/>
  <c r="A60" i="10"/>
  <c r="A61" i="10"/>
  <c r="A62" i="10"/>
  <c r="A63" i="10"/>
  <c r="A64" i="10"/>
  <c r="A65" i="10"/>
  <c r="A66" i="10"/>
  <c r="A67" i="10"/>
  <c r="A68" i="10"/>
  <c r="A69" i="10"/>
  <c r="A52" i="10"/>
  <c r="A53" i="9"/>
  <c r="A54" i="9"/>
  <c r="A55" i="9"/>
  <c r="A56" i="9"/>
  <c r="A57" i="9"/>
  <c r="A58" i="9"/>
  <c r="A59" i="9"/>
  <c r="A60" i="9"/>
  <c r="A61" i="9"/>
  <c r="A52" i="9"/>
  <c r="A50" i="9"/>
  <c r="A31" i="14"/>
  <c r="A32" i="14"/>
  <c r="A33" i="14"/>
  <c r="A34" i="14"/>
  <c r="A35" i="14"/>
  <c r="A36" i="14"/>
  <c r="A37" i="14"/>
  <c r="A38" i="14"/>
  <c r="A39" i="14"/>
  <c r="A40" i="14"/>
  <c r="A41" i="14"/>
  <c r="A42" i="14"/>
  <c r="A43" i="14"/>
  <c r="A30" i="14"/>
  <c r="H12" i="5" l="1"/>
  <c r="H14" i="5"/>
  <c r="G13" i="5"/>
  <c r="G12" i="5"/>
  <c r="G11" i="5"/>
  <c r="G14" i="5"/>
  <c r="F12" i="5"/>
  <c r="F14" i="5"/>
  <c r="E13" i="5"/>
  <c r="E12" i="5"/>
  <c r="E11" i="5"/>
  <c r="E14" i="5" s="1"/>
  <c r="A6" i="10"/>
  <c r="A6" i="15"/>
  <c r="A6" i="9"/>
  <c r="A6" i="14"/>
  <c r="E6" i="14"/>
  <c r="E6" i="9"/>
  <c r="E6" i="15"/>
  <c r="A83" i="15" l="1"/>
  <c r="A84" i="15"/>
  <c r="A85" i="15"/>
  <c r="A86" i="15"/>
  <c r="A87" i="15"/>
  <c r="A88" i="15"/>
  <c r="A89" i="15"/>
  <c r="A90" i="15"/>
  <c r="A91" i="15"/>
  <c r="A82" i="15"/>
  <c r="A80" i="15"/>
  <c r="A49" i="9"/>
  <c r="A79" i="15"/>
  <c r="A45" i="10"/>
  <c r="A46" i="10"/>
  <c r="A47" i="10"/>
  <c r="A48" i="10"/>
  <c r="A49" i="10"/>
  <c r="A50" i="10"/>
  <c r="A44" i="10"/>
  <c r="A40" i="10"/>
  <c r="A41" i="10"/>
  <c r="A42" i="10"/>
  <c r="A39" i="10"/>
  <c r="A35" i="10"/>
  <c r="A36" i="10"/>
  <c r="A37" i="10"/>
  <c r="A34" i="10"/>
  <c r="A30" i="10"/>
  <c r="A31" i="10"/>
  <c r="A32" i="10"/>
  <c r="A29" i="10"/>
  <c r="A27" i="10"/>
  <c r="A26" i="10"/>
  <c r="A13" i="10"/>
  <c r="A14" i="10"/>
  <c r="A15" i="10"/>
  <c r="A16" i="10"/>
  <c r="A17" i="10"/>
  <c r="A18" i="10"/>
  <c r="A19" i="10"/>
  <c r="A20" i="10"/>
  <c r="A21" i="10"/>
  <c r="A22" i="10"/>
  <c r="A23" i="10"/>
  <c r="A24" i="10"/>
  <c r="A12" i="10"/>
  <c r="A46" i="9"/>
  <c r="A47" i="9"/>
  <c r="A45" i="9"/>
  <c r="A77" i="15"/>
  <c r="A76" i="15"/>
  <c r="A75" i="15"/>
  <c r="A31" i="9"/>
  <c r="A32" i="9"/>
  <c r="A33" i="9"/>
  <c r="A34" i="9"/>
  <c r="A35" i="9"/>
  <c r="A36" i="9"/>
  <c r="A37" i="9"/>
  <c r="A38" i="9"/>
  <c r="A39" i="9"/>
  <c r="A40" i="9"/>
  <c r="A41" i="9"/>
  <c r="A42" i="9"/>
  <c r="A43" i="9"/>
  <c r="A30" i="9"/>
  <c r="A61" i="15"/>
  <c r="A62" i="15"/>
  <c r="A63" i="15"/>
  <c r="A64" i="15"/>
  <c r="A65" i="15"/>
  <c r="A66" i="15"/>
  <c r="A67" i="15"/>
  <c r="A68" i="15"/>
  <c r="A69" i="15"/>
  <c r="A70" i="15"/>
  <c r="A71" i="15"/>
  <c r="A72" i="15"/>
  <c r="A73" i="15"/>
  <c r="A12" i="15"/>
  <c r="A60" i="15"/>
  <c r="A58" i="15"/>
  <c r="A57" i="15"/>
  <c r="A56" i="15"/>
  <c r="A55" i="15"/>
  <c r="A28" i="9"/>
  <c r="A27" i="9"/>
  <c r="A13" i="9"/>
  <c r="A14" i="9"/>
  <c r="A15" i="9"/>
  <c r="A16" i="9"/>
  <c r="A17" i="9"/>
  <c r="A18" i="9"/>
  <c r="A19" i="9"/>
  <c r="A20" i="9"/>
  <c r="A21" i="9"/>
  <c r="A22" i="9"/>
  <c r="A23" i="9"/>
  <c r="A24" i="9"/>
  <c r="A25" i="9"/>
  <c r="A12" i="9"/>
  <c r="A28" i="15"/>
  <c r="A27" i="15"/>
  <c r="A13" i="15"/>
  <c r="A14" i="15"/>
  <c r="A15" i="15"/>
  <c r="A16" i="15"/>
  <c r="A17" i="15"/>
  <c r="A18" i="15"/>
  <c r="A19" i="15"/>
  <c r="A20" i="15"/>
  <c r="A21" i="15"/>
  <c r="A22" i="15"/>
  <c r="A23" i="15"/>
  <c r="A24" i="15"/>
  <c r="A2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l="1"/>
  <c r="A28" i="14"/>
  <c r="A27" i="14"/>
  <c r="A25" i="14"/>
  <c r="A24" i="14"/>
  <c r="A23" i="14"/>
  <c r="A22" i="14"/>
  <c r="A21" i="14"/>
  <c r="A20" i="14"/>
  <c r="A19" i="14"/>
  <c r="A18" i="14"/>
  <c r="A13" i="14"/>
  <c r="A14" i="14"/>
  <c r="A15" i="14"/>
  <c r="A16" i="14"/>
  <c r="A17" i="14"/>
  <c r="A12" i="14"/>
  <c r="D6" i="15"/>
  <c r="B6" i="15"/>
  <c r="D11" i="5"/>
  <c r="D6" i="14"/>
  <c r="B6" i="14"/>
  <c r="D13" i="5"/>
  <c r="C6" i="15" l="1"/>
  <c r="C6" i="14"/>
  <c r="F13" i="5" s="1"/>
  <c r="H13" i="5" s="1"/>
  <c r="D6" i="10" l="1"/>
  <c r="G15" i="5" s="1"/>
  <c r="B6" i="10"/>
  <c r="D14" i="5"/>
  <c r="D6" i="9"/>
  <c r="B6" i="9"/>
  <c r="D12" i="5"/>
  <c r="C5" i="5"/>
  <c r="C6" i="1"/>
  <c r="D15" i="5" l="1"/>
  <c r="C6" i="10"/>
  <c r="C6" i="9"/>
  <c r="F11" i="5" s="1"/>
  <c r="H11" i="5" s="1"/>
  <c r="H15" i="5" s="1"/>
  <c r="E15" i="5"/>
  <c r="F15" i="5" l="1"/>
  <c r="E18" i="5"/>
  <c r="E1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<sst xmlns="http://schemas.openxmlformats.org/spreadsheetml/2006/main" count="1449" uniqueCount="399">
  <si>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</si>
  <si>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</si>
  <si>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</si>
  <si>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</si>
  <si>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</si>
  <si>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</si>
  <si>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</si>
  <si>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</si>
  <si>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</si>
  <si>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</si>
  <si>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</si>
  <si>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</si>
  <si>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</si>
  <si>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</si>
  <si>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</si>
  <si>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</si>
  <si>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</si>
  <si>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</si>
  <si>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</si>
  <si>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</si>
  <si>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</si>
  <si>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</si>
  <si>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</si>
  <si>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</si>
  <si>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</si>
  <si>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</si>
  <si>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</si>
  <si>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</si>
  <si>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</si>
  <si>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</si>
  <si>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</si>
  <si>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</si>
  <si>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</si>
  <si>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</si>
  <si>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</si>
  <si>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</si>
  <si>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</si>
  <si>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</si>
  <si>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</si>
  <si>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</si>
  <si>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</si>
  <si>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</si>
  <si>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</si>
  <si>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</si>
  <si>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</si>
  <si>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</si>
  <si>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</si>
  <si>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</si>
  <si>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This test cases were created to test integration between login with all functions and all functions together</t>
  </si>
  <si>
    <t>Add new</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</si>
  <si>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</si>
  <si>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</si>
  <si>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</si>
  <si>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</si>
  <si>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</si>
  <si>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</si>
  <si>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</si>
  <si>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</si>
  <si>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</si>
  <si>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</si>
  <si>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</si>
  <si>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</si>
  <si>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Result Chorme version 50</t>
  </si>
  <si>
    <t>Untest</t>
  </si>
  <si>
    <t>CTC</t>
  </si>
  <si>
    <t>QuyetTD</t>
  </si>
  <si>
    <t>DuongLV</t>
  </si>
  <si>
    <t>Carrier Trading Center</t>
  </si>
  <si>
    <t>Guest</t>
  </si>
  <si>
    <t>Carrier</t>
  </si>
  <si>
    <t>Goods owner</t>
  </si>
  <si>
    <t>Register</t>
  </si>
  <si>
    <t>Test register</t>
  </si>
  <si>
    <t>1. Go to carriertradingcenter.com
2. Click on register button in header</t>
  </si>
  <si>
    <t>1. Homepage is displayed
2. register page is displayed</t>
  </si>
  <si>
    <t>Test register with validate fullname</t>
  </si>
  <si>
    <t>1. Go to carriertradingcenter.com
2. Click on register button in header
3. Enter correct data in all item, fullname is empty
4. Click register button</t>
  </si>
  <si>
    <t>Test register with validate email address</t>
  </si>
  <si>
    <t>1. Go to carriertradingcenter.com
2. Click on register button in header
3. Enter correct data in all item, email addressempty
4. Click register button</t>
  </si>
  <si>
    <t>Test register with validate phone number</t>
  </si>
  <si>
    <t>1. Go to carriertradingcenter.com
2. Click on register button in header
3. Enter correct data in all item,phone numberempty
4. Click register button</t>
  </si>
  <si>
    <t>Test register with validate address</t>
  </si>
  <si>
    <t>1. Go to carriertradingcenter.com
2. Click on register button in header
3. Enter correct data in all item, address empty
4. Click register button</t>
  </si>
  <si>
    <t>Test register with validate province</t>
  </si>
  <si>
    <t>1. Go to carriertradingcenter.com
2. Click on register button in header
3. Enter correct data in all item, empty province
4. Click register button</t>
  </si>
  <si>
    <t>Test register with validate district</t>
  </si>
  <si>
    <t>1. Go to carriertradingcenter.com
2. Click on register button in header
3. Enter correct data in all item, empty district
4. Click register button</t>
  </si>
  <si>
    <t>Test register with validate identity card number</t>
  </si>
  <si>
    <t>1. Go to carriertradingcenter.com
2. Click on register button in header
3. Enter correct data in all item, empty identity card number
4. Click register button</t>
  </si>
  <si>
    <t>Test register with validate identity card place</t>
  </si>
  <si>
    <t>1. Go to carriertradingcenter.com
2. Click on register button in header
3. Enter correct data in all item, empty identity card place
4. Click register button</t>
  </si>
  <si>
    <t>Test register with validate identity card date</t>
  </si>
  <si>
    <t>1. Go to carriertradingcenter.com
2. Click on register button in header
3. Enter correct data in all item, empty identity card date
4. Click register button</t>
  </si>
  <si>
    <t>Test register with validate password</t>
  </si>
  <si>
    <t>1. Go to carriertradingcenter.com
2. Click on register button in header
3. Enter correct data in all item, empty password
4. Click register button</t>
  </si>
  <si>
    <t>Test register with validate confirm password</t>
  </si>
  <si>
    <t>1. Go to carriertradingcenter.com
2. Click on register button in header
3. Enter correct data in all item, empty confirm password
4. Click register button</t>
  </si>
  <si>
    <t>Test register with validate kind of user</t>
  </si>
  <si>
    <t>1. Go to carriertradingcenter.com
2. Click on register button in header
3. Enter correct data in all item, empty kind of user
4. Click register button</t>
  </si>
  <si>
    <t>Test register with validate image</t>
  </si>
  <si>
    <t>1. Go to carriertradingcenter.com
2. Click on register button in header
3. Enter correct data in all item, empty image
4. Click register button</t>
  </si>
  <si>
    <t>1. Homepage is displayed
2. register page is displayed
3. Register user</t>
  </si>
  <si>
    <t>Test reference fee</t>
  </si>
  <si>
    <t xml:space="preserve">1. Go to carriertradingcenter.com
2. Click on reference fee item
</t>
  </si>
  <si>
    <t>1. Homepage is displayed
2. register page is displayed
3. Error message is displayed</t>
  </si>
  <si>
    <t>Test system fee</t>
  </si>
  <si>
    <t xml:space="preserve">1. Go to carriertradingcenter.com
2. Click on system fee item
</t>
  </si>
  <si>
    <t>1. Homepage is displayed
2. Refer operation free page is displayed</t>
  </si>
  <si>
    <t>1. Homepage is displayed
2. List operation free page is displayed</t>
  </si>
  <si>
    <t>Fee</t>
  </si>
  <si>
    <t xml:space="preserve"> Hyperlink bill of lading list and  Search bill of lading</t>
  </si>
  <si>
    <t>Test search bill of lading with kinh of goods</t>
  </si>
  <si>
    <t xml:space="preserve">1. Go to carriertradingcenter.com
2. Click on "Tìm Hàng Chuyển" navigator
3. Enter data in  kinh of goods
4. Click search button
</t>
  </si>
  <si>
    <t>Test search bill of lading with packged form</t>
  </si>
  <si>
    <t xml:space="preserve">1. Go to carriertradingcenter.com
2. Click on "Tìm Hàng Chuyển" navigator
3. Enter data in  packged form
4. Click search button
</t>
  </si>
  <si>
    <t>Test search bill of lading with weight</t>
  </si>
  <si>
    <t xml:space="preserve">1. Go to carriertradingcenter.com
2. Click on "Tìm Hàng Chuyển" navigator
3. Enter data in  weight
4. Click search button
</t>
  </si>
  <si>
    <t>Test search bill of lading with volume</t>
  </si>
  <si>
    <t xml:space="preserve">1. Go to carriertradingcenter.com
2. Click on "Tìm Hàng Chuyển" navigator
3. Enter data in  volume
4. Click search button
</t>
  </si>
  <si>
    <t>Test search bill of lading with send palce</t>
  </si>
  <si>
    <t xml:space="preserve">1. Go to carriertradingcenter.com
2. Click on "Tìm Hàng Chuyển" navigator
3. Enter data in  send place
4. Click search button
</t>
  </si>
  <si>
    <t>Test search bill of lading with receiver</t>
  </si>
  <si>
    <t xml:space="preserve">1. Go to carriertradingcenter.com
2. Click on "Tìm Hàng Chuyển" navigator
3. Enter data in  receiver
4. Click search button
</t>
  </si>
  <si>
    <t>Test search bill of lading with send date</t>
  </si>
  <si>
    <t xml:space="preserve">1. Go to carriertradingcenter.com
2. Click on "Tìm Hàng Chuyển" navigator
3. Enter data in  send date
4. Click search button
</t>
  </si>
  <si>
    <t>Test search bill of lading with receiver date</t>
  </si>
  <si>
    <t xml:space="preserve">1. Go to carriertradingcenter.com
2. Click on "Tìm Hàng Chuyển" navigator
3. Enter data in  receiver date
4. Click search button
</t>
  </si>
  <si>
    <t>Goodsowner</t>
  </si>
  <si>
    <t>Test search bill of lading with 5 item in result and choose display 5 item on a page</t>
  </si>
  <si>
    <t xml:space="preserve">1. Go to carriertradingcenter.com
2. Click on "Tìm Hàng Chuyển" navigator
3. Enter correct data in box search
4. Click search button
</t>
  </si>
  <si>
    <t>Test search bill of lading with more than 5 item in result and choose display 5 item on a page</t>
  </si>
  <si>
    <t>1. Homepage is displayed
2. List bill of lading and search box are display
3. List bill of lading are display on 1 page</t>
  </si>
  <si>
    <t>1. Homepage is displayed
2. List bill of lading and search box aredisplay
3. List bill of lading are match with keyword displayed</t>
  </si>
  <si>
    <t>1. Homepage is displayed
2. List bill of lading and search box are display
3. List bill of lading are match with keyword displayed</t>
  </si>
  <si>
    <t xml:space="preserve">1. Go to carriertradingcenter.com
2. Click on "Tìm Hàng Chuyển" navigator
3. Enter correct data in box search
4. Click search button
5. Click next page button
</t>
  </si>
  <si>
    <t>1. Homepage is displayed
2. List bill of lading and search box are display
3. List bill of lading are display on 2 page
4. Page 2 is displayed</t>
  </si>
  <si>
    <t>Test search bill of lading with more than 10 item in result and choose display 10 item on a page</t>
  </si>
  <si>
    <t>Test search bill of lading with 10 item in result and choose display 10 item on a page</t>
  </si>
  <si>
    <t>Test search bill of lading with 15 item in result and choose display 15 item on a page</t>
  </si>
  <si>
    <t>Test search bill of lading with more than 15 item in result and choose display 15 item on a page</t>
  </si>
  <si>
    <t>Hyperlink home page - Login page - post bill of lading</t>
  </si>
  <si>
    <t>1. Homepage is displayed
2. Login page
3. Home page is displayed
4. Post bill of lading page is display
5. Error message is display</t>
  </si>
  <si>
    <t>Hyperlink home page - Login page - post bill of lading with empty kind of good</t>
  </si>
  <si>
    <t xml:space="preserve">1. Go to carriertradingcenter.com
2. Enter username and password
3. Click login button
4. Click post bill of lading navigator
5. Enter correct data all item and empty kind of goods  item
6. Click register button
</t>
  </si>
  <si>
    <t>Hyperlink home page - Login page - post bill of lading with empty packaged form</t>
  </si>
  <si>
    <t xml:space="preserve">1. Go to carriertradingcenter.com
2. Enter username and password
3. Click login button
4. Click post bill of lading navigator
5. Enter correct data all item and empty  packaged form item
6. Click register button
</t>
  </si>
  <si>
    <t>Hyperlink home page - Login page - post bill of lading with empty sender name</t>
  </si>
  <si>
    <t xml:space="preserve">Hyperlink home page - Login page - post bill of lading with empty sender phone number </t>
  </si>
  <si>
    <t>Hyperlink home page - Login page - post bill of lading with empty receiver name</t>
  </si>
  <si>
    <t>Hyperlink home page - Login page - post bill of lading with empty receiver phone number</t>
  </si>
  <si>
    <t>Hyperlink home page - Login page - post bill of lading with empty sent place</t>
  </si>
  <si>
    <t>Hyperlink home page - Login page - post bill of lading with empty receiver place</t>
  </si>
  <si>
    <t>Hyperlink home page - Login page - post bill of lading with empty sent province</t>
  </si>
  <si>
    <t>Hyperlink home page - Login page - post bill of lading with empty receive province</t>
  </si>
  <si>
    <t>Hyperlink home page - Login page - post bill of lading with empty sent address</t>
  </si>
  <si>
    <t>Hyperlink home page - Login page - post bill of lading with empty receive address</t>
  </si>
  <si>
    <t>Hyperlink home page - Login page - post bill of lading with empty sent date</t>
  </si>
  <si>
    <t>Hyperlink home page - Login page - post bill of lading with empty receive date</t>
  </si>
  <si>
    <t xml:space="preserve">Hyperlink home page - Login page - post bill of lading with empty distance </t>
  </si>
  <si>
    <t>Hyperlink home page - Login page - post bill of lading with empty weigth</t>
  </si>
  <si>
    <t>Hyperlink home page - Login page - post bill of lading with empty volume</t>
  </si>
  <si>
    <t>Hyperlink home page - Login page - post bill of lading with empty number of goods</t>
  </si>
  <si>
    <t>Hyperlink home page - Login page - post bill of lading with empty receptions</t>
  </si>
  <si>
    <t>Hyperlink home page - Login page - post bill of lading with empty width</t>
  </si>
  <si>
    <t>Hyperlink home page - Login page - post bill of lading with empty height</t>
  </si>
  <si>
    <t>Hyperlink home page - Login page - post bill of lading with empty Proposed price</t>
  </si>
  <si>
    <t>Hyperlink home page - Login page - post bill of lading with empty end date</t>
  </si>
  <si>
    <t>Hyperlink home page - Login page - post bill of lading with empty image</t>
  </si>
  <si>
    <t>Hyperlink home page - Login page - post bill of lading with empty bill of ladng code</t>
  </si>
  <si>
    <t>Hyperlink home page - Login page - post bill of lading with empty Characteristics of the place of sender</t>
  </si>
  <si>
    <t>Hyperlink home page - Login page - post bill of lading with empty Characteristics of the place of receiver</t>
  </si>
  <si>
    <t>Hyperlink home page - Login page - post bill of lading with empty fragile</t>
  </si>
  <si>
    <t>1. Homepage is displayed
2. Login page
3. Home page is displayed
4. Post bill of lading page is display
5. Post bill of lading to system</t>
  </si>
  <si>
    <t>1. Homepage is displayed
2. Login page
3. Home page is displayed
4. Post bill of lading page is display
5.Post bill of lading to system</t>
  </si>
  <si>
    <t xml:space="preserve">1. Go to carriertradingcenter.com
2. Enter username and password
3. Click login button
4. Click post bill of lading navigator
5. Enter correct data all item and empty sender name item
6. Click register button
</t>
  </si>
  <si>
    <t xml:space="preserve">1. Go to carriertradingcenter.com
2. Enter username and password
3. Click login button
4. Click post bill of lading navigator
5. Enter correct data all item and empty sender phone number  item
6. Click register button
</t>
  </si>
  <si>
    <t xml:space="preserve">1. Go to carriertradingcenter.com
2. Enter username and password
3. Click login button
4. Click post bill of lading navigator
5. Enter correct data all item and empty receiver name  item
6. Click register button
</t>
  </si>
  <si>
    <t xml:space="preserve">1. Go to carriertradingcenter.com
2. Enter username and password
3. Click login button
4. Click post bill of lading navigator
5. Enter correct data all item and empty receiver phone number  item
6. Click register button
</t>
  </si>
  <si>
    <t xml:space="preserve">1. Go to carriertradingcenter.com
2. Enter username and password
3. Click login button
4. Click post bill of lading navigator
5. Enter correct data all item and empty sent place  item
6. Click register button
</t>
  </si>
  <si>
    <t xml:space="preserve">1. Go to carriertradingcenter.com
2. Enter username and password
3. Click login button
4. Click post bill of lading navigator
5. Enter correct data all item and empty receiver place item
6. Click register button
</t>
  </si>
  <si>
    <t xml:space="preserve">1. Go to carriertradingcenter.com
2. Enter username and password
3. Click login button
4. Click post bill of lading navigator
5. Enter correct data all item and empty sent province  item
6. Click register button
</t>
  </si>
  <si>
    <t xml:space="preserve">1. Go to carriertradingcenter.com
2. Enter username and password
3. Click login button
4. Click post bill of lading navigator
5. Enter correct data all item and empty receive province item
6. Click register button
</t>
  </si>
  <si>
    <t xml:space="preserve">1. Go to carriertradingcenter.com
2. Enter username and password
3. Click login button
4. Click post bill of lading navigator
5. Enter correct data all item and empty sent address  item
6. Click register button
</t>
  </si>
  <si>
    <t xml:space="preserve">1. Go to carriertradingcenter.com
2. Enter username and password
3. Click login button
4. Click post bill of lading navigator
5. Enter correct data all item and empty receive address  item
6. Click register button
</t>
  </si>
  <si>
    <t xml:space="preserve">1. Go to carriertradingcenter.com
2. Enter username and password
3. Click login button
4. Click post bill of lading navigator
5. Enter correct data all item and empty sent date  item
6. Click register button
</t>
  </si>
  <si>
    <t xml:space="preserve">1. Go to carriertradingcenter.com
2. Enter username and password
3. Click login button
4. Click post bill of lading navigator
5. Enter correct data all item and empty receive date item
6. Click register button
</t>
  </si>
  <si>
    <t xml:space="preserve">1. Go to carriertradingcenter.com
2. Enter username and password
3. Click login button
4. Click post bill of lading navigator
5. Enter correct data all item and empty distance  item
6. Click register button
</t>
  </si>
  <si>
    <t xml:space="preserve">1. Go to carriertradingcenter.com
2. Enter username and password
3. Click login button
4. Click post bill of lading navigator
5. Enter correct data all item and empty weigth item
6. Click register button
</t>
  </si>
  <si>
    <t xml:space="preserve">1. Go to carriertradingcenter.com
2. Enter username and password
3. Click login button
4. Click post bill of lading navigator
5. Enter correct data all item and empty volume item
6. Click register button
</t>
  </si>
  <si>
    <t xml:space="preserve">1. Go to carriertradingcenter.com
2. Enter username and password
3. Click login button
4. Click post bill of lading navigator
5. Enter correct data all item and empty number of goods  item
6. Click register button
</t>
  </si>
  <si>
    <t xml:space="preserve">1. Go to carriertradingcenter.com
2. Enter username and password
3. Click login button
4. Click post bill of lading navigator
5. Enter correct data all item and empty receptions item
6. Click register button
</t>
  </si>
  <si>
    <t xml:space="preserve">1. Go to carriertradingcenter.com
2. Enter username and password
3. Click login button
4. Click post bill of lading navigator
5. Enter correct data all item and empty width item
6. Click register button
</t>
  </si>
  <si>
    <t xml:space="preserve">1. Go to carriertradingcenter.com
2. Enter username and password
3. Click login button
4. Click post bill of lading navigator
5. Enter correct data all item and empty height item
6. Click register button
</t>
  </si>
  <si>
    <t xml:space="preserve">1. Go to carriertradingcenter.com
2. Enter username and password
3. Click login button
4. Click post bill of lading navigator
5. Enter correct data all item and empty Proposed price item
6. Click register button
</t>
  </si>
  <si>
    <t xml:space="preserve">1. Go to carriertradingcenter.com
2. Enter username and password
3. Click login button
4. Click post bill of lading navigator
5. Enter correct data all item and empty end date item
6. Click register button
</t>
  </si>
  <si>
    <t xml:space="preserve">1. Go to carriertradingcenter.com
2. Enter username and password
3. Click login button
4. Click post bill of lading navigator
5. Enter correct data all item and empty image item
6. Click register button
</t>
  </si>
  <si>
    <t xml:space="preserve">1. Go to carriertradingcenter.com
2. Enter username and password
3. Click login button
4. Click post bill of lading navigator
5. Enter correct data all item and empty bill of ladng code item
6. Click register button
</t>
  </si>
  <si>
    <t xml:space="preserve">1. Go to carriertradingcenter.com
2. Enter username and password
3. Click login button
4. Click post bill of lading navigator
5. Enter correct data all item and empty Characteristics of the place of sender item
6. Click register button
</t>
  </si>
  <si>
    <t xml:space="preserve">1. Go to carriertradingcenter.com
2. Enter username and password
3. Click login button
4. Click post bill of lading navigator
5. Enter correct data all item and empty Characteristics of the place of receiver item
6. Click register button
</t>
  </si>
  <si>
    <t xml:space="preserve">1. Go to carriertradingcenter.com
2. Enter username and password
3. Click login button
4. Click post bill of lading navigator
5. Enter correct data all item and empty fragile item
6. Click register button
</t>
  </si>
  <si>
    <t xml:space="preserve">1. Go to carriertradingcenter.com
2. Enter username and password
3. Click login button
4. Click post bill of lading navigator
5. Enter correct data all item and empty Frozen item
6. Click register button
</t>
  </si>
  <si>
    <t>Hyperlink home page - Login page - post bill of lading with empty frozen</t>
  </si>
  <si>
    <t xml:space="preserve"> Hyperlink home page - login - my bill of lading list and  Search bill of lading</t>
  </si>
  <si>
    <t xml:space="preserve">1. Go to carriertradingcenter.com
2. Enter username and password
3. Click login button
4. Click on "Tìm Hàng Chuyển" navigator
5. Enter data in  kinh of goods
6. Click search button
</t>
  </si>
  <si>
    <t>1. Website is display
2. Login page is displayed
3. Hompage is displayed
4. My bill of lading list page and search box are display
5. List bill of lading match with keyword are displayed</t>
  </si>
  <si>
    <t xml:space="preserve">1. Go to carriertradingcenter.com
2. Enter username and password
3. Click login button
4. Click on "Tìm Hàng Chuyển" navigator
5. Enter data in  packged form
6. Click search button
</t>
  </si>
  <si>
    <t xml:space="preserve">1. Go to carriertradingcenter.com
2. Enter username and password
3. Click login button
4. Click on "Tìm Hàng Chuyển" navigator
5. Enter data in  weight
6. Click search button
</t>
  </si>
  <si>
    <t xml:space="preserve">1. Go to carriertradingcenter.com
2. Enter username and password
3. Click login button
4. Click on "Tìm Hàng Chuyển" navigator
5. Enter data in  volume
6. Click search button
</t>
  </si>
  <si>
    <t xml:space="preserve">1. Go to carriertradingcenter.com
2. Enter username and password
3. Click login button
4. Click on "Tìm Hàng Chuyển" navigator
5. Enter data in  send palce
6. Click search button
</t>
  </si>
  <si>
    <t xml:space="preserve">1. Go to carriertradingcenter.com
2. Enter username and password
3. Click login button
4. Click on "Tìm Hàng Chuyển" navigator
5. Enter data in  receiver
6. Click search button
</t>
  </si>
  <si>
    <t xml:space="preserve">1. Go to carriertradingcenter.com
2. Enter username and password
3. Click login button
4. Click on "Tìm Hàng Chuyển" navigator
5. Enter data in  send date
6. Click search button
</t>
  </si>
  <si>
    <t xml:space="preserve">1. Go to carriertradingcenter.com
2. Enter username and password
3. Click login button
4. Click on "Tìm Hàng Chuyển" navigator
5. Enter data in  receiver date
6. Click search button
</t>
  </si>
  <si>
    <t xml:space="preserve">1. Go to carriertradingcenter.com
2. Enter username and password
3. Click login button
4. Click on "Tìm Hàng Chuyển" navigator
5. Enter data in  field
6. Click search button
7. Click next page icon
</t>
  </si>
  <si>
    <t>1. Website is display
2. Login page is displayed
3. Hompage is displayed
4. My bill of lading list page and search box are display
5. List bill of lading match with keyword are displayed 2 page</t>
  </si>
  <si>
    <t>1. Website is display
2. Login page is displayed
3. Hompage is displayed
4. My bill of lading list page and search box are display
5. List bill of lading match with keyword are displayed 1 page</t>
  </si>
  <si>
    <t>Admin</t>
  </si>
  <si>
    <t xml:space="preserve"> Hyperlink home page - login - my report - search report</t>
  </si>
  <si>
    <t>1. Website is display
2. Login page is displayed
3. Hompage is displayed
4. My bill of lading list page and search box are display
5. List report with keyword are displayed</t>
  </si>
  <si>
    <t xml:space="preserve">Hyperlink home page - login - my report - search report with report title </t>
  </si>
  <si>
    <t xml:space="preserve">1. Go to carriertradingcenter.com
2. Enter username and password
3. Click login button
4. Click on "Báo Cáo Của Tôi" navigator
5. Enter data in  report title
6. Click search button
</t>
  </si>
  <si>
    <t>Hyperlink home page - login - my report - search report with from date</t>
  </si>
  <si>
    <t xml:space="preserve">1. Go to carriertradingcenter.com
2. Enter username and password
3. Click login button
4. Click on "Báo Cáo Của Tôi" navigator
5. Enter data in  from date
6. Click search button
</t>
  </si>
  <si>
    <t>Hyperlink home page - login - my report - search report with to date</t>
  </si>
  <si>
    <t xml:space="preserve">1. Go to carriertradingcenter.com
2. Enter username and password
3. Click login button
4. Click on "Báo Cáo Của Tôi" navigator
5. Enter data in  to date
6. Click search button
</t>
  </si>
  <si>
    <t xml:space="preserve">1. Go to carriertradingcenter.com
2. Enter username and password
3. Click login button
4. Click on "Báo Cáo Từ Người Dùngi" navigator
5. Enter data in  report title
6. Click search button
</t>
  </si>
  <si>
    <t xml:space="preserve">1. Go to carriertradingcenter.com
2. Enter username and password
3. Click login button
4. Click on "Báo Cáo Từ Người Dùngi" navigator
5. Enter data in  from date
6. Click search button
</t>
  </si>
  <si>
    <t xml:space="preserve">1. Go to carriertradingcenter.com
2. Enter username and password
3. Click login button
4. Click on "Báo Cáo Từ Người Dùngi" navigator
5. Enter data in  to date
6. Click search button
</t>
  </si>
  <si>
    <t>Hyperlink home page - login - my report - search report with user name</t>
  </si>
  <si>
    <t xml:space="preserve">1. Go to carriertradingcenter.com
2. Enter username and password
3. Click login button
4. Click on "Báo Cáo Từ Người Dùngi" navigator
5. Enter data in  user name
6. Click search button
</t>
  </si>
  <si>
    <t xml:space="preserve"> Hyperlink home page - login - my report - search report </t>
  </si>
  <si>
    <t xml:space="preserve"> Hyperlink home page - login - my report - search report - response report</t>
  </si>
  <si>
    <t xml:space="preserve">Hyperlink home page - login - my report - search report - response reportwith report title </t>
  </si>
  <si>
    <t>Hyperlink home page - login - my report - search report - response reportwith from date</t>
  </si>
  <si>
    <t>Hyperlink home page - login - my report - search report - response reportwith to date</t>
  </si>
  <si>
    <t>Hyperlink home page - login - my report - search report - response reportwith user name</t>
  </si>
  <si>
    <t xml:space="preserve">1. Go to carriertradingcenter.com
2. Enter username and password
3. Click login button
4. Click on "Báo Cáo Từ Người Dùngi" navigator
5. Enter data in  report title
6. Click search button
7. Click report content 
8. Enter content to reponse box
9. Click response button
</t>
  </si>
  <si>
    <t>1. Website is display
2. Login page is displayed
3. Hompage is displayed
4. My bill of lading list page and search box are display
5. List report with keyword are displayed
6. Response box is display
7. Response content is sent to user</t>
  </si>
  <si>
    <t xml:space="preserve">1. Go to carriertradingcenter.com
2. Enter username and password
3. Click login button
4. Click on "Báo Cáo Từ Người Dùngi" navigator
5. Enter data in  from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</si>
  <si>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to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</si>
  <si>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report title
6. Click search button
7. Click user name
8. Enter content to reponse box
9. Click response button
</t>
  </si>
  <si>
    <t xml:space="preserve"> Hyperlink home page - login - manage user - search user - deactivate user</t>
  </si>
  <si>
    <t>1. Website is display
2. Login page is displayed
3. Hompage is displayed
4. User list page and search box are display
5. List user with keyword are displayed
6. Take user to disable</t>
  </si>
  <si>
    <t xml:space="preserve"> Hyperlink home page - login - manage user - search user - deactivate user with username</t>
  </si>
  <si>
    <t xml:space="preserve">1. Go to carriertradingcenter.com
2. Enter username and password
3. Click login button
4. Click on "Quản Lý Người Dùng" navigator
5. Enter data in username
6. Click search button
7. Click deactive user icon
</t>
  </si>
  <si>
    <t xml:space="preserve"> Hyperlink home page - login - manage user - search user - deactivate user with email address</t>
  </si>
  <si>
    <t xml:space="preserve">1. Go to carriertradingcenter.com
2. Enter username and password
3. Click login button
4. Click on "Quản Lý Người Dùng" navigator
5. Enter data in email address
6. Click search button
7. Click deactive user icon
</t>
  </si>
  <si>
    <t xml:space="preserve"> Hyperlink home page - login - manage user - search user - deactivate user with province</t>
  </si>
  <si>
    <t xml:space="preserve">1. Go to carriertradingcenter.com
2. Enter username and password
3. Click login button
4. Click on "Quản Lý Người Dùng" navigator
5. Enter data in province
6. Click search button
7. Click deactive user icon
</t>
  </si>
  <si>
    <t xml:space="preserve"> Hyperlink home page - login - manage user - search user - deactivate user with kind of user</t>
  </si>
  <si>
    <t xml:space="preserve">1. Go to carriertradingcenter.com
2. Enter username and password
3. Click login button
4. Click on "Quản Lý Người Dùng" navigator
5. Enter data in kind of user
6. Click search button
7. Click deactive user icon
</t>
  </si>
  <si>
    <t xml:space="preserve"> Hyperlink home page - search bill of lading</t>
  </si>
  <si>
    <t>Hyperlink home page - login - summary bill of lading - Search bill of lading with packged form</t>
  </si>
  <si>
    <t>Hyperlink home page - login - summary bill of lading - Search bill of lading with weight</t>
  </si>
  <si>
    <t>Hyperlink home page - login - summary bill of lading - Search bill of lading with volume</t>
  </si>
  <si>
    <t>Hyperlink home page - login - summary bill of lading - Search bill of lading with send palce</t>
  </si>
  <si>
    <t>Hyperlink home page - login - summary bill of lading - Search bill of lading with receiver</t>
  </si>
  <si>
    <t>Hyperlink home page - login - summary bill of lading - Search bill of lading with send date</t>
  </si>
  <si>
    <t>Hyperlink home page - login - summary bill of lading - Search bill of lading receiver date</t>
  </si>
  <si>
    <t>1. Homepage is displayed
2. List bill of lading and search box are display
3. Summary all bill of lading are match with keyword displayed</t>
  </si>
  <si>
    <t xml:space="preserve"> Hyperlink home page - login - manage profile - edit profile</t>
  </si>
  <si>
    <t xml:space="preserve"> Hyperlink home page  - summary bill of lading - Search bill of lading</t>
  </si>
  <si>
    <t xml:space="preserve"> Hyperlink home page - login - manage profile - edit profile with edit full name</t>
  </si>
  <si>
    <t xml:space="preserve"> Hyperlink home page - login - manage profile - edit profile with edit email address</t>
  </si>
  <si>
    <t xml:space="preserve"> Hyperlink home page - login - manage profile - edit profile with edit phone number</t>
  </si>
  <si>
    <t xml:space="preserve"> Hyperlink home page - login - manage profile - edit profile with edit address</t>
  </si>
  <si>
    <t xml:space="preserve"> Hyperlink home page - login - manage profile - edit profile with edit province</t>
  </si>
  <si>
    <t xml:space="preserve"> Hyperlink home page - login - manage profile - edit profile with edit district</t>
  </si>
  <si>
    <t xml:space="preserve"> Hyperlink home page - login - manage profile - edit profile with edit identity card</t>
  </si>
  <si>
    <t xml:space="preserve"> Hyperlink home page - login - manage profile - edit profile with edit place of issue</t>
  </si>
  <si>
    <t xml:space="preserve"> Hyperlink home page - login - manage profile - edit profile with edit identity card date</t>
  </si>
  <si>
    <t xml:space="preserve"> Hyperlink home page - login - manage profile - edit profile with edit empty  full name</t>
  </si>
  <si>
    <t xml:space="preserve"> Hyperlink home page - login - manage profile - edit profile with edit empty email address</t>
  </si>
  <si>
    <t xml:space="preserve"> Hyperlink home page - login - manage profile - edit profile with edit empty phone number</t>
  </si>
  <si>
    <t xml:space="preserve"> Hyperlink home page - login - manage profile - edit profile with edit empty address</t>
  </si>
  <si>
    <t xml:space="preserve"> Hyperlink home page - login - manage profile - edit profile with edit empty province</t>
  </si>
  <si>
    <t xml:space="preserve"> Hyperlink home page - login - manage profile - edit profile with edit empty district</t>
  </si>
  <si>
    <t xml:space="preserve"> Hyperlink home page - login - manage profile - edit profile with edit empty identity card</t>
  </si>
  <si>
    <t xml:space="preserve"> Hyperlink home page - login - manage profile - edit profile with edit empty place of issue</t>
  </si>
  <si>
    <t xml:space="preserve">1. Go to carriertradingcenter.com
2. Enter username and password
3. Click on "Thông Tin Tài Khoản" item 
4. Click "Thay Đổi" button
5. Enter data in  identity card date
5. Click confirm button
</t>
  </si>
  <si>
    <t xml:space="preserve">1. Go to carriertradingcenter.com
2. Enter username and password
3. Click on "Thông Tin Tài Khoản" item 
4. Click "Thay Đổi" button
5. Enter data in  full name
6. Click confirm button
</t>
  </si>
  <si>
    <t xml:space="preserve">1. Go to carriertradingcenter.com
2. Enter username and password
3. Click on "Thông Tin Tài Khoản" item 
4. Click "Thay Đổi" button
5. Enter data in  email address
6. Click confirm button
</t>
  </si>
  <si>
    <t xml:space="preserve">1. Go to carriertradingcenter.com
2. Enter username and password
3. Click on "Thông Tin Tài Khoản" item 
4. Click "Thay Đổi" button
5. Enter data in  phone number
6. Click confirm button
</t>
  </si>
  <si>
    <t xml:space="preserve">1. Go to carriertradingcenter.com
2. Enter username and password
3. Click on "Thông Tin Tài Khoản" item 
4. Click "Thay Đổi" button
5. Enter data in  address
6. Click confirm button
</t>
  </si>
  <si>
    <t xml:space="preserve">1. Go to carriertradingcenter.com
2. Enter username and password
3. Click on "Thông Tin Tài Khoản" item 
4. Click "Thay Đổi" button
5. Enter data in  province
6. Click confirm button
</t>
  </si>
  <si>
    <t xml:space="preserve">1. Go to carriertradingcenter.com
2. Enter username and password
3. Click on "Thông Tin Tài Khoản" item 
4. Click "Thay Đổi" button
5. Enter data in  district
6. Click confirm button
</t>
  </si>
  <si>
    <t xml:space="preserve">1. Go to carriertradingcenter.com
2. Enter username and password
3. Click on "Thông Tin Tài Khoản" item 
4. Click "Thay Đổi" button
5. Enter data in  identity card
6. Click confirm button
</t>
  </si>
  <si>
    <t xml:space="preserve">1. Go to carriertradingcenter.com
2. Enter username and password
3. Click on "Thông Tin Tài Khoản" item 
4. Click "Thay Đổi" button
5. Enter data in  place of issue
6. Click confirm button
</t>
  </si>
  <si>
    <t xml:space="preserve">1. Go to carriertradingcenter.com
2. Enter username and password
3. Click on "Thông Tin Tài Khoản" item 
4. Click "Thay Đổi" button
5. Enter data in  identity card date
6. Click confirm button
</t>
  </si>
  <si>
    <t xml:space="preserve">1. Go to carriertradingcenter.com
2. Enter username and password
3. Click on "Thông Tin Tài Khoản" item 
4. Click "Thay Đổi" button
4. Delete data in  full name
6. Click confirm button
</t>
  </si>
  <si>
    <t xml:space="preserve">1. Go to carriertradingcenter.com
2. Enter username and password
3. Click on "Thông Tin Tài Khoản" item 
4. Click "Thay Đổi" button
5. Delete data in  email address
6. Click confirm button
</t>
  </si>
  <si>
    <t xml:space="preserve">1. Go to carriertradingcenter.com
2. Enter username and password
3. Click on "Thông Tin Tài Khoản" item 
4. Click "Thay Đổi" button
5. Delete data in  phone number
6. Click confirm button
</t>
  </si>
  <si>
    <t xml:space="preserve">1. Go to carriertradingcenter.com
2. Enter username and password
3. Click on "Thông Tin Tài Khoản" item 
4. Click "Thay Đổi" button
5. Delete data in  address
6. Click confirm button
</t>
  </si>
  <si>
    <t xml:space="preserve">1. Go to carriertradingcenter.com
2. Enter username and password
3. Click on "Thông Tin Tài Khoản" item 
4. Click "Thay Đổi" button
5. Delete data in  province
6. Click confirm button
</t>
  </si>
  <si>
    <t xml:space="preserve">1. Go to carriertradingcenter.com
2. Enter username and password
3. Click on "Thông Tin Tài Khoản" item 
4. Click "Thay Đổi" button
5. Delete data in  district
6. Click confirm button
</t>
  </si>
  <si>
    <t xml:space="preserve">1. Go to carriertradingcenter.com
2. Enter username and password
3. Click on "Thông Tin Tài Khoản" item 
4. Click "Thay Đổi" button
5. Delete data in  identity card
6. Click confirm button
</t>
  </si>
  <si>
    <t xml:space="preserve">1. Go to carriertradingcenter.com
2. Enter username and password
3. Click on "Thông Tin Tài Khoản" item 
4. Click "Thay Đổi" button
5. Delete data in  place of issue
6. Click confirm button
</t>
  </si>
  <si>
    <t>1. Homepage is displayed
2. Login page is display
3. Homepage is display with admin Access control
4. User detail page is display
5. "Chỉnh sửa thông tin" popup is display
6. Error message is display</t>
  </si>
  <si>
    <t>1. Homepage is displayed
2. Login page is display
3. Homepage is display with carrier Access control
4. User detail page is display
5. "Chỉnh sửa thông tin" popup is display
6. Error message is display</t>
  </si>
  <si>
    <t>1. Homepage is displayed
2. Login page is display
3. Homepage is display with goods owner Access control
4. User detail page is display
5. "Chỉnh sửa thông tin" popup is display
6. Error message is display</t>
  </si>
  <si>
    <t xml:space="preserve"> Hyperlink home page - login - manage user - manage user profile - edit profile</t>
  </si>
  <si>
    <t xml:space="preserve"> Hyperlink home page - login - manage user - manage user profile - edit user profile with edit full name</t>
  </si>
  <si>
    <t xml:space="preserve"> Hyperlink home page - login - manage user - manage user profile - edit user profile with edit email address</t>
  </si>
  <si>
    <t xml:space="preserve"> Hyperlink home page - login - manage user - manage user profile - edit user profile with edit phone number</t>
  </si>
  <si>
    <t xml:space="preserve"> Hyperlink home page - login - manage user - manage user profile - edit user profile with edit address</t>
  </si>
  <si>
    <t xml:space="preserve"> Hyperlink home page - login - manage user - manage user profile - edit user profile with edit province</t>
  </si>
  <si>
    <t xml:space="preserve"> Hyperlink home page - login - manage user - manage user profile - edit user profile with edit district</t>
  </si>
  <si>
    <t xml:space="preserve"> Hyperlink home page - login - manage user - manage user profile - edit user profile with edit identity card</t>
  </si>
  <si>
    <t xml:space="preserve"> Hyperlink home page - login - manage user - manage user profile - edit user profile with edit place of issue</t>
  </si>
  <si>
    <t xml:space="preserve"> Hyperlink home page - login - manage user - manage user profile - edit user profile with edit identity card date</t>
  </si>
  <si>
    <t xml:space="preserve"> Hyperlink home page - login - manage user - manage user profile - edit user profile with edit empty  full name</t>
  </si>
  <si>
    <t xml:space="preserve"> Hyperlink home page - login - manage user - manage user profile - edit user profile with edit empty email address</t>
  </si>
  <si>
    <t xml:space="preserve"> Hyperlink home page - login - manage user - manage user profile - edit user profile with edit empty phone number</t>
  </si>
  <si>
    <t xml:space="preserve"> Hyperlink home page - login - manage user - manage user profile - edit user profile with edit empty address</t>
  </si>
  <si>
    <t xml:space="preserve"> Hyperlink home page - login - manage user - manage user profile - edit user profile with edit empty province</t>
  </si>
  <si>
    <t xml:space="preserve"> Hyperlink home page - login - manage user - manage user profile - edit user profile with edit empty district</t>
  </si>
  <si>
    <t xml:space="preserve"> Hyperlink home page - login - manage user - manage user profile - edit user profile with edit empty identity card</t>
  </si>
  <si>
    <t xml:space="preserve"> Hyperlink home page - login - manage user - manage user profile - edit user profile with edit empty place of issue</t>
  </si>
  <si>
    <t xml:space="preserve">1. Go to carriertradingcenter.com
2. Enter username and password
3. Click on "Quản Lý Người Dùng" navigator
4. Click edit profile icon
5. Click "Thay Đổi" button
6. Enter data in  full name
7. Click confirm button
</t>
  </si>
  <si>
    <t xml:space="preserve">1. Go to carriertradingcenter.com
2. Enter username and password
3. Click on "Quản Lý Người Dùng" navigator
4. Click edit profile icon
5. Click "Thay Đổi" button
6. Enter data in  email address
7. Click confirm button
</t>
  </si>
  <si>
    <t xml:space="preserve">1. Go to carriertradingcenter.com
2. Enter username and password
3. Click on "Quản Lý Người Dùng" navigator
4. Click edit profile icon
5. Click "Thay Đổi" button
6. Enter data in  phone number
7. Click confirm button
</t>
  </si>
  <si>
    <t xml:space="preserve">1. Go to carriertradingcenter.com
2. Enter username and password
3. Click on "Quản Lý Người Dùng" navigator
4. Click edit profile icon
5. Click "Thay Đổi" button
6. Enter data in  edit address
7. Click confirm button
</t>
  </si>
  <si>
    <t xml:space="preserve">1. Go to carriertradingcenter.com
2. Enter username and password
3. Click on "Quản Lý Người Dùng" navigator
4. Click edit profile icon
5. Click "Thay Đổi" button
6. Enter data in  edit province
7. Click confirm button
</t>
  </si>
  <si>
    <t xml:space="preserve">1. Go to carriertradingcenter.com
2. Enter username and password
3. Click on "Quản Lý Người Dùng" navigator
4. Click edit profile icon
5. Click "Thay Đổi" button
6. Enter data in  edit district
7. Click confirm button
</t>
  </si>
  <si>
    <t xml:space="preserve">1. Go to carriertradingcenter.com
2. Enter username and password
3. Click on "Quản Lý Người Dùng" navigator
4. Click edit profile icon
5. Click "Thay Đổi" button
6. Enter data in   identity card
7. Click confirm button
</t>
  </si>
  <si>
    <t xml:space="preserve">1. Go to carriertradingcenter.com
2. Enter username and password
3. Click on "Quản Lý Người Dùng" navigator
4. Click edit profile icon
5. Click "Thay Đổi" button
6. Enter data in   place of issue
7. Click confirm button
</t>
  </si>
  <si>
    <t>1. Homepage is displayed
2. Login page is display
3. Homepage is display with admin Access control
4. User detail page is display
5. "Chỉnh sửa thông tin" popup is display
6. Datais updated in database and display new profile on user detail page</t>
  </si>
  <si>
    <t xml:space="preserve">1. Go to carriertradingcenter.com
2. Enter username and password
3. Click on "Quản Lý Người Dùng" navigator
4. Click edit profile icon
5. Click "Thay Đổi" button
6. Delete data in   identity card date
7. Click confirm button
</t>
  </si>
  <si>
    <t xml:space="preserve"> Hyperlink home page - login - manage profile - add company</t>
  </si>
  <si>
    <t>1. Homepage is displayed
2. Login page is display
3. Homepage is display with carrier Access control
4. User detail page is display
5. "Thêm mới công ty" popup is display
6. Error message is display</t>
  </si>
  <si>
    <t>Hyperlink home page - login - manage profile - add company with empty company name</t>
  </si>
  <si>
    <t>Hyperlink home page - login - manage profile - add company with empty email address</t>
  </si>
  <si>
    <t>Hyperlink home page - login - manage profile - add company with empty phone number</t>
  </si>
  <si>
    <t>Hyperlink home page - login - manage profile - add company with empty fax</t>
  </si>
  <si>
    <t>Hyperlink home page - login - manage profile - add company with empty address</t>
  </si>
  <si>
    <t>Hyperlink home page - login - manage profile - add company with empty tax number</t>
  </si>
  <si>
    <t xml:space="preserve">1. Go to carriertradingcenter.com
2. Enter username and password
3. Click on "Thông Tin Tài Khoản" item 
4. Click add company button
5. Enter correct data in and empty company name
6. Click "Xác nhận" button
</t>
  </si>
  <si>
    <t xml:space="preserve">1. Go to carriertradingcenter.com
2. Enter username and password
3. Click on "Thông Tin Tài Khoản" item 
4. Click add company button
5. Enter correct data in and empty email address
6. Click "Xác nhận" button
</t>
  </si>
  <si>
    <t xml:space="preserve">1. Go to carriertradingcenter.com
2. Enter username and password
3. Click on "Thông Tin Tài Khoản" item 
4. Click add company button
5. Enter correct data in and empty phone number
6. Click "Xác nhận" button
</t>
  </si>
  <si>
    <t xml:space="preserve">1. Go to carriertradingcenter.com
2. Enter username and password
3. Click on "Thông Tin Tài Khoản" item 
4. Click add company button
5. Enter correct data in and empty fax
6. Click "Xác nhận" button
</t>
  </si>
  <si>
    <t xml:space="preserve">1. Go to carriertradingcenter.com
2. Enter username and password
3. Click on "Thông Tin Tài Khoản" item 
4. Click add company button
5. Enter correct data in and empty empty address
6. Click "Xác nhận" button
</t>
  </si>
  <si>
    <t xml:space="preserve">1. Go to carriertradingcenter.com
2. Enter username and password
3. Click on "Thông Tin Tài Khoản" item 
4. Click add company button
5. Enter correct data in and empty tax number
6. Click "Xác nhận" button
</t>
  </si>
  <si>
    <t>Hyperlink home page - login - manage profile - add company with wrong email address</t>
  </si>
  <si>
    <t>Hyperlink home page - login - manage profile - add company with wrong phone number</t>
  </si>
  <si>
    <t>Hyperlink home page - login - manage profile - add company with wrong fax</t>
  </si>
  <si>
    <t>Hyperlink home page - login - manage profile - add company with wrong tax number</t>
  </si>
  <si>
    <t xml:space="preserve">1. Go to carriertradingcenter.com
2. Enter username and password
3. Click on "Thông Tin Tài Khoản" item 
4. Click add company button
5. Enter correct data in and wrong email address
6. Click "Xác nhận" button
</t>
  </si>
  <si>
    <t xml:space="preserve">1. Go to carriertradingcenter.com
2. Enter username and password
3. Click on "Thông Tin Tài Khoản" item 
4. Click add company button
5. Enter correct data in and wrong phone number
6. Click "Xác nhận" button
</t>
  </si>
  <si>
    <t xml:space="preserve">1. Go to carriertradingcenter.com
2. Enter username and password
3. Click on "Thông Tin Tài Khoản" item 
4. Click add company button
5. Enter correct data in and wrong fax
6. Click "Xác nhận" button
</t>
  </si>
  <si>
    <t xml:space="preserve">1. Go to carriertradingcenter.com
2. Enter username and password
3. Click on "Thông Tin Tài Khoản" item 
4. Click add company button
5. Enter correct data in and wrong tax number
6. Click "Xác nhận" button
</t>
  </si>
  <si>
    <t>1. Homepage is displayed
2. Login page is display
3. Homepage is display with goods owner Access control
4. User detail page is display
5. "Thêm mới công ty" popup is display
6. Error message is display</t>
  </si>
  <si>
    <t>1. Homepage is displayed
2. Login page is display
3. Homepage is display with admin Access control
4. User detail page is display
5. "Thêm mới công ty" popup is display
6. Error message is display</t>
  </si>
  <si>
    <t xml:space="preserve"> Hyperlink home page - login - manage user - manage user profile - edit company</t>
  </si>
  <si>
    <t>1. Homepage is displayed
2. Login page is display
3. Homepage is display with admin Access control
4. User detail page is display
5. "Chỉnh sửa thông tin công ty " popup is display
6. Datais updated in database and display new company information on user detail page</t>
  </si>
  <si>
    <t>Hyperlink home page - login - manage user - manage user profile - edit company with edit company name</t>
  </si>
  <si>
    <t>Hyperlink home page - login - manage user - manage user profile - edit company with edit email address</t>
  </si>
  <si>
    <t>Hyperlink home page - login - manage user - manage user profile - edit company with edit fax</t>
  </si>
  <si>
    <t>Hyperlink home page - login - manage user - manage user profile - edit company with edit tax number</t>
  </si>
  <si>
    <t>Hyperlink home page - login - manage user - manage user profile - edit company with edit address</t>
  </si>
  <si>
    <t>Hyperlink home page - login - manage user - manage user profile - edit company with edit phone number</t>
  </si>
  <si>
    <t xml:space="preserve">1. Go to carriertradingcenter.com
2. Enter username and password
3. Click on "Quản Lý Người Dùng" navigator
4. Click edit profile icon
5. Click edit company button
6. Enter data in  company name
7. Click confirm button
</t>
  </si>
  <si>
    <t xml:space="preserve">1. Go to carriertradingcenter.com
2. Enter username and password
3. Click on "Quản Lý Người Dùng" navigator
4. Click edit profile icon
5. Click edit company button
6. Enter data in  email address
7. Click confirm button
</t>
  </si>
  <si>
    <t xml:space="preserve">1. Go to carriertradingcenter.com
2. Enter username and password
3. Click on "Quản Lý Người Dùng" navigator
4. Click edit profile icon
5. Click edit company button
6. Enter data in  fax
7. Click confirm button
</t>
  </si>
  <si>
    <t xml:space="preserve">1. Go to carriertradingcenter.com
2. Enter username and password
3. Click on "Quản Lý Người Dùng" navigator
4. Click edit profile icon
5. Click edit company button
6. Enter data in  taxnumber
7. Click confirm button
</t>
  </si>
  <si>
    <t xml:space="preserve">1. Go to carriertradingcenter.com
2. Enter username and password
3. Click on "Quản Lý Người Dùng" navigator
4. Click edit profile icon
5. Click edit company button
6. Enter data in  address
7. Click confirm button
</t>
  </si>
  <si>
    <t xml:space="preserve">1. Go to carriertradingcenter.com
2. Enter username and password
3. Click on "Quản Lý Người Dùng" navigator
4. Click edit profile icon
5. Click edit company button
6. Enter data in  phone number
7. Click confirm button
</t>
  </si>
  <si>
    <t>Hyperlink home page - login - manage user - manage user profile - edit company with edit empty company name</t>
  </si>
  <si>
    <t>Hyperlink home page - login - manage user - manage user profile - edit company with edit empty email address</t>
  </si>
  <si>
    <t>Hyperlink home page - login - manage user - manage user profile - edit company with edit empty fax</t>
  </si>
  <si>
    <t>Hyperlink home page - login - manage user - manage user profile - edit company with edit empty tax number</t>
  </si>
  <si>
    <t>Hyperlink home page - login - manage user - manage user profile - edit company with edit empty address</t>
  </si>
  <si>
    <t>Hyperlink home page - login - manage user - manage user profile - edit company with edit empty phone number</t>
  </si>
  <si>
    <t xml:space="preserve">1. Go to carriertradingcenter.com
2. Enter username and password
3. Click on "Quản Lý Người Dùng" navigator
4. Click edit profile icon
5. Click edit company button
6. Delete data in  company name
7. Click confirm button
</t>
  </si>
  <si>
    <t xml:space="preserve">1. Go to carriertradingcenter.com
2. Enter username and password
3. Click on "Quản Lý Người Dùng" navigator
4. Click edit profile icon
5. Click edit company button
6. Delete data in  email address
7. Click confirm button
</t>
  </si>
  <si>
    <t xml:space="preserve">1. Go to carriertradingcenter.com
2. Enter username and password
3. Click on "Quản Lý Người Dùng" navigator
4. Click edit profile icon
5. Click edit company button
6. Delete data in  fax
7. Click confirm button
</t>
  </si>
  <si>
    <t xml:space="preserve">1. Go to carriertradingcenter.com
2. Enter username and password
3. Click on "Quản Lý Người Dùng" navigator
4. Click edit profile icon
5. Click edit company button
6. Delete data in  taxnumber
7. Click confirm button
</t>
  </si>
  <si>
    <t xml:space="preserve">1. Go to carriertradingcenter.com
2. Enter username and password
3. Click on "Quản Lý Người Dùng" navigator
4. Click edit profile icon
5. Click edit company button
6. Delete data in  address
7. Click confirm button
</t>
  </si>
  <si>
    <t xml:space="preserve">1. Go to carriertradingcenter.com
2. Enter username and password
3. Click on "Quản Lý Người Dùng" navigator
4. Click edit profile icon
5. Click edit company button
6. Delete data in  phone number
7. Click confirm button
</t>
  </si>
  <si>
    <t>1. Homepage is displayed
2. Login page is display
3. Homepage is display with admin Access control
4. User detail page is display
5. "Chỉnh sửa thông tin công ty " popup is display
6. Error message is display</t>
  </si>
  <si>
    <t>Hyperlink home page - login - manage user - manage user profile - edit company with edit wrong company name</t>
  </si>
  <si>
    <t>Hyperlink home page - login - manage user - manage user profile - edit company with edit wrong email address</t>
  </si>
  <si>
    <t>Hyperlink home page - login - manage user - manage user profile - edit company with edit wrong fax</t>
  </si>
  <si>
    <t>Hyperlink home page - login - manage user - manage user profile - edit company with edit wrong tax number</t>
  </si>
  <si>
    <t xml:space="preserve">1. Go to carriertradingcenter.com
2. Enter username and password
3. Click on "Quản Lý Người Dùng" navigator
4. Click edit profile icon
5. Click edit company button
6. Enter wrong data in  company name
7. Click confirm button
</t>
  </si>
  <si>
    <t xml:space="preserve">1. Go to carriertradingcenter.com
2. Enter username and password
3. Click on "Quản Lý Người Dùng" navigator
4. Click edit profile icon
5. Click edit company button
6. Enter wrong data in  email address
7. Click confirm button
</t>
  </si>
  <si>
    <t xml:space="preserve">1. Go to carriertradingcenter.com
2. Enter username and password
3. Click on "Quản Lý Người Dùng" navigator
4. Click edit profile icon
5. Click edit company button
6. Enter wrong data in  fax
7. Click confirm button
</t>
  </si>
  <si>
    <t xml:space="preserve">1. Go to carriertradingcenter.com
2. Enter username and password
3. Click on "Quản Lý Người Dùng" navigator
4. Click edit profile icon
5. Click edit company button
6. Enter wrong data in  taxnumber
7. Click confirm button
</t>
  </si>
  <si>
    <t>20/03/2016</t>
  </si>
  <si>
    <t>23/03/2017</t>
  </si>
  <si>
    <t>1. Web Server: Tomcat
2. Database: MySQL
3. Web Browser: Google Chrome
4. Operating System: Microsoft Windows</t>
  </si>
  <si>
    <t>Guest_Function</t>
  </si>
  <si>
    <t>Functions of Guest</t>
  </si>
  <si>
    <t>Carrier_Function</t>
  </si>
  <si>
    <t>Functions of Carrier</t>
  </si>
  <si>
    <t>Goods owner_Function</t>
  </si>
  <si>
    <t>Functions of Goods owner</t>
  </si>
  <si>
    <t>Admin_Function</t>
  </si>
  <si>
    <t>Function of Admin</t>
  </si>
  <si>
    <t>GoodsOwner</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</si>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</sst>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i/>
      <sz val="10"/>
      <color rgb="FF008000"/>
      <name val="Tahoma"/>
      <family val="2"/>
    </font>
    <font>
      <u/>
      <sz val="12"/>
      <color indexed="12"/>
      <name val="ＭＳ Ｐゴシック"/>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s>
  <borders count="3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5" fillId="0" borderId="0" applyNumberFormat="0" applyFill="0" applyBorder="0" applyAlignment="0" applyProtection="0"/>
    <xf numFmtId="0" fontId="21" fillId="0" borderId="0"/>
    <xf numFmtId="0" fontId="20" fillId="0" borderId="0"/>
    <xf numFmtId="0" fontId="20" fillId="0" borderId="0"/>
    <xf numFmtId="0" fontId="2" fillId="0" borderId="0"/>
    <xf numFmtId="0" fontId="1" fillId="0" borderId="0"/>
    <xf numFmtId="0" fontId="1" fillId="0" borderId="0"/>
  </cellStyleXfs>
  <cellXfs count="15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7"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7" fillId="2" borderId="2" xfId="0" applyFont="1" applyFill="1" applyBorder="1" applyAlignment="1">
      <alignment vertical="center"/>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8" fillId="3" borderId="11" xfId="0" applyFont="1" applyFill="1" applyBorder="1" applyAlignment="1">
      <alignment horizontal="center"/>
    </xf>
    <xf numFmtId="0" fontId="18"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9"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7" xfId="1" applyNumberFormat="1" applyFill="1" applyBorder="1" applyAlignment="1" applyProtection="1">
      <alignment horizontal="left" vertical="center"/>
    </xf>
    <xf numFmtId="0" fontId="17" fillId="2" borderId="19" xfId="2" applyFont="1" applyFill="1" applyBorder="1" applyAlignment="1">
      <alignment wrapText="1"/>
    </xf>
    <xf numFmtId="0" fontId="3" fillId="2" borderId="19" xfId="2" applyFont="1" applyFill="1" applyBorder="1" applyAlignment="1">
      <alignment wrapText="1"/>
    </xf>
    <xf numFmtId="0" fontId="14" fillId="2" borderId="0" xfId="2" applyFont="1" applyFill="1" applyAlignment="1" applyProtection="1">
      <alignment wrapText="1"/>
    </xf>
    <xf numFmtId="0" fontId="17"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6" fillId="2" borderId="0" xfId="2" applyFont="1" applyFill="1" applyBorder="1" applyAlignment="1">
      <alignment horizontal="center" wrapText="1"/>
    </xf>
    <xf numFmtId="0" fontId="17" fillId="2" borderId="20" xfId="2" applyFont="1" applyFill="1" applyBorder="1" applyAlignment="1">
      <alignment horizontal="center" vertical="center"/>
    </xf>
    <xf numFmtId="0" fontId="17" fillId="2" borderId="21" xfId="2" applyFont="1" applyFill="1" applyBorder="1" applyAlignment="1">
      <alignment horizontal="center" vertical="center"/>
    </xf>
    <xf numFmtId="0" fontId="17" fillId="2" borderId="0" xfId="2" applyFont="1" applyFill="1" applyBorder="1" applyAlignment="1">
      <alignment horizontal="center" wrapText="1"/>
    </xf>
    <xf numFmtId="0" fontId="3" fillId="2" borderId="0" xfId="2" applyFont="1" applyFill="1"/>
    <xf numFmtId="0" fontId="16" fillId="6" borderId="0" xfId="2" applyFont="1" applyFill="1"/>
    <xf numFmtId="0" fontId="3" fillId="2" borderId="0" xfId="2" applyFont="1" applyFill="1" applyAlignment="1"/>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7" fillId="6" borderId="22" xfId="2" applyFont="1" applyFill="1" applyBorder="1" applyAlignment="1">
      <alignment horizontal="left" vertical="top" wrapText="1"/>
    </xf>
    <xf numFmtId="14" fontId="3" fillId="6" borderId="22" xfId="4" applyNumberFormat="1" applyFont="1" applyFill="1" applyBorder="1" applyAlignment="1">
      <alignment vertical="top" wrapText="1"/>
    </xf>
    <xf numFmtId="0" fontId="3" fillId="6" borderId="22" xfId="2" applyFont="1" applyFill="1" applyBorder="1" applyAlignment="1">
      <alignment vertical="top" wrapText="1"/>
    </xf>
    <xf numFmtId="0" fontId="22" fillId="2" borderId="19" xfId="1" applyNumberFormat="1" applyFont="1" applyFill="1" applyBorder="1" applyAlignment="1"/>
    <xf numFmtId="0" fontId="14" fillId="2" borderId="23" xfId="4" applyNumberFormat="1" applyFont="1" applyFill="1" applyBorder="1" applyAlignment="1">
      <alignment horizontal="left" wrapText="1"/>
    </xf>
    <xf numFmtId="0" fontId="14" fillId="2" borderId="24" xfId="4" applyNumberFormat="1" applyFont="1" applyFill="1" applyBorder="1" applyAlignment="1">
      <alignment horizontal="left" wrapText="1"/>
    </xf>
    <xf numFmtId="0" fontId="12" fillId="2" borderId="24" xfId="2" applyNumberFormat="1" applyFont="1" applyFill="1" applyBorder="1" applyAlignment="1">
      <alignment horizontal="center" vertical="center"/>
    </xf>
    <xf numFmtId="0" fontId="17" fillId="2" borderId="25" xfId="2" applyNumberFormat="1" applyFont="1" applyFill="1" applyBorder="1" applyAlignment="1">
      <alignment horizontal="center" vertical="center"/>
    </xf>
    <xf numFmtId="0" fontId="17"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2" xfId="4" applyNumberFormat="1" applyFont="1" applyFill="1" applyBorder="1" applyAlignment="1">
      <alignment vertical="top" wrapText="1"/>
    </xf>
    <xf numFmtId="0" fontId="3" fillId="2" borderId="0" xfId="2" applyNumberFormat="1" applyFont="1" applyFill="1"/>
    <xf numFmtId="0" fontId="0" fillId="7" borderId="0" xfId="0" applyFill="1"/>
    <xf numFmtId="0" fontId="22" fillId="6" borderId="19" xfId="1" applyFont="1" applyFill="1" applyBorder="1" applyAlignment="1"/>
    <xf numFmtId="0" fontId="17" fillId="6" borderId="19" xfId="0" applyFont="1" applyFill="1" applyBorder="1" applyAlignment="1">
      <alignment wrapText="1"/>
    </xf>
    <xf numFmtId="0" fontId="3" fillId="6" borderId="19" xfId="0" applyFont="1" applyFill="1" applyBorder="1" applyAlignment="1">
      <alignment wrapText="1"/>
    </xf>
    <xf numFmtId="0" fontId="14" fillId="6" borderId="23" xfId="4" applyFont="1" applyFill="1" applyBorder="1" applyAlignment="1">
      <alignment horizontal="left" wrapText="1"/>
    </xf>
    <xf numFmtId="0" fontId="14" fillId="6" borderId="24" xfId="4" applyFont="1" applyFill="1" applyBorder="1" applyAlignment="1">
      <alignment horizontal="left"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4" fillId="6" borderId="0" xfId="2" applyFont="1" applyFill="1" applyAlignment="1" applyProtection="1">
      <alignment wrapText="1"/>
    </xf>
    <xf numFmtId="0" fontId="24" fillId="6" borderId="0" xfId="2" applyFont="1" applyFill="1" applyBorder="1" applyAlignment="1">
      <alignment horizontal="left" wrapText="1"/>
    </xf>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8"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17" fillId="2" borderId="0" xfId="2" applyNumberFormat="1" applyFont="1" applyFill="1" applyBorder="1" applyAlignment="1">
      <alignment horizontal="center" vertical="center"/>
    </xf>
    <xf numFmtId="0" fontId="17" fillId="2" borderId="0" xfId="2" applyFont="1" applyFill="1" applyBorder="1" applyAlignment="1">
      <alignment horizontal="center" vertical="center"/>
    </xf>
    <xf numFmtId="0" fontId="17" fillId="2" borderId="0" xfId="2" applyFont="1" applyFill="1" applyBorder="1" applyAlignment="1">
      <alignment horizontal="center" vertical="center" wrapText="1"/>
    </xf>
    <xf numFmtId="0" fontId="14" fillId="5" borderId="32"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2" borderId="29" xfId="2" applyFont="1" applyFill="1" applyBorder="1" applyAlignment="1">
      <alignment horizontal="center" vertical="center" wrapText="1"/>
    </xf>
    <xf numFmtId="0" fontId="17" fillId="2" borderId="31" xfId="2" applyFont="1" applyFill="1" applyBorder="1" applyAlignment="1">
      <alignment horizontal="center" vertical="center" wrapText="1"/>
    </xf>
    <xf numFmtId="0" fontId="12" fillId="6" borderId="29" xfId="0" applyFont="1" applyFill="1" applyBorder="1" applyAlignment="1">
      <alignment horizontal="center" vertical="center" wrapText="1"/>
    </xf>
    <xf numFmtId="14" fontId="25" fillId="0" borderId="3" xfId="0" applyNumberFormat="1" applyFont="1" applyBorder="1" applyAlignment="1">
      <alignment horizontal="left" indent="1"/>
    </xf>
    <xf numFmtId="0" fontId="25" fillId="0" borderId="3" xfId="0" applyFont="1" applyBorder="1" applyAlignment="1"/>
    <xf numFmtId="0" fontId="26" fillId="2" borderId="7" xfId="1" applyNumberFormat="1" applyFont="1" applyFill="1" applyBorder="1" applyAlignment="1" applyProtection="1">
      <alignment horizontal="left" vertical="center"/>
    </xf>
    <xf numFmtId="0" fontId="3" fillId="2" borderId="7" xfId="1" applyNumberFormat="1" applyFont="1" applyFill="1" applyBorder="1" applyAlignment="1" applyProtection="1">
      <alignment horizontal="left" vertical="center"/>
    </xf>
    <xf numFmtId="0" fontId="25" fillId="0" borderId="1" xfId="0" applyFont="1" applyBorder="1" applyAlignment="1">
      <alignment horizontal="left"/>
    </xf>
    <xf numFmtId="0" fontId="25" fillId="0" borderId="3" xfId="0" applyFont="1" applyBorder="1" applyAlignment="1">
      <alignment horizontal="left"/>
    </xf>
    <xf numFmtId="14" fontId="7" fillId="2" borderId="1" xfId="0" applyNumberFormat="1" applyFont="1" applyFill="1" applyBorder="1" applyAlignment="1">
      <alignment horizontal="left"/>
    </xf>
    <xf numFmtId="14" fontId="7" fillId="2" borderId="3" xfId="0" applyNumberFormat="1" applyFont="1" applyFill="1" applyBorder="1" applyAlignment="1">
      <alignment horizontal="left"/>
    </xf>
    <xf numFmtId="0" fontId="15" fillId="0" borderId="7" xfId="1" applyBorder="1"/>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abSelected="1" workbookViewId="0"/>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1" spans="1:7">
      <c r="A1" s="1" t="s">
        <v>398</v>
      </c>
    </row>
    <row r="2" spans="1:7" s="5" customFormat="1" ht="75.75" customHeight="1">
      <c r="A2" s="3"/>
      <c r="B2" s="4"/>
      <c r="C2" s="133" t="s">
        <v>0</v>
      </c>
      <c r="D2" s="133"/>
      <c r="E2" s="133"/>
      <c r="F2" s="133"/>
      <c r="G2" s="133"/>
    </row>
    <row r="3" spans="1:7">
      <c r="B3" s="6"/>
      <c r="C3" s="7"/>
      <c r="F3" s="8"/>
    </row>
    <row r="4" spans="1:7" ht="14.25" customHeight="1">
      <c r="B4" s="9" t="s">
        <v>1</v>
      </c>
      <c r="C4" s="134" t="s">
        <v>67</v>
      </c>
      <c r="D4" s="134"/>
      <c r="E4" s="134"/>
      <c r="F4" s="9" t="s">
        <v>2</v>
      </c>
      <c r="G4" s="150" t="s">
        <v>65</v>
      </c>
    </row>
    <row r="5" spans="1:7" ht="14.25" customHeight="1">
      <c r="B5" s="9" t="s">
        <v>3</v>
      </c>
      <c r="C5" s="134" t="s">
        <v>64</v>
      </c>
      <c r="D5" s="134"/>
      <c r="E5" s="134"/>
      <c r="F5" s="9" t="s">
        <v>4</v>
      </c>
      <c r="G5" s="150" t="s">
        <v>66</v>
      </c>
    </row>
    <row r="6" spans="1:7" ht="15.75" customHeight="1">
      <c r="B6" s="135" t="s">
        <v>5</v>
      </c>
      <c r="C6" s="136" t="str">
        <f>C5&amp;"_"&amp;"Integration Test Case"&amp;"_"&amp;"v1.0"</f>
        <v>CTC_Integration Test Case_v1.0</v>
      </c>
      <c r="D6" s="136"/>
      <c r="E6" s="136"/>
      <c r="F6" s="9" t="s">
        <v>6</v>
      </c>
      <c r="G6" s="149" t="s">
        <v>386</v>
      </c>
    </row>
    <row r="7" spans="1:7" ht="13.5" customHeight="1">
      <c r="B7" s="135"/>
      <c r="C7" s="136"/>
      <c r="D7" s="136"/>
      <c r="E7" s="136"/>
      <c r="F7" s="9" t="s">
        <v>7</v>
      </c>
      <c r="G7" s="128" t="s">
        <v>45</v>
      </c>
    </row>
    <row r="8" spans="1:7">
      <c r="A8" s="11"/>
      <c r="B8" s="11"/>
      <c r="C8" s="11"/>
      <c r="D8" s="11"/>
      <c r="E8" s="11"/>
      <c r="F8" s="11"/>
      <c r="G8" s="12"/>
    </row>
    <row r="9" spans="1:7">
      <c r="B9" s="1"/>
    </row>
    <row r="10" spans="1:7">
      <c r="B10" s="13" t="s">
        <v>8</v>
      </c>
    </row>
    <row r="11" spans="1:7" s="14" customFormat="1">
      <c r="B11" s="15" t="s">
        <v>9</v>
      </c>
      <c r="C11" s="16" t="s">
        <v>7</v>
      </c>
      <c r="D11" s="16" t="s">
        <v>10</v>
      </c>
      <c r="E11" s="16" t="s">
        <v>11</v>
      </c>
      <c r="F11" s="16" t="s">
        <v>12</v>
      </c>
      <c r="G11" s="17" t="s">
        <v>13</v>
      </c>
    </row>
    <row r="12" spans="1:7" s="18" customFormat="1">
      <c r="B12" s="79" t="s">
        <v>387</v>
      </c>
      <c r="C12" s="81" t="s">
        <v>45</v>
      </c>
      <c r="D12" s="82"/>
      <c r="E12" s="82" t="s">
        <v>46</v>
      </c>
      <c r="F12" s="99" t="s">
        <v>49</v>
      </c>
      <c r="G12" s="21"/>
    </row>
    <row r="13" spans="1:7" s="18" customFormat="1" ht="21.75" customHeight="1">
      <c r="B13" s="80"/>
      <c r="C13" s="81"/>
      <c r="D13" s="20"/>
      <c r="E13" s="82"/>
      <c r="F13" s="20"/>
      <c r="G13" s="23"/>
    </row>
    <row r="14" spans="1:7" s="18" customFormat="1" ht="19.5" customHeight="1">
      <c r="B14" s="80"/>
      <c r="C14" s="81"/>
      <c r="D14" s="20"/>
      <c r="E14" s="82"/>
      <c r="F14" s="20"/>
      <c r="G14" s="23"/>
    </row>
    <row r="15" spans="1:7" s="18" customFormat="1" ht="21.75" customHeight="1">
      <c r="B15" s="22"/>
      <c r="C15" s="19"/>
      <c r="D15" s="20"/>
      <c r="E15" s="20"/>
      <c r="F15" s="20"/>
      <c r="G15" s="23"/>
    </row>
    <row r="16" spans="1:7" s="18" customFormat="1" ht="19.5" customHeight="1">
      <c r="B16" s="22"/>
      <c r="C16" s="19"/>
      <c r="D16" s="20"/>
      <c r="E16" s="20"/>
      <c r="F16" s="20"/>
      <c r="G16" s="23"/>
    </row>
    <row r="17" spans="2:7" s="18" customFormat="1" ht="21.75" customHeight="1">
      <c r="B17" s="22"/>
      <c r="C17" s="19"/>
      <c r="D17" s="20"/>
      <c r="E17" s="20"/>
      <c r="F17" s="20"/>
      <c r="G17" s="23"/>
    </row>
    <row r="18" spans="2:7" s="18" customFormat="1" ht="19.5" customHeight="1">
      <c r="B18" s="24"/>
      <c r="C18" s="25"/>
      <c r="D18" s="26"/>
      <c r="E18" s="26"/>
      <c r="F18" s="26"/>
      <c r="G18" s="27"/>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D10" sqref="D10"/>
    </sheetView>
  </sheetViews>
  <sheetFormatPr defaultRowHeight="12.75"/>
  <cols>
    <col min="1" max="1" width="1.375" style="8" customWidth="1"/>
    <col min="2" max="2" width="11.75" style="28" customWidth="1"/>
    <col min="3" max="3" width="26.5" style="29" customWidth="1"/>
    <col min="4" max="4" width="18.75" style="29" customWidth="1"/>
    <col min="5" max="5" width="28.125" style="29" customWidth="1"/>
    <col min="6" max="6" width="30.625" style="29" customWidth="1"/>
    <col min="7" max="16384" width="9" style="8"/>
  </cols>
  <sheetData>
    <row r="1" spans="2:6" ht="25.5">
      <c r="B1" s="30"/>
      <c r="D1" s="31" t="s">
        <v>14</v>
      </c>
      <c r="E1" s="32"/>
    </row>
    <row r="2" spans="2:6" ht="13.5" customHeight="1">
      <c r="B2" s="30"/>
      <c r="D2" s="33"/>
      <c r="E2" s="33"/>
    </row>
    <row r="3" spans="2:6">
      <c r="B3" s="139" t="s">
        <v>1</v>
      </c>
      <c r="C3" s="139"/>
      <c r="D3" s="140" t="s">
        <v>67</v>
      </c>
      <c r="E3" s="140"/>
      <c r="F3" s="140"/>
    </row>
    <row r="4" spans="2:6">
      <c r="B4" s="139" t="s">
        <v>3</v>
      </c>
      <c r="C4" s="139"/>
      <c r="D4" s="140" t="s">
        <v>64</v>
      </c>
      <c r="E4" s="140"/>
      <c r="F4" s="140"/>
    </row>
    <row r="5" spans="2:6" s="34" customFormat="1" ht="72" customHeight="1">
      <c r="B5" s="137" t="s">
        <v>15</v>
      </c>
      <c r="C5" s="137"/>
      <c r="D5" s="138" t="s">
        <v>388</v>
      </c>
      <c r="E5" s="138"/>
      <c r="F5" s="138"/>
    </row>
    <row r="6" spans="2:6">
      <c r="B6" s="35"/>
      <c r="C6" s="36"/>
      <c r="D6" s="36"/>
      <c r="E6" s="36"/>
      <c r="F6" s="36"/>
    </row>
    <row r="7" spans="2:6" s="37" customFormat="1">
      <c r="B7" s="38"/>
      <c r="C7" s="39"/>
      <c r="D7" s="39"/>
      <c r="E7" s="39"/>
      <c r="F7" s="39"/>
    </row>
    <row r="8" spans="2:6" s="40" customFormat="1" ht="21" customHeight="1">
      <c r="B8" s="41" t="s">
        <v>16</v>
      </c>
      <c r="C8" s="42" t="s">
        <v>17</v>
      </c>
      <c r="D8" s="42" t="s">
        <v>18</v>
      </c>
      <c r="E8" s="43" t="s">
        <v>19</v>
      </c>
      <c r="F8" s="44" t="s">
        <v>20</v>
      </c>
    </row>
    <row r="9" spans="2:6" ht="14.25">
      <c r="B9" s="45">
        <v>1</v>
      </c>
      <c r="C9" s="46" t="s">
        <v>389</v>
      </c>
      <c r="D9" s="151" t="s">
        <v>68</v>
      </c>
      <c r="E9" s="152" t="s">
        <v>390</v>
      </c>
      <c r="F9" s="47"/>
    </row>
    <row r="10" spans="2:6" ht="13.5">
      <c r="B10" s="45">
        <v>2</v>
      </c>
      <c r="C10" s="46" t="s">
        <v>391</v>
      </c>
      <c r="D10" s="83" t="s">
        <v>69</v>
      </c>
      <c r="E10" s="152" t="s">
        <v>392</v>
      </c>
      <c r="F10" s="47"/>
    </row>
    <row r="11" spans="2:6" ht="13.5">
      <c r="B11" s="45">
        <v>3</v>
      </c>
      <c r="C11" s="46" t="s">
        <v>393</v>
      </c>
      <c r="D11" s="83" t="s">
        <v>397</v>
      </c>
      <c r="E11" s="152" t="s">
        <v>394</v>
      </c>
      <c r="F11" s="47"/>
    </row>
    <row r="12" spans="2:6" ht="13.5">
      <c r="B12" s="45">
        <v>4</v>
      </c>
      <c r="C12" s="46" t="s">
        <v>395</v>
      </c>
      <c r="D12" s="83" t="s">
        <v>215</v>
      </c>
      <c r="E12" s="152" t="s">
        <v>396</v>
      </c>
      <c r="F12" s="47"/>
    </row>
    <row r="13" spans="2:6">
      <c r="B13" s="45"/>
      <c r="C13" s="46"/>
      <c r="D13" s="48"/>
      <c r="E13" s="48"/>
      <c r="F13" s="47"/>
    </row>
    <row r="14" spans="2:6">
      <c r="B14" s="45"/>
      <c r="C14" s="46"/>
      <c r="D14" s="48"/>
      <c r="E14" s="48"/>
      <c r="F14" s="47"/>
    </row>
    <row r="15" spans="2:6">
      <c r="B15" s="45"/>
      <c r="C15" s="46"/>
      <c r="D15" s="48"/>
      <c r="E15" s="48"/>
      <c r="F15" s="47"/>
    </row>
    <row r="16" spans="2:6">
      <c r="B16" s="45"/>
      <c r="C16" s="46"/>
      <c r="D16" s="48"/>
      <c r="E16" s="48"/>
      <c r="F16" s="47"/>
    </row>
    <row r="17" spans="2:6">
      <c r="B17" s="45"/>
      <c r="C17" s="46"/>
      <c r="D17" s="48"/>
      <c r="E17" s="48"/>
      <c r="F17" s="47"/>
    </row>
    <row r="18" spans="2:6">
      <c r="B18" s="49"/>
      <c r="C18" s="50"/>
      <c r="D18" s="51"/>
      <c r="E18" s="51"/>
      <c r="F18" s="52"/>
    </row>
  </sheetData>
  <mergeCells count="6">
    <mergeCell ref="B5:C5"/>
    <mergeCell ref="D5:F5"/>
    <mergeCell ref="B3:C3"/>
    <mergeCell ref="D3:F3"/>
    <mergeCell ref="B4:C4"/>
    <mergeCell ref="D4:F4"/>
  </mergeCells>
  <phoneticPr fontId="0" type="noConversion"/>
  <hyperlinks>
    <hyperlink ref="D9" location="Guest!A1" display="Guest"/>
    <hyperlink ref="D10" location="Carrier!A1" display="Carrier"/>
    <hyperlink ref="D11" location="Goodsowner!A1" display="GoodsOwner"/>
    <hyperlink ref="D12" location="Admin!A1" display="Admi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3" t="s">
        <v>37</v>
      </c>
      <c r="C1" s="143"/>
      <c r="D1" s="143"/>
      <c r="E1" s="143"/>
      <c r="F1" s="143"/>
      <c r="G1" s="143"/>
      <c r="H1" s="143"/>
    </row>
    <row r="2" spans="1:8" ht="14.25" customHeight="1">
      <c r="A2" s="57"/>
      <c r="B2" s="57"/>
      <c r="C2" s="58"/>
      <c r="D2" s="58"/>
      <c r="E2" s="58"/>
      <c r="F2" s="58"/>
      <c r="G2" s="58"/>
      <c r="H2" s="59"/>
    </row>
    <row r="3" spans="1:8" ht="12" customHeight="1">
      <c r="B3" s="10" t="s">
        <v>1</v>
      </c>
      <c r="C3" s="140" t="s">
        <v>67</v>
      </c>
      <c r="D3" s="140"/>
      <c r="E3" s="141" t="s">
        <v>2</v>
      </c>
      <c r="F3" s="141"/>
      <c r="G3" s="153" t="s">
        <v>65</v>
      </c>
      <c r="H3" s="154"/>
    </row>
    <row r="4" spans="1:8" ht="12" customHeight="1">
      <c r="B4" s="10" t="s">
        <v>3</v>
      </c>
      <c r="C4" s="140" t="s">
        <v>64</v>
      </c>
      <c r="D4" s="140"/>
      <c r="E4" s="141" t="s">
        <v>4</v>
      </c>
      <c r="F4" s="141"/>
      <c r="G4" s="153" t="s">
        <v>66</v>
      </c>
      <c r="H4" s="154"/>
    </row>
    <row r="5" spans="1:8" ht="12" customHeight="1">
      <c r="B5" s="60" t="s">
        <v>5</v>
      </c>
      <c r="C5" s="140" t="str">
        <f>C4&amp;"_"&amp;"Integration Test Report"&amp;"_"&amp;"v1.0"</f>
        <v>CTC_Integration Test Report_v1.0</v>
      </c>
      <c r="D5" s="140"/>
      <c r="E5" s="141" t="s">
        <v>6</v>
      </c>
      <c r="F5" s="141"/>
      <c r="G5" s="155"/>
      <c r="H5" s="156"/>
    </row>
    <row r="6" spans="1:8" ht="21.75" customHeight="1">
      <c r="A6" s="57"/>
      <c r="B6" s="60" t="s">
        <v>38</v>
      </c>
      <c r="C6" s="142"/>
      <c r="D6" s="142"/>
      <c r="E6" s="142"/>
      <c r="F6" s="142"/>
      <c r="G6" s="142"/>
      <c r="H6" s="142"/>
    </row>
    <row r="7" spans="1:8" ht="14.25" customHeight="1">
      <c r="A7" s="57"/>
      <c r="B7" s="61"/>
      <c r="C7" s="62"/>
      <c r="D7" s="58"/>
      <c r="E7" s="58"/>
      <c r="F7" s="58"/>
      <c r="G7" s="58"/>
      <c r="H7" s="59"/>
    </row>
    <row r="8" spans="1:8">
      <c r="B8" s="61"/>
      <c r="C8" s="62"/>
      <c r="D8" s="58"/>
      <c r="E8" s="58"/>
      <c r="F8" s="58"/>
      <c r="G8" s="58"/>
      <c r="H8" s="59"/>
    </row>
    <row r="9" spans="1:8">
      <c r="A9" s="63"/>
      <c r="B9" s="63"/>
      <c r="C9" s="63"/>
      <c r="D9" s="63"/>
      <c r="E9" s="63"/>
      <c r="F9" s="63"/>
      <c r="G9" s="63"/>
      <c r="H9" s="63"/>
    </row>
    <row r="10" spans="1:8">
      <c r="A10" s="64"/>
      <c r="B10" s="125" t="s">
        <v>16</v>
      </c>
      <c r="C10" s="65" t="s">
        <v>39</v>
      </c>
      <c r="D10" s="66" t="s">
        <v>22</v>
      </c>
      <c r="E10" s="65" t="s">
        <v>24</v>
      </c>
      <c r="F10" s="65" t="s">
        <v>26</v>
      </c>
      <c r="G10" s="65" t="s">
        <v>27</v>
      </c>
      <c r="H10" s="67" t="s">
        <v>40</v>
      </c>
    </row>
    <row r="11" spans="1:8" ht="14.25">
      <c r="A11" s="64"/>
      <c r="B11" s="126">
        <v>2</v>
      </c>
      <c r="C11" s="157" t="s">
        <v>70</v>
      </c>
      <c r="D11" s="69">
        <f>Goodsowner!A6</f>
        <v>148</v>
      </c>
      <c r="E11" s="69">
        <f>Carrier!B6</f>
        <v>0</v>
      </c>
      <c r="F11" s="69">
        <f>Carrier!C6</f>
        <v>0</v>
      </c>
      <c r="G11" s="69">
        <f>Carrier!D6</f>
        <v>0</v>
      </c>
      <c r="H11" s="70">
        <f>D11+E11+F11+G11</f>
        <v>148</v>
      </c>
    </row>
    <row r="12" spans="1:8" ht="14.25">
      <c r="A12" s="64"/>
      <c r="B12" s="126">
        <v>3</v>
      </c>
      <c r="C12" s="157" t="s">
        <v>69</v>
      </c>
      <c r="D12" s="69">
        <f>Carrier!A6</f>
        <v>90</v>
      </c>
      <c r="E12" s="69">
        <f>Goodsowner!B6</f>
        <v>0</v>
      </c>
      <c r="F12" s="69">
        <f>Goodsowner!C6</f>
        <v>0</v>
      </c>
      <c r="G12" s="69">
        <f>Goodsowner!D6</f>
        <v>0</v>
      </c>
      <c r="H12" s="70">
        <f>D12+E12+F12+G12</f>
        <v>90</v>
      </c>
    </row>
    <row r="13" spans="1:8" ht="14.25">
      <c r="A13" s="64"/>
      <c r="B13" s="126">
        <v>4</v>
      </c>
      <c r="C13" s="157" t="s">
        <v>68</v>
      </c>
      <c r="D13" s="69">
        <f>Guest!A6</f>
        <v>60</v>
      </c>
      <c r="E13" s="69">
        <f>Guest!B6</f>
        <v>0</v>
      </c>
      <c r="F13" s="69">
        <f>Guest!C6</f>
        <v>0</v>
      </c>
      <c r="G13" s="69">
        <f>Guest!D6</f>
        <v>0</v>
      </c>
      <c r="H13" s="70">
        <f>D13+E13+F13+G13</f>
        <v>60</v>
      </c>
    </row>
    <row r="14" spans="1:8" ht="14.25">
      <c r="A14" s="68"/>
      <c r="B14" s="126">
        <v>2</v>
      </c>
      <c r="C14" s="157" t="s">
        <v>215</v>
      </c>
      <c r="D14" s="69">
        <f>Admin!A6</f>
        <v>192</v>
      </c>
      <c r="E14" s="69">
        <f>E11</f>
        <v>0</v>
      </c>
      <c r="F14" s="69">
        <f>G14</f>
        <v>0</v>
      </c>
      <c r="G14" s="69">
        <f>Admin!D6</f>
        <v>0</v>
      </c>
      <c r="H14" s="70">
        <f>D14+E14+F14+G14</f>
        <v>192</v>
      </c>
    </row>
    <row r="15" spans="1:8">
      <c r="A15" s="68"/>
      <c r="B15" s="127"/>
      <c r="C15" s="71" t="s">
        <v>41</v>
      </c>
      <c r="D15" s="72">
        <f>SUM(D11:D14)</f>
        <v>490</v>
      </c>
      <c r="E15" s="72">
        <f>SUM(E9:E14)</f>
        <v>0</v>
      </c>
      <c r="F15" s="72">
        <f>SUM(F9:F14)</f>
        <v>0</v>
      </c>
      <c r="G15" s="72">
        <f>SUM(G9:G14)</f>
        <v>0</v>
      </c>
      <c r="H15" s="73">
        <f>SUM(H11:H14)</f>
        <v>490</v>
      </c>
    </row>
    <row r="16" spans="1:8">
      <c r="A16" s="63"/>
      <c r="B16" s="74"/>
      <c r="C16" s="63"/>
      <c r="D16" s="75"/>
      <c r="E16" s="76"/>
      <c r="F16" s="76"/>
      <c r="G16" s="76"/>
      <c r="H16" s="76"/>
    </row>
    <row r="17" spans="1:8">
      <c r="A17" s="63"/>
      <c r="B17" s="63"/>
      <c r="C17" s="77" t="s">
        <v>42</v>
      </c>
      <c r="D17" s="63"/>
      <c r="E17" s="78">
        <f>(D15+E15)*100/(H15-G15)</f>
        <v>100</v>
      </c>
      <c r="F17" s="63" t="s">
        <v>43</v>
      </c>
      <c r="G17" s="63"/>
      <c r="H17" s="53"/>
    </row>
    <row r="18" spans="1:8">
      <c r="A18" s="63"/>
      <c r="B18" s="63"/>
      <c r="C18" s="77" t="s">
        <v>44</v>
      </c>
      <c r="D18" s="63"/>
      <c r="E18" s="78">
        <f>D15*100/(H15-G15)</f>
        <v>100</v>
      </c>
      <c r="F18" s="63" t="s">
        <v>43</v>
      </c>
      <c r="G18" s="63"/>
      <c r="H18" s="53"/>
    </row>
    <row r="19" spans="1:8">
      <c r="C19" s="63"/>
      <c r="D19" s="63"/>
    </row>
  </sheetData>
  <mergeCells count="11">
    <mergeCell ref="C5:D5"/>
    <mergeCell ref="E5:F5"/>
    <mergeCell ref="C6:H6"/>
    <mergeCell ref="B1:H1"/>
    <mergeCell ref="C3:D3"/>
    <mergeCell ref="E3:F3"/>
    <mergeCell ref="C4:D4"/>
    <mergeCell ref="E4:F4"/>
    <mergeCell ref="G3:H3"/>
    <mergeCell ref="G4:H4"/>
    <mergeCell ref="G5:H5"/>
  </mergeCells>
  <phoneticPr fontId="0" type="noConversion"/>
  <hyperlinks>
    <hyperlink ref="C14" location="Admin!A1" display="Admin"/>
    <hyperlink ref="C11" location="Goodsowner!A1" display="Goods owner"/>
    <hyperlink ref="C12" location="Carrier!A1" display="Carrier"/>
    <hyperlink ref="C13" location="Guest!A1" display="Guest"/>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43"/>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44" t="s">
        <v>68</v>
      </c>
      <c r="C2" s="144"/>
      <c r="D2" s="144"/>
      <c r="E2" s="144"/>
      <c r="F2" s="144"/>
      <c r="G2" s="144"/>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44" t="s">
        <v>48</v>
      </c>
      <c r="C3" s="144"/>
      <c r="D3" s="144"/>
      <c r="E3" s="144"/>
      <c r="F3" s="144"/>
      <c r="G3" s="144"/>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45" t="s">
        <v>65</v>
      </c>
      <c r="C4" s="145"/>
      <c r="D4" s="145"/>
      <c r="E4" s="145"/>
      <c r="F4" s="145"/>
      <c r="G4" s="145"/>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46" t="s">
        <v>28</v>
      </c>
      <c r="F5" s="146"/>
      <c r="G5" s="146"/>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COUNTIF(F11:F200,"Pass")*2</f>
        <v>60</v>
      </c>
      <c r="B6" s="93">
        <f>COUNTIF(F11:G609,"Fail")</f>
        <v>0</v>
      </c>
      <c r="C6" s="93">
        <f>E6-D6-B6-A6</f>
        <v>0</v>
      </c>
      <c r="D6" s="94">
        <f>COUNTIF(F11:G609,"N/A")</f>
        <v>0</v>
      </c>
      <c r="E6" s="147">
        <f>COUNTA(A11:A241)*2</f>
        <v>60</v>
      </c>
      <c r="F6" s="147"/>
      <c r="G6" s="147"/>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71</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[Guest-1]</v>
      </c>
      <c r="B12" s="100" t="s">
        <v>72</v>
      </c>
      <c r="C12" s="100" t="s">
        <v>73</v>
      </c>
      <c r="D12" s="100" t="s">
        <v>74</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17" si="0">IF(OR(B13&lt;&gt;"",D13&lt;&gt;""),"["&amp;TEXT($B$2,"##")&amp;"-"&amp;TEXT(ROW()-11,"##")&amp;"]","")</f>
        <v>[Guest-2]</v>
      </c>
      <c r="B13" s="100" t="s">
        <v>75</v>
      </c>
      <c r="C13" s="100" t="s">
        <v>76</v>
      </c>
      <c r="D13" s="100" t="s">
        <v>104</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[Guest-3]</v>
      </c>
      <c r="B14" s="100" t="s">
        <v>77</v>
      </c>
      <c r="C14" s="100" t="s">
        <v>78</v>
      </c>
      <c r="D14" s="100" t="s">
        <v>104</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[Guest-4]</v>
      </c>
      <c r="B15" s="100" t="s">
        <v>79</v>
      </c>
      <c r="C15" s="100" t="s">
        <v>80</v>
      </c>
      <c r="D15" s="100" t="s">
        <v>104</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[Guest-5]</v>
      </c>
      <c r="B16" s="100" t="s">
        <v>81</v>
      </c>
      <c r="C16" s="100" t="s">
        <v>82</v>
      </c>
      <c r="D16" s="100" t="s">
        <v>104</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[Guest-6]</v>
      </c>
      <c r="B17" s="100" t="s">
        <v>83</v>
      </c>
      <c r="C17" s="100" t="s">
        <v>84</v>
      </c>
      <c r="D17" s="100" t="s">
        <v>104</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ref="A18:A22" si="1">IF(OR(B18&lt;&gt;"",D18&lt;&gt;""),"["&amp;TEXT($B$2,"##")&amp;"-"&amp;TEXT(ROW()-11,"##")&amp;"]","")</f>
        <v>[Guest-7]</v>
      </c>
      <c r="B18" s="100" t="s">
        <v>85</v>
      </c>
      <c r="C18" s="100" t="s">
        <v>86</v>
      </c>
      <c r="D18" s="100" t="s">
        <v>104</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1"/>
        <v>[Guest-8]</v>
      </c>
      <c r="B19" s="100" t="s">
        <v>87</v>
      </c>
      <c r="C19" s="100" t="s">
        <v>88</v>
      </c>
      <c r="D19" s="100" t="s">
        <v>104</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1"/>
        <v>[Guest-9]</v>
      </c>
      <c r="B20" s="100" t="s">
        <v>89</v>
      </c>
      <c r="C20" s="100" t="s">
        <v>90</v>
      </c>
      <c r="D20" s="100" t="s">
        <v>104</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1"/>
        <v>[Guest-10]</v>
      </c>
      <c r="B21" s="100" t="s">
        <v>91</v>
      </c>
      <c r="C21" s="100" t="s">
        <v>92</v>
      </c>
      <c r="D21" s="100" t="s">
        <v>104</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1"/>
        <v>[Guest-11]</v>
      </c>
      <c r="B22" s="100" t="s">
        <v>93</v>
      </c>
      <c r="C22" s="100" t="s">
        <v>94</v>
      </c>
      <c r="D22" s="100" t="s">
        <v>104</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ref="A23:A25" si="2">IF(OR(B23&lt;&gt;"",D23&lt;&gt;""),"["&amp;TEXT($B$2,"##")&amp;"-"&amp;TEXT(ROW()-11,"##")&amp;"]","")</f>
        <v>[Guest-12]</v>
      </c>
      <c r="B23" s="100" t="s">
        <v>95</v>
      </c>
      <c r="C23" s="100" t="s">
        <v>96</v>
      </c>
      <c r="D23" s="100" t="s">
        <v>104</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2"/>
        <v>[Guest-13]</v>
      </c>
      <c r="B24" s="100" t="s">
        <v>97</v>
      </c>
      <c r="C24" s="100" t="s">
        <v>98</v>
      </c>
      <c r="D24" s="100" t="s">
        <v>104</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2"/>
        <v>[Guest-14]</v>
      </c>
      <c r="B25" s="100" t="s">
        <v>99</v>
      </c>
      <c r="C25" s="100" t="s">
        <v>100</v>
      </c>
      <c r="D25" s="100" t="s">
        <v>101</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[Guest-15]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 t="shared" ref="A28" si="3">IF(OR(B28&lt;&gt;"",D28&lt;&gt;""),"["&amp;TEXT($B$2,"##")&amp;"-"&amp;TEXT(ROW()-12,"##")&amp;"]","")</f>
        <v>[Guest-16]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110</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IF(OR(B30&lt;&gt;"",D30&lt;&gt;""),"["&amp;TEXT($B$2,"##")&amp;"-"&amp;TEXT(ROW()-13,"##")&amp;"]","")</f>
        <v>[Guest-17]</v>
      </c>
      <c r="B30" s="100" t="s">
        <v>111</v>
      </c>
      <c r="C30" s="100" t="s">
        <v>112</v>
      </c>
      <c r="D30" s="100" t="s">
        <v>132</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ref="A31:A43" si="4">IF(OR(B31&lt;&gt;"",D31&lt;&gt;""),"["&amp;TEXT($B$2,"##")&amp;"-"&amp;TEXT(ROW()-13,"##")&amp;"]","")</f>
        <v>[Guest-18]</v>
      </c>
      <c r="B31" s="100" t="s">
        <v>113</v>
      </c>
      <c r="C31" s="100" t="s">
        <v>114</v>
      </c>
      <c r="D31" s="100" t="s">
        <v>133</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4"/>
        <v>[Guest-19]</v>
      </c>
      <c r="B32" s="100" t="s">
        <v>115</v>
      </c>
      <c r="C32" s="100" t="s">
        <v>116</v>
      </c>
      <c r="D32" s="100" t="s">
        <v>133</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4"/>
        <v>[Guest-20]</v>
      </c>
      <c r="B33" s="100" t="s">
        <v>117</v>
      </c>
      <c r="C33" s="100" t="s">
        <v>118</v>
      </c>
      <c r="D33" s="100" t="s">
        <v>133</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4"/>
        <v>[Guest-21]</v>
      </c>
      <c r="B34" s="100" t="s">
        <v>119</v>
      </c>
      <c r="C34" s="100" t="s">
        <v>120</v>
      </c>
      <c r="D34" s="100" t="s">
        <v>133</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4"/>
        <v>[Guest-22]</v>
      </c>
      <c r="B35" s="100" t="s">
        <v>121</v>
      </c>
      <c r="C35" s="100" t="s">
        <v>122</v>
      </c>
      <c r="D35" s="100" t="s">
        <v>133</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4"/>
        <v>[Guest-23]</v>
      </c>
      <c r="B36" s="100" t="s">
        <v>123</v>
      </c>
      <c r="C36" s="100" t="s">
        <v>124</v>
      </c>
      <c r="D36" s="100" t="s">
        <v>133</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4"/>
        <v>[Guest-24]</v>
      </c>
      <c r="B37" s="100" t="s">
        <v>125</v>
      </c>
      <c r="C37" s="100" t="s">
        <v>126</v>
      </c>
      <c r="D37" s="100" t="s">
        <v>133</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4"/>
        <v>[Guest-25]</v>
      </c>
      <c r="B38" s="100" t="s">
        <v>128</v>
      </c>
      <c r="C38" s="100" t="s">
        <v>129</v>
      </c>
      <c r="D38" s="100" t="s">
        <v>131</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4"/>
        <v>[Guest-26]</v>
      </c>
      <c r="B39" s="100" t="s">
        <v>130</v>
      </c>
      <c r="C39" s="100" t="s">
        <v>134</v>
      </c>
      <c r="D39" s="100" t="s">
        <v>135</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4"/>
        <v>[Guest-27]</v>
      </c>
      <c r="B40" s="100" t="s">
        <v>137</v>
      </c>
      <c r="C40" s="100" t="s">
        <v>129</v>
      </c>
      <c r="D40" s="100" t="s">
        <v>131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4"/>
        <v>[Guest-28]</v>
      </c>
      <c r="B41" s="100" t="s">
        <v>136</v>
      </c>
      <c r="C41" s="100" t="s">
        <v>134</v>
      </c>
      <c r="D41" s="100" t="s">
        <v>135</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4"/>
        <v>[Guest-29]</v>
      </c>
      <c r="B42" s="100" t="s">
        <v>138</v>
      </c>
      <c r="C42" s="100" t="s">
        <v>129</v>
      </c>
      <c r="D42" s="100" t="s">
        <v>131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4"/>
        <v>[Guest-30]</v>
      </c>
      <c r="B43" s="100" t="s">
        <v>139</v>
      </c>
      <c r="C43" s="100" t="s">
        <v>134</v>
      </c>
      <c r="D43" s="100" t="s">
        <v>135</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43 G11:G65234">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61"/>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44" t="s">
        <v>69</v>
      </c>
      <c r="C2" s="144"/>
      <c r="D2" s="144"/>
      <c r="E2" s="144"/>
      <c r="F2" s="144"/>
      <c r="G2" s="144"/>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44" t="s">
        <v>48</v>
      </c>
      <c r="C3" s="144"/>
      <c r="D3" s="144"/>
      <c r="E3" s="144"/>
      <c r="F3" s="144"/>
      <c r="G3" s="144"/>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45" t="s">
        <v>65</v>
      </c>
      <c r="C4" s="145"/>
      <c r="D4" s="145"/>
      <c r="E4" s="145"/>
      <c r="F4" s="145"/>
      <c r="G4" s="145"/>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46" t="s">
        <v>28</v>
      </c>
      <c r="F5" s="146"/>
      <c r="G5" s="146"/>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COUNTIF(F12:F200,"Pass")*2</f>
        <v>90</v>
      </c>
      <c r="B6" s="93">
        <f>COUNTIF(F11:G620,"Fail")</f>
        <v>0</v>
      </c>
      <c r="C6" s="93">
        <f>E6-D6-B6-A6</f>
        <v>0</v>
      </c>
      <c r="D6" s="94">
        <f>COUNTIF(F11:G620,"N/A")</f>
        <v>0</v>
      </c>
      <c r="E6" s="147">
        <f>COUNTA(A11:A241)*2</f>
        <v>90</v>
      </c>
      <c r="F6" s="147"/>
      <c r="G6" s="147"/>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110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[Carrier-1]</v>
      </c>
      <c r="B12" s="100" t="s">
        <v>111</v>
      </c>
      <c r="C12" s="100" t="s">
        <v>112</v>
      </c>
      <c r="D12" s="100" t="s">
        <v>132</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25" si="0">IF(OR(B13&lt;&gt;"",D13&lt;&gt;""),"["&amp;TEXT($B$2,"##")&amp;"-"&amp;TEXT(ROW()-11,"##")&amp;"]","")</f>
        <v>[Carrier-2]</v>
      </c>
      <c r="B13" s="100" t="s">
        <v>113</v>
      </c>
      <c r="C13" s="100" t="s">
        <v>114</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[Carrier-3]</v>
      </c>
      <c r="B14" s="100" t="s">
        <v>115</v>
      </c>
      <c r="C14" s="100" t="s">
        <v>116</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[Carrier-4]</v>
      </c>
      <c r="B15" s="100" t="s">
        <v>117</v>
      </c>
      <c r="C15" s="100" t="s">
        <v>118</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[Carrier-5]</v>
      </c>
      <c r="B16" s="100" t="s">
        <v>119</v>
      </c>
      <c r="C16" s="100" t="s">
        <v>120</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[Carrier-6]</v>
      </c>
      <c r="B17" s="100" t="s">
        <v>121</v>
      </c>
      <c r="C17" s="100" t="s">
        <v>122</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[Carrier-7]</v>
      </c>
      <c r="B18" s="100" t="s">
        <v>123</v>
      </c>
      <c r="C18" s="100" t="s">
        <v>124</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[Carrier-8]</v>
      </c>
      <c r="B19" s="100" t="s">
        <v>125</v>
      </c>
      <c r="C19" s="100" t="s">
        <v>126</v>
      </c>
      <c r="D19" s="100" t="s">
        <v>133</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[Carrier-9]</v>
      </c>
      <c r="B20" s="100" t="s">
        <v>128</v>
      </c>
      <c r="C20" s="100" t="s">
        <v>129</v>
      </c>
      <c r="D20" s="100" t="s">
        <v>131</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[Carrier-10]</v>
      </c>
      <c r="B21" s="100" t="s">
        <v>130</v>
      </c>
      <c r="C21" s="100" t="s">
        <v>134</v>
      </c>
      <c r="D21" s="100" t="s">
        <v>135</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[Carrier-11]</v>
      </c>
      <c r="B22" s="100" t="s">
        <v>137</v>
      </c>
      <c r="C22" s="100" t="s">
        <v>129</v>
      </c>
      <c r="D22" s="100" t="s">
        <v>131</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[Carrier-12]</v>
      </c>
      <c r="B23" s="100" t="s">
        <v>136</v>
      </c>
      <c r="C23" s="100" t="s">
        <v>134</v>
      </c>
      <c r="D23" s="100" t="s">
        <v>135</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[Carrier-13]</v>
      </c>
      <c r="B24" s="100" t="s">
        <v>138</v>
      </c>
      <c r="C24" s="100" t="s">
        <v>129</v>
      </c>
      <c r="D24" s="100" t="s">
        <v>131</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0"/>
        <v>[Carrier-14]</v>
      </c>
      <c r="B25" s="100" t="s">
        <v>139</v>
      </c>
      <c r="C25" s="100" t="s">
        <v>134</v>
      </c>
      <c r="D25" s="100" t="s">
        <v>135</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[Carrier-15]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IF(OR(B28&lt;&gt;"",D28&lt;&gt;""),"["&amp;TEXT($B$2,"##")&amp;"-"&amp;TEXT(ROW()-12,"##")&amp;"]","")</f>
        <v>[Carrier-16]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202</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IF(OR(B30&lt;&gt;"",D30&lt;&gt;""),"["&amp;TEXT($B$2,"##")&amp;"-"&amp;TEXT(ROW()-13,"##")&amp;"]","")</f>
        <v>[Carrier-17]</v>
      </c>
      <c r="B30" s="100" t="s">
        <v>111</v>
      </c>
      <c r="C30" s="100" t="s">
        <v>203</v>
      </c>
      <c r="D30" s="100" t="s">
        <v>204</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ref="A31:A43" si="1">IF(OR(B31&lt;&gt;"",D31&lt;&gt;""),"["&amp;TEXT($B$2,"##")&amp;"-"&amp;TEXT(ROW()-13,"##")&amp;"]","")</f>
        <v>[Carrier-18]</v>
      </c>
      <c r="B31" s="100" t="s">
        <v>113</v>
      </c>
      <c r="C31" s="100" t="s">
        <v>205</v>
      </c>
      <c r="D31" s="100" t="s">
        <v>204</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[Carrier-19]</v>
      </c>
      <c r="B32" s="100" t="s">
        <v>115</v>
      </c>
      <c r="C32" s="100" t="s">
        <v>206</v>
      </c>
      <c r="D32" s="100" t="s">
        <v>204</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1"/>
        <v>[Carrier-20]</v>
      </c>
      <c r="B33" s="100" t="s">
        <v>117</v>
      </c>
      <c r="C33" s="100" t="s">
        <v>207</v>
      </c>
      <c r="D33" s="100" t="s">
        <v>204</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1"/>
        <v>[Carrier-21]</v>
      </c>
      <c r="B34" s="100" t="s">
        <v>119</v>
      </c>
      <c r="C34" s="100" t="s">
        <v>208</v>
      </c>
      <c r="D34" s="100" t="s">
        <v>204</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1"/>
        <v>[Carrier-22]</v>
      </c>
      <c r="B35" s="100" t="s">
        <v>121</v>
      </c>
      <c r="C35" s="100" t="s">
        <v>209</v>
      </c>
      <c r="D35" s="100" t="s">
        <v>204</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1"/>
        <v>[Carrier-23]</v>
      </c>
      <c r="B36" s="100" t="s">
        <v>123</v>
      </c>
      <c r="C36" s="100" t="s">
        <v>210</v>
      </c>
      <c r="D36" s="100" t="s">
        <v>204</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1"/>
        <v>[Carrier-24]</v>
      </c>
      <c r="B37" s="100" t="s">
        <v>125</v>
      </c>
      <c r="C37" s="100" t="s">
        <v>211</v>
      </c>
      <c r="D37" s="100" t="s">
        <v>204</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1"/>
        <v>[Carrier-25]</v>
      </c>
      <c r="B38" s="100" t="s">
        <v>128</v>
      </c>
      <c r="C38" s="100" t="s">
        <v>212</v>
      </c>
      <c r="D38" s="100" t="s">
        <v>214</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1"/>
        <v>[Carrier-26]</v>
      </c>
      <c r="B39" s="100" t="s">
        <v>130</v>
      </c>
      <c r="C39" s="100" t="s">
        <v>212</v>
      </c>
      <c r="D39" s="100" t="s">
        <v>213</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1"/>
        <v>[Carrier-27]</v>
      </c>
      <c r="B40" s="100" t="s">
        <v>137</v>
      </c>
      <c r="C40" s="100" t="s">
        <v>212</v>
      </c>
      <c r="D40" s="100" t="s">
        <v>214</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1"/>
        <v>[Carrier-28]</v>
      </c>
      <c r="B41" s="100" t="s">
        <v>136</v>
      </c>
      <c r="C41" s="100" t="s">
        <v>212</v>
      </c>
      <c r="D41" s="100" t="s">
        <v>213</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1"/>
        <v>[Carrier-29]</v>
      </c>
      <c r="B42" s="100" t="s">
        <v>138</v>
      </c>
      <c r="C42" s="100" t="s">
        <v>212</v>
      </c>
      <c r="D42" s="100" t="s">
        <v>214</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1"/>
        <v>[Carrier-30]</v>
      </c>
      <c r="B43" s="100" t="s">
        <v>139</v>
      </c>
      <c r="C43" s="100" t="s">
        <v>212</v>
      </c>
      <c r="D43" s="100" t="s">
        <v>213</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14.25" customHeight="1">
      <c r="A44" s="111"/>
      <c r="B44" s="56" t="s">
        <v>216</v>
      </c>
      <c r="C44" s="56"/>
      <c r="D44" s="56"/>
      <c r="E44" s="56"/>
      <c r="F44" s="56"/>
      <c r="G44" s="56"/>
      <c r="H44" s="56"/>
      <c r="I44" s="132"/>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IF(OR(B45&lt;&gt;"",D45&lt;&gt;""),"["&amp;TEXT($B$2,"##")&amp;"-"&amp;TEXT(ROW()-14,"##")&amp;"]","")</f>
        <v>[Carrier-31]</v>
      </c>
      <c r="B45" s="100" t="s">
        <v>218</v>
      </c>
      <c r="C45" s="100" t="s">
        <v>219</v>
      </c>
      <c r="D45" s="100" t="s">
        <v>217</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ref="A46:A47" si="2">IF(OR(B46&lt;&gt;"",D46&lt;&gt;""),"["&amp;TEXT($B$2,"##")&amp;"-"&amp;TEXT(ROW()-14,"##")&amp;"]","")</f>
        <v>[Carrier-32]</v>
      </c>
      <c r="B46" s="100" t="s">
        <v>220</v>
      </c>
      <c r="C46" s="100" t="s">
        <v>221</v>
      </c>
      <c r="D46" s="100" t="s">
        <v>217</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2"/>
        <v>[Carrier-33]</v>
      </c>
      <c r="B47" s="100" t="s">
        <v>222</v>
      </c>
      <c r="C47" s="100" t="s">
        <v>223</v>
      </c>
      <c r="D47" s="100" t="s">
        <v>217</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14.25" customHeight="1">
      <c r="A48" s="111"/>
      <c r="B48" s="56" t="s">
        <v>259</v>
      </c>
      <c r="C48" s="56"/>
      <c r="D48" s="56"/>
      <c r="E48" s="56"/>
      <c r="F48" s="56"/>
      <c r="G48" s="56"/>
      <c r="H48" s="56"/>
      <c r="I48" s="132"/>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IF(OR(B49&lt;&gt;"",D49&lt;&gt;""),"["&amp;TEXT($B$2,"##")&amp;"-"&amp;TEXT(ROW()-15,"##")&amp;"]","")</f>
        <v>[Carrier-34]</v>
      </c>
      <c r="B49" s="100" t="s">
        <v>261</v>
      </c>
      <c r="C49" s="100" t="s">
        <v>279</v>
      </c>
      <c r="D49" s="100" t="s">
        <v>297</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IF(OR(B50&lt;&gt;"",D50&lt;&gt;""),"["&amp;TEXT($B$2,"##")&amp;"-"&amp;TEXT(ROW()-15,"##")&amp;"]","")</f>
        <v>[Carrier-35]</v>
      </c>
      <c r="B50" s="100" t="s">
        <v>263</v>
      </c>
      <c r="C50" s="100" t="s">
        <v>281</v>
      </c>
      <c r="D50" s="100" t="s">
        <v>297</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14.25" customHeight="1">
      <c r="A51" s="111"/>
      <c r="B51" s="56" t="s">
        <v>327</v>
      </c>
      <c r="C51" s="56"/>
      <c r="D51" s="56"/>
      <c r="E51" s="56"/>
      <c r="F51" s="56"/>
      <c r="G51" s="56"/>
      <c r="H51" s="56"/>
      <c r="I51" s="132"/>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IF(OR(B52&lt;&gt;"",D52&lt;&gt;""),"["&amp;TEXT($B$2,"##")&amp;"-"&amp;TEXT(ROW()-16,"##")&amp;"]","")</f>
        <v>[Carrier-36]</v>
      </c>
      <c r="B52" s="100" t="s">
        <v>329</v>
      </c>
      <c r="C52" s="100" t="s">
        <v>335</v>
      </c>
      <c r="D52" s="100" t="s">
        <v>328</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ref="A53:A61" si="3">IF(OR(B53&lt;&gt;"",D53&lt;&gt;""),"["&amp;TEXT($B$2,"##")&amp;"-"&amp;TEXT(ROW()-16,"##")&amp;"]","")</f>
        <v>[Carrier-37]</v>
      </c>
      <c r="B53" s="100" t="s">
        <v>330</v>
      </c>
      <c r="C53" s="100" t="s">
        <v>336</v>
      </c>
      <c r="D53" s="100" t="s">
        <v>328</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3"/>
        <v>[Carrier-38]</v>
      </c>
      <c r="B54" s="100" t="s">
        <v>331</v>
      </c>
      <c r="C54" s="100" t="s">
        <v>337</v>
      </c>
      <c r="D54" s="100" t="s">
        <v>328</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3"/>
        <v>[Carrier-39]</v>
      </c>
      <c r="B55" s="100" t="s">
        <v>332</v>
      </c>
      <c r="C55" s="100" t="s">
        <v>338</v>
      </c>
      <c r="D55" s="100" t="s">
        <v>328</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3"/>
        <v>[Carrier-40]</v>
      </c>
      <c r="B56" s="100" t="s">
        <v>333</v>
      </c>
      <c r="C56" s="100" t="s">
        <v>339</v>
      </c>
      <c r="D56" s="100" t="s">
        <v>328</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3"/>
        <v>[Carrier-41]</v>
      </c>
      <c r="B57" s="100" t="s">
        <v>334</v>
      </c>
      <c r="C57" s="100" t="s">
        <v>340</v>
      </c>
      <c r="D57" s="100" t="s">
        <v>328</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3"/>
        <v>[Carrier-42]</v>
      </c>
      <c r="B58" s="100" t="s">
        <v>341</v>
      </c>
      <c r="C58" s="100" t="s">
        <v>345</v>
      </c>
      <c r="D58" s="100" t="s">
        <v>328</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38.25" customHeight="1">
      <c r="A59" s="112" t="str">
        <f t="shared" si="3"/>
        <v>[Carrier-43]</v>
      </c>
      <c r="B59" s="100" t="s">
        <v>342</v>
      </c>
      <c r="C59" s="100" t="s">
        <v>346</v>
      </c>
      <c r="D59" s="100" t="s">
        <v>328</v>
      </c>
      <c r="E59" s="101"/>
      <c r="F59" s="100" t="s">
        <v>22</v>
      </c>
      <c r="G59" s="100" t="s">
        <v>22</v>
      </c>
      <c r="H59" s="102">
        <v>42848</v>
      </c>
      <c r="I59" s="103"/>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 t="shared" si="3"/>
        <v>[Carrier-44]</v>
      </c>
      <c r="B60" s="100" t="s">
        <v>343</v>
      </c>
      <c r="C60" s="100" t="s">
        <v>347</v>
      </c>
      <c r="D60" s="100" t="s">
        <v>328</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si="3"/>
        <v>[Carrier-45]</v>
      </c>
      <c r="B61" s="100" t="s">
        <v>344</v>
      </c>
      <c r="C61" s="100" t="s">
        <v>348</v>
      </c>
      <c r="D61" s="100" t="s">
        <v>328</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27:F28 F12:F25 F30:F43 F45:F47 G11:G48 F49:G50 G51 G62:G65245 F52:G6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91"/>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44" t="s">
        <v>127</v>
      </c>
      <c r="C2" s="144"/>
      <c r="D2" s="144"/>
      <c r="E2" s="144"/>
      <c r="F2" s="144"/>
      <c r="G2" s="144"/>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44" t="s">
        <v>48</v>
      </c>
      <c r="C3" s="144"/>
      <c r="D3" s="144"/>
      <c r="E3" s="144"/>
      <c r="F3" s="144"/>
      <c r="G3" s="144"/>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45" t="s">
        <v>65</v>
      </c>
      <c r="C4" s="145"/>
      <c r="D4" s="145"/>
      <c r="E4" s="145"/>
      <c r="F4" s="145"/>
      <c r="G4" s="145"/>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46" t="s">
        <v>28</v>
      </c>
      <c r="F5" s="146"/>
      <c r="G5" s="146"/>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COUNTIF(F11:F200,"Pass")*2</f>
        <v>148</v>
      </c>
      <c r="B6" s="93">
        <f>COUNTIF(F11:G616,"Fail")</f>
        <v>0</v>
      </c>
      <c r="C6" s="93">
        <f>E6-D6-B6-A6</f>
        <v>0</v>
      </c>
      <c r="D6" s="94">
        <f>COUNTIF(F11:G616,"N/A")</f>
        <v>0</v>
      </c>
      <c r="E6" s="147">
        <f>COUNTA(A11:A241)*2</f>
        <v>148</v>
      </c>
      <c r="F6" s="147"/>
      <c r="G6" s="147"/>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110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[Goodsowner-1]</v>
      </c>
      <c r="B12" s="100" t="s">
        <v>111</v>
      </c>
      <c r="C12" s="100" t="s">
        <v>112</v>
      </c>
      <c r="D12" s="100" t="s">
        <v>132</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25" si="0">IF(OR(B13&lt;&gt;"",D13&lt;&gt;""),"["&amp;TEXT($B$2,"##")&amp;"-"&amp;TEXT(ROW()-11,"##")&amp;"]","")</f>
        <v>[Goodsowner-2]</v>
      </c>
      <c r="B13" s="100" t="s">
        <v>113</v>
      </c>
      <c r="C13" s="100" t="s">
        <v>114</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[Goodsowner-3]</v>
      </c>
      <c r="B14" s="100" t="s">
        <v>115</v>
      </c>
      <c r="C14" s="100" t="s">
        <v>116</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[Goodsowner-4]</v>
      </c>
      <c r="B15" s="100" t="s">
        <v>117</v>
      </c>
      <c r="C15" s="100" t="s">
        <v>118</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[Goodsowner-5]</v>
      </c>
      <c r="B16" s="100" t="s">
        <v>119</v>
      </c>
      <c r="C16" s="100" t="s">
        <v>120</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[Goodsowner-6]</v>
      </c>
      <c r="B17" s="100" t="s">
        <v>121</v>
      </c>
      <c r="C17" s="100" t="s">
        <v>122</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[Goodsowner-7]</v>
      </c>
      <c r="B18" s="100" t="s">
        <v>123</v>
      </c>
      <c r="C18" s="100" t="s">
        <v>124</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[Goodsowner-8]</v>
      </c>
      <c r="B19" s="100" t="s">
        <v>125</v>
      </c>
      <c r="C19" s="100" t="s">
        <v>126</v>
      </c>
      <c r="D19" s="100" t="s">
        <v>133</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[Goodsowner-9]</v>
      </c>
      <c r="B20" s="100" t="s">
        <v>128</v>
      </c>
      <c r="C20" s="100" t="s">
        <v>129</v>
      </c>
      <c r="D20" s="100" t="s">
        <v>131</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[Goodsowner-10]</v>
      </c>
      <c r="B21" s="100" t="s">
        <v>130</v>
      </c>
      <c r="C21" s="100" t="s">
        <v>134</v>
      </c>
      <c r="D21" s="100" t="s">
        <v>135</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[Goodsowner-11]</v>
      </c>
      <c r="B22" s="100" t="s">
        <v>137</v>
      </c>
      <c r="C22" s="100" t="s">
        <v>129</v>
      </c>
      <c r="D22" s="100" t="s">
        <v>131</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[Goodsowner-12]</v>
      </c>
      <c r="B23" s="100" t="s">
        <v>136</v>
      </c>
      <c r="C23" s="100" t="s">
        <v>134</v>
      </c>
      <c r="D23" s="100" t="s">
        <v>135</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[Goodsowner-13]</v>
      </c>
      <c r="B24" s="100" t="s">
        <v>138</v>
      </c>
      <c r="C24" s="100" t="s">
        <v>129</v>
      </c>
      <c r="D24" s="100" t="s">
        <v>131</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0"/>
        <v>[Goodsowner-14]</v>
      </c>
      <c r="B25" s="100" t="s">
        <v>139</v>
      </c>
      <c r="C25" s="100" t="s">
        <v>134</v>
      </c>
      <c r="D25" s="100" t="s">
        <v>135</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[Goodsowner-15]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IF(OR(B28&lt;&gt;"",D28&lt;&gt;""),"["&amp;TEXT($B$2,"##")&amp;"-"&amp;TEXT(ROW()-12,"##")&amp;"]","")</f>
        <v>[Goodsowner-16]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140</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 t="shared" ref="A30:A58" si="1">IF(OR(B30&lt;&gt;"",D30&lt;&gt;""),"["&amp;TEXT($B$2,"##")&amp;"-"&amp;TEXT(ROW()-13,"##")&amp;"]","")</f>
        <v>[Goodsowner-17]</v>
      </c>
      <c r="B30" s="100" t="s">
        <v>142</v>
      </c>
      <c r="C30" s="100" t="s">
        <v>143</v>
      </c>
      <c r="D30" s="100" t="s">
        <v>141</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si="1"/>
        <v>[Goodsowner-18]</v>
      </c>
      <c r="B31" s="100" t="s">
        <v>144</v>
      </c>
      <c r="C31" s="100" t="s">
        <v>145</v>
      </c>
      <c r="D31" s="100" t="s">
        <v>141</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[Goodsowner-19]</v>
      </c>
      <c r="B32" s="100" t="s">
        <v>146</v>
      </c>
      <c r="C32" s="100" t="s">
        <v>174</v>
      </c>
      <c r="D32" s="100" t="s">
        <v>141</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1"/>
        <v>[Goodsowner-20]</v>
      </c>
      <c r="B33" s="100" t="s">
        <v>147</v>
      </c>
      <c r="C33" s="100" t="s">
        <v>175</v>
      </c>
      <c r="D33" s="100" t="s">
        <v>141</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1"/>
        <v>[Goodsowner-21]</v>
      </c>
      <c r="B34" s="100" t="s">
        <v>148</v>
      </c>
      <c r="C34" s="100" t="s">
        <v>176</v>
      </c>
      <c r="D34" s="100" t="s">
        <v>141</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1"/>
        <v>[Goodsowner-22]</v>
      </c>
      <c r="B35" s="100" t="s">
        <v>149</v>
      </c>
      <c r="C35" s="100" t="s">
        <v>177</v>
      </c>
      <c r="D35" s="100" t="s">
        <v>141</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1"/>
        <v>[Goodsowner-23]</v>
      </c>
      <c r="B36" s="100" t="s">
        <v>150</v>
      </c>
      <c r="C36" s="100" t="s">
        <v>178</v>
      </c>
      <c r="D36" s="100" t="s">
        <v>141</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1"/>
        <v>[Goodsowner-24]</v>
      </c>
      <c r="B37" s="100" t="s">
        <v>151</v>
      </c>
      <c r="C37" s="100" t="s">
        <v>179</v>
      </c>
      <c r="D37" s="100" t="s">
        <v>141</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1"/>
        <v>[Goodsowner-25]</v>
      </c>
      <c r="B38" s="100" t="s">
        <v>152</v>
      </c>
      <c r="C38" s="100" t="s">
        <v>180</v>
      </c>
      <c r="D38" s="100" t="s">
        <v>141</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1"/>
        <v>[Goodsowner-26]</v>
      </c>
      <c r="B39" s="100" t="s">
        <v>153</v>
      </c>
      <c r="C39" s="100" t="s">
        <v>181</v>
      </c>
      <c r="D39" s="100" t="s">
        <v>141</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1"/>
        <v>[Goodsowner-27]</v>
      </c>
      <c r="B40" s="100" t="s">
        <v>154</v>
      </c>
      <c r="C40" s="100" t="s">
        <v>182</v>
      </c>
      <c r="D40" s="100" t="s">
        <v>141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1"/>
        <v>[Goodsowner-28]</v>
      </c>
      <c r="B41" s="100" t="s">
        <v>155</v>
      </c>
      <c r="C41" s="100" t="s">
        <v>183</v>
      </c>
      <c r="D41" s="100" t="s">
        <v>141</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1"/>
        <v>[Goodsowner-29]</v>
      </c>
      <c r="B42" s="100" t="s">
        <v>156</v>
      </c>
      <c r="C42" s="100" t="s">
        <v>184</v>
      </c>
      <c r="D42" s="100" t="s">
        <v>141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1"/>
        <v>[Goodsowner-30]</v>
      </c>
      <c r="B43" s="100" t="s">
        <v>157</v>
      </c>
      <c r="C43" s="100" t="s">
        <v>185</v>
      </c>
      <c r="D43" s="100" t="s">
        <v>141</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38.25" customHeight="1">
      <c r="A44" s="112" t="str">
        <f t="shared" si="1"/>
        <v>[Goodsowner-31]</v>
      </c>
      <c r="B44" s="100" t="s">
        <v>158</v>
      </c>
      <c r="C44" s="100" t="s">
        <v>186</v>
      </c>
      <c r="D44" s="100" t="s">
        <v>141</v>
      </c>
      <c r="E44" s="101"/>
      <c r="F44" s="100" t="s">
        <v>22</v>
      </c>
      <c r="G44" s="100" t="s">
        <v>22</v>
      </c>
      <c r="H44" s="102">
        <v>42848</v>
      </c>
      <c r="I44" s="103"/>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 t="shared" si="1"/>
        <v>[Goodsowner-32]</v>
      </c>
      <c r="B45" s="100" t="s">
        <v>159</v>
      </c>
      <c r="C45" s="100" t="s">
        <v>187</v>
      </c>
      <c r="D45" s="100" t="s">
        <v>141</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si="1"/>
        <v>[Goodsowner-33]</v>
      </c>
      <c r="B46" s="100" t="s">
        <v>160</v>
      </c>
      <c r="C46" s="100" t="s">
        <v>188</v>
      </c>
      <c r="D46" s="100" t="s">
        <v>141</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1"/>
        <v>[Goodsowner-34]</v>
      </c>
      <c r="B47" s="100" t="s">
        <v>161</v>
      </c>
      <c r="C47" s="100" t="s">
        <v>189</v>
      </c>
      <c r="D47" s="100" t="s">
        <v>141</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38.25" customHeight="1">
      <c r="A48" s="112" t="str">
        <f t="shared" si="1"/>
        <v>[Goodsowner-35]</v>
      </c>
      <c r="B48" s="100" t="s">
        <v>162</v>
      </c>
      <c r="C48" s="100" t="s">
        <v>190</v>
      </c>
      <c r="D48" s="100" t="s">
        <v>141</v>
      </c>
      <c r="E48" s="101"/>
      <c r="F48" s="100" t="s">
        <v>22</v>
      </c>
      <c r="G48" s="100" t="s">
        <v>22</v>
      </c>
      <c r="H48" s="102">
        <v>42848</v>
      </c>
      <c r="I48" s="103"/>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 t="shared" si="1"/>
        <v>[Goodsowner-36]</v>
      </c>
      <c r="B49" s="100" t="s">
        <v>163</v>
      </c>
      <c r="C49" s="100" t="s">
        <v>191</v>
      </c>
      <c r="D49" s="100" t="s">
        <v>141</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 t="shared" si="1"/>
        <v>[Goodsowner-37]</v>
      </c>
      <c r="B50" s="100" t="s">
        <v>164</v>
      </c>
      <c r="C50" s="100" t="s">
        <v>192</v>
      </c>
      <c r="D50" s="100" t="s">
        <v>141</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38.25" customHeight="1">
      <c r="A51" s="112" t="str">
        <f t="shared" si="1"/>
        <v>[Goodsowner-38]</v>
      </c>
      <c r="B51" s="100" t="s">
        <v>165</v>
      </c>
      <c r="C51" s="100" t="s">
        <v>193</v>
      </c>
      <c r="D51" s="100" t="s">
        <v>141</v>
      </c>
      <c r="E51" s="101"/>
      <c r="F51" s="100" t="s">
        <v>22</v>
      </c>
      <c r="G51" s="100" t="s">
        <v>22</v>
      </c>
      <c r="H51" s="102">
        <v>42848</v>
      </c>
      <c r="I51" s="103"/>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 t="shared" si="1"/>
        <v>[Goodsowner-39]</v>
      </c>
      <c r="B52" s="100" t="s">
        <v>166</v>
      </c>
      <c r="C52" s="100" t="s">
        <v>194</v>
      </c>
      <c r="D52" s="100" t="s">
        <v>141</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si="1"/>
        <v>[Goodsowner-40]</v>
      </c>
      <c r="B53" s="100" t="s">
        <v>167</v>
      </c>
      <c r="C53" s="100" t="s">
        <v>195</v>
      </c>
      <c r="D53" s="100" t="s">
        <v>172</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1"/>
        <v>[Goodsowner-41]</v>
      </c>
      <c r="B54" s="100" t="s">
        <v>168</v>
      </c>
      <c r="C54" s="100" t="s">
        <v>196</v>
      </c>
      <c r="D54" s="100" t="s">
        <v>172</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1"/>
        <v>[Goodsowner-42]</v>
      </c>
      <c r="B55" s="100" t="s">
        <v>169</v>
      </c>
      <c r="C55" s="100" t="s">
        <v>197</v>
      </c>
      <c r="D55" s="100" t="s">
        <v>173</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1"/>
        <v>[Goodsowner-43]</v>
      </c>
      <c r="B56" s="100" t="s">
        <v>170</v>
      </c>
      <c r="C56" s="100" t="s">
        <v>198</v>
      </c>
      <c r="D56" s="100" t="s">
        <v>173</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1"/>
        <v>[Goodsowner-44]</v>
      </c>
      <c r="B57" s="100" t="s">
        <v>171</v>
      </c>
      <c r="C57" s="100" t="s">
        <v>199</v>
      </c>
      <c r="D57" s="100" t="s">
        <v>173</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1"/>
        <v>[Goodsowner-45]</v>
      </c>
      <c r="B58" s="100" t="s">
        <v>201</v>
      </c>
      <c r="C58" s="100" t="s">
        <v>200</v>
      </c>
      <c r="D58" s="100" t="s">
        <v>173</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14.25" customHeight="1">
      <c r="A59" s="111"/>
      <c r="B59" s="56" t="s">
        <v>202</v>
      </c>
      <c r="C59" s="56"/>
      <c r="D59" s="56"/>
      <c r="E59" s="56"/>
      <c r="F59" s="56"/>
      <c r="G59" s="56"/>
      <c r="H59" s="56"/>
      <c r="I59" s="132"/>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IF(OR(B60&lt;&gt;"",D60&lt;&gt;""),"["&amp;TEXT($B$2,"##")&amp;"-"&amp;TEXT(ROW()-14,"##")&amp;"]","")</f>
        <v>[Goodsowner-46]</v>
      </c>
      <c r="B60" s="100" t="s">
        <v>111</v>
      </c>
      <c r="C60" s="100" t="s">
        <v>203</v>
      </c>
      <c r="D60" s="100" t="s">
        <v>204</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ref="A61:A73" si="2">IF(OR(B61&lt;&gt;"",D61&lt;&gt;""),"["&amp;TEXT($B$2,"##")&amp;"-"&amp;TEXT(ROW()-14,"##")&amp;"]","")</f>
        <v>[Goodsowner-47]</v>
      </c>
      <c r="B61" s="100" t="s">
        <v>113</v>
      </c>
      <c r="C61" s="100" t="s">
        <v>205</v>
      </c>
      <c r="D61" s="100" t="s">
        <v>204</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row r="62" spans="1:245" ht="38.25" customHeight="1">
      <c r="A62" s="112" t="str">
        <f t="shared" si="2"/>
        <v>[Goodsowner-48]</v>
      </c>
      <c r="B62" s="100" t="s">
        <v>115</v>
      </c>
      <c r="C62" s="100" t="s">
        <v>206</v>
      </c>
      <c r="D62" s="100" t="s">
        <v>204</v>
      </c>
      <c r="E62" s="101"/>
      <c r="F62" s="100" t="s">
        <v>22</v>
      </c>
      <c r="G62" s="100" t="s">
        <v>22</v>
      </c>
      <c r="H62" s="102">
        <v>42848</v>
      </c>
      <c r="I62" s="103"/>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row>
    <row r="63" spans="1:245" ht="38.25" customHeight="1">
      <c r="A63" s="112" t="str">
        <f t="shared" si="2"/>
        <v>[Goodsowner-49]</v>
      </c>
      <c r="B63" s="100" t="s">
        <v>117</v>
      </c>
      <c r="C63" s="100" t="s">
        <v>207</v>
      </c>
      <c r="D63" s="100" t="s">
        <v>204</v>
      </c>
      <c r="E63" s="101"/>
      <c r="F63" s="100" t="s">
        <v>22</v>
      </c>
      <c r="G63" s="100" t="s">
        <v>22</v>
      </c>
      <c r="H63" s="102">
        <v>42848</v>
      </c>
      <c r="I63" s="103"/>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row>
    <row r="64" spans="1:245" ht="38.25" customHeight="1">
      <c r="A64" s="112" t="str">
        <f t="shared" si="2"/>
        <v>[Goodsowner-50]</v>
      </c>
      <c r="B64" s="100" t="s">
        <v>119</v>
      </c>
      <c r="C64" s="100" t="s">
        <v>208</v>
      </c>
      <c r="D64" s="100" t="s">
        <v>204</v>
      </c>
      <c r="E64" s="101"/>
      <c r="F64" s="100" t="s">
        <v>22</v>
      </c>
      <c r="G64" s="100" t="s">
        <v>22</v>
      </c>
      <c r="H64" s="102">
        <v>42848</v>
      </c>
      <c r="I64" s="103"/>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row>
    <row r="65" spans="1:245" ht="38.25" customHeight="1">
      <c r="A65" s="112" t="str">
        <f t="shared" si="2"/>
        <v>[Goodsowner-51]</v>
      </c>
      <c r="B65" s="100" t="s">
        <v>121</v>
      </c>
      <c r="C65" s="100" t="s">
        <v>209</v>
      </c>
      <c r="D65" s="100" t="s">
        <v>204</v>
      </c>
      <c r="E65" s="101"/>
      <c r="F65" s="100" t="s">
        <v>22</v>
      </c>
      <c r="G65" s="100" t="s">
        <v>22</v>
      </c>
      <c r="H65" s="102">
        <v>42848</v>
      </c>
      <c r="I65" s="103"/>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row>
    <row r="66" spans="1:245" ht="38.25" customHeight="1">
      <c r="A66" s="112" t="str">
        <f t="shared" si="2"/>
        <v>[Goodsowner-52]</v>
      </c>
      <c r="B66" s="100" t="s">
        <v>123</v>
      </c>
      <c r="C66" s="100" t="s">
        <v>210</v>
      </c>
      <c r="D66" s="100" t="s">
        <v>204</v>
      </c>
      <c r="E66" s="101"/>
      <c r="F66" s="100" t="s">
        <v>22</v>
      </c>
      <c r="G66" s="100" t="s">
        <v>22</v>
      </c>
      <c r="H66" s="102">
        <v>42848</v>
      </c>
      <c r="I66" s="103"/>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c r="ER66" s="87"/>
      <c r="ES66" s="87"/>
      <c r="ET66" s="87"/>
      <c r="EU66" s="87"/>
      <c r="EV66" s="87"/>
      <c r="EW66" s="87"/>
      <c r="EX66" s="87"/>
      <c r="EY66" s="87"/>
      <c r="EZ66" s="87"/>
      <c r="FA66" s="87"/>
      <c r="FB66" s="87"/>
      <c r="FC66" s="87"/>
      <c r="FD66" s="87"/>
      <c r="FE66" s="87"/>
      <c r="FF66" s="87"/>
      <c r="FG66" s="87"/>
      <c r="FH66" s="87"/>
      <c r="FI66" s="87"/>
      <c r="FJ66" s="87"/>
      <c r="FK66" s="87"/>
      <c r="FL66" s="87"/>
      <c r="FM66" s="87"/>
      <c r="FN66" s="87"/>
      <c r="FO66" s="87"/>
      <c r="FP66" s="87"/>
      <c r="FQ66" s="87"/>
      <c r="FR66" s="87"/>
      <c r="FS66" s="87"/>
      <c r="FT66" s="87"/>
      <c r="FU66" s="87"/>
      <c r="FV66" s="87"/>
      <c r="FW66" s="87"/>
      <c r="FX66" s="87"/>
      <c r="FY66" s="87"/>
      <c r="FZ66" s="87"/>
      <c r="GA66" s="87"/>
      <c r="GB66" s="87"/>
      <c r="GC66" s="87"/>
      <c r="GD66" s="87"/>
      <c r="GE66" s="87"/>
      <c r="GF66" s="87"/>
      <c r="GG66" s="87"/>
      <c r="GH66" s="87"/>
      <c r="GI66" s="87"/>
      <c r="GJ66" s="87"/>
      <c r="GK66" s="87"/>
      <c r="GL66" s="87"/>
      <c r="GM66" s="87"/>
      <c r="GN66" s="87"/>
      <c r="GO66" s="87"/>
      <c r="GP66" s="87"/>
      <c r="GQ66" s="87"/>
      <c r="GR66" s="87"/>
      <c r="GS66" s="87"/>
      <c r="GT66" s="87"/>
      <c r="GU66" s="87"/>
      <c r="GV66" s="87"/>
      <c r="GW66" s="87"/>
      <c r="GX66" s="87"/>
      <c r="GY66" s="87"/>
      <c r="GZ66" s="87"/>
      <c r="HA66" s="87"/>
      <c r="HB66" s="87"/>
      <c r="HC66" s="87"/>
      <c r="HD66" s="87"/>
      <c r="HE66" s="87"/>
      <c r="HF66" s="87"/>
      <c r="HG66" s="87"/>
      <c r="HH66" s="87"/>
      <c r="HI66" s="87"/>
      <c r="HJ66" s="87"/>
      <c r="HK66" s="87"/>
      <c r="HL66" s="87"/>
      <c r="HM66" s="87"/>
      <c r="HN66" s="87"/>
      <c r="HO66" s="87"/>
      <c r="HP66" s="87"/>
      <c r="HQ66" s="87"/>
      <c r="HR66" s="87"/>
      <c r="HS66" s="87"/>
      <c r="HT66" s="87"/>
      <c r="HU66" s="87"/>
      <c r="HV66" s="87"/>
      <c r="HW66" s="87"/>
      <c r="HX66" s="87"/>
      <c r="HY66" s="87"/>
      <c r="HZ66" s="87"/>
      <c r="IA66" s="87"/>
      <c r="IB66" s="87"/>
      <c r="IC66" s="87"/>
      <c r="ID66" s="87"/>
      <c r="IE66" s="87"/>
      <c r="IF66" s="87"/>
      <c r="IG66" s="87"/>
      <c r="IH66" s="87"/>
      <c r="II66" s="87"/>
      <c r="IJ66" s="87"/>
      <c r="IK66" s="87"/>
    </row>
    <row r="67" spans="1:245" ht="38.25" customHeight="1">
      <c r="A67" s="112" t="str">
        <f t="shared" si="2"/>
        <v>[Goodsowner-53]</v>
      </c>
      <c r="B67" s="100" t="s">
        <v>125</v>
      </c>
      <c r="C67" s="100" t="s">
        <v>211</v>
      </c>
      <c r="D67" s="100" t="s">
        <v>204</v>
      </c>
      <c r="E67" s="101"/>
      <c r="F67" s="100" t="s">
        <v>22</v>
      </c>
      <c r="G67" s="100" t="s">
        <v>22</v>
      </c>
      <c r="H67" s="102">
        <v>42848</v>
      </c>
      <c r="I67" s="103"/>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c r="ER67" s="87"/>
      <c r="ES67" s="87"/>
      <c r="ET67" s="87"/>
      <c r="EU67" s="87"/>
      <c r="EV67" s="87"/>
      <c r="EW67" s="87"/>
      <c r="EX67" s="87"/>
      <c r="EY67" s="87"/>
      <c r="EZ67" s="87"/>
      <c r="FA67" s="87"/>
      <c r="FB67" s="87"/>
      <c r="FC67" s="87"/>
      <c r="FD67" s="87"/>
      <c r="FE67" s="87"/>
      <c r="FF67" s="87"/>
      <c r="FG67" s="87"/>
      <c r="FH67" s="87"/>
      <c r="FI67" s="87"/>
      <c r="FJ67" s="87"/>
      <c r="FK67" s="87"/>
      <c r="FL67" s="87"/>
      <c r="FM67" s="87"/>
      <c r="FN67" s="87"/>
      <c r="FO67" s="87"/>
      <c r="FP67" s="87"/>
      <c r="FQ67" s="87"/>
      <c r="FR67" s="87"/>
      <c r="FS67" s="87"/>
      <c r="FT67" s="87"/>
      <c r="FU67" s="87"/>
      <c r="FV67" s="87"/>
      <c r="FW67" s="87"/>
      <c r="FX67" s="87"/>
      <c r="FY67" s="87"/>
      <c r="FZ67" s="87"/>
      <c r="GA67" s="87"/>
      <c r="GB67" s="87"/>
      <c r="GC67" s="87"/>
      <c r="GD67" s="87"/>
      <c r="GE67" s="87"/>
      <c r="GF67" s="87"/>
      <c r="GG67" s="87"/>
      <c r="GH67" s="87"/>
      <c r="GI67" s="87"/>
      <c r="GJ67" s="87"/>
      <c r="GK67" s="87"/>
      <c r="GL67" s="87"/>
      <c r="GM67" s="87"/>
      <c r="GN67" s="87"/>
      <c r="GO67" s="87"/>
      <c r="GP67" s="87"/>
      <c r="GQ67" s="87"/>
      <c r="GR67" s="87"/>
      <c r="GS67" s="87"/>
      <c r="GT67" s="87"/>
      <c r="GU67" s="87"/>
      <c r="GV67" s="87"/>
      <c r="GW67" s="87"/>
      <c r="GX67" s="87"/>
      <c r="GY67" s="87"/>
      <c r="GZ67" s="87"/>
      <c r="HA67" s="87"/>
      <c r="HB67" s="87"/>
      <c r="HC67" s="87"/>
      <c r="HD67" s="87"/>
      <c r="HE67" s="87"/>
      <c r="HF67" s="87"/>
      <c r="HG67" s="87"/>
      <c r="HH67" s="87"/>
      <c r="HI67" s="87"/>
      <c r="HJ67" s="87"/>
      <c r="HK67" s="87"/>
      <c r="HL67" s="87"/>
      <c r="HM67" s="87"/>
      <c r="HN67" s="87"/>
      <c r="HO67" s="87"/>
      <c r="HP67" s="87"/>
      <c r="HQ67" s="87"/>
      <c r="HR67" s="87"/>
      <c r="HS67" s="87"/>
      <c r="HT67" s="87"/>
      <c r="HU67" s="87"/>
      <c r="HV67" s="87"/>
      <c r="HW67" s="87"/>
      <c r="HX67" s="87"/>
      <c r="HY67" s="87"/>
      <c r="HZ67" s="87"/>
      <c r="IA67" s="87"/>
      <c r="IB67" s="87"/>
      <c r="IC67" s="87"/>
      <c r="ID67" s="87"/>
      <c r="IE67" s="87"/>
      <c r="IF67" s="87"/>
      <c r="IG67" s="87"/>
      <c r="IH67" s="87"/>
      <c r="II67" s="87"/>
      <c r="IJ67" s="87"/>
      <c r="IK67" s="87"/>
    </row>
    <row r="68" spans="1:245" ht="38.25" customHeight="1">
      <c r="A68" s="112" t="str">
        <f t="shared" si="2"/>
        <v>[Goodsowner-54]</v>
      </c>
      <c r="B68" s="100" t="s">
        <v>128</v>
      </c>
      <c r="C68" s="100" t="s">
        <v>212</v>
      </c>
      <c r="D68" s="100" t="s">
        <v>214</v>
      </c>
      <c r="E68" s="101"/>
      <c r="F68" s="100" t="s">
        <v>22</v>
      </c>
      <c r="G68" s="100" t="s">
        <v>22</v>
      </c>
      <c r="H68" s="102">
        <v>42848</v>
      </c>
      <c r="I68" s="103"/>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row>
    <row r="69" spans="1:245" ht="38.25" customHeight="1">
      <c r="A69" s="112" t="str">
        <f t="shared" si="2"/>
        <v>[Goodsowner-55]</v>
      </c>
      <c r="B69" s="100" t="s">
        <v>130</v>
      </c>
      <c r="C69" s="100" t="s">
        <v>212</v>
      </c>
      <c r="D69" s="100" t="s">
        <v>213</v>
      </c>
      <c r="E69" s="101"/>
      <c r="F69" s="100" t="s">
        <v>22</v>
      </c>
      <c r="G69" s="100" t="s">
        <v>22</v>
      </c>
      <c r="H69" s="102">
        <v>42848</v>
      </c>
      <c r="I69" s="103"/>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c r="ER69" s="87"/>
      <c r="ES69" s="87"/>
      <c r="ET69" s="87"/>
      <c r="EU69" s="87"/>
      <c r="EV69" s="87"/>
      <c r="EW69" s="87"/>
      <c r="EX69" s="87"/>
      <c r="EY69" s="87"/>
      <c r="EZ69" s="87"/>
      <c r="FA69" s="87"/>
      <c r="FB69" s="87"/>
      <c r="FC69" s="87"/>
      <c r="FD69" s="87"/>
      <c r="FE69" s="87"/>
      <c r="FF69" s="87"/>
      <c r="FG69" s="87"/>
      <c r="FH69" s="87"/>
      <c r="FI69" s="87"/>
      <c r="FJ69" s="87"/>
      <c r="FK69" s="87"/>
      <c r="FL69" s="87"/>
      <c r="FM69" s="87"/>
      <c r="FN69" s="87"/>
      <c r="FO69" s="87"/>
      <c r="FP69" s="87"/>
      <c r="FQ69" s="87"/>
      <c r="FR69" s="87"/>
      <c r="FS69" s="87"/>
      <c r="FT69" s="87"/>
      <c r="FU69" s="87"/>
      <c r="FV69" s="87"/>
      <c r="FW69" s="87"/>
      <c r="FX69" s="87"/>
      <c r="FY69" s="87"/>
      <c r="FZ69" s="87"/>
      <c r="GA69" s="87"/>
      <c r="GB69" s="87"/>
      <c r="GC69" s="87"/>
      <c r="GD69" s="87"/>
      <c r="GE69" s="87"/>
      <c r="GF69" s="87"/>
      <c r="GG69" s="87"/>
      <c r="GH69" s="87"/>
      <c r="GI69" s="87"/>
      <c r="GJ69" s="87"/>
      <c r="GK69" s="87"/>
      <c r="GL69" s="87"/>
      <c r="GM69" s="87"/>
      <c r="GN69" s="87"/>
      <c r="GO69" s="87"/>
      <c r="GP69" s="87"/>
      <c r="GQ69" s="87"/>
      <c r="GR69" s="87"/>
      <c r="GS69" s="87"/>
      <c r="GT69" s="87"/>
      <c r="GU69" s="87"/>
      <c r="GV69" s="87"/>
      <c r="GW69" s="87"/>
      <c r="GX69" s="87"/>
      <c r="GY69" s="87"/>
      <c r="GZ69" s="87"/>
      <c r="HA69" s="87"/>
      <c r="HB69" s="87"/>
      <c r="HC69" s="87"/>
      <c r="HD69" s="87"/>
      <c r="HE69" s="87"/>
      <c r="HF69" s="87"/>
      <c r="HG69" s="87"/>
      <c r="HH69" s="87"/>
      <c r="HI69" s="87"/>
      <c r="HJ69" s="87"/>
      <c r="HK69" s="87"/>
      <c r="HL69" s="87"/>
      <c r="HM69" s="87"/>
      <c r="HN69" s="87"/>
      <c r="HO69" s="87"/>
      <c r="HP69" s="87"/>
      <c r="HQ69" s="87"/>
      <c r="HR69" s="87"/>
      <c r="HS69" s="87"/>
      <c r="HT69" s="87"/>
      <c r="HU69" s="87"/>
      <c r="HV69" s="87"/>
      <c r="HW69" s="87"/>
      <c r="HX69" s="87"/>
      <c r="HY69" s="87"/>
      <c r="HZ69" s="87"/>
      <c r="IA69" s="87"/>
      <c r="IB69" s="87"/>
      <c r="IC69" s="87"/>
      <c r="ID69" s="87"/>
      <c r="IE69" s="87"/>
      <c r="IF69" s="87"/>
      <c r="IG69" s="87"/>
      <c r="IH69" s="87"/>
      <c r="II69" s="87"/>
      <c r="IJ69" s="87"/>
      <c r="IK69" s="87"/>
    </row>
    <row r="70" spans="1:245" ht="38.25" customHeight="1">
      <c r="A70" s="112" t="str">
        <f t="shared" si="2"/>
        <v>[Goodsowner-56]</v>
      </c>
      <c r="B70" s="100" t="s">
        <v>137</v>
      </c>
      <c r="C70" s="100" t="s">
        <v>212</v>
      </c>
      <c r="D70" s="100" t="s">
        <v>214</v>
      </c>
      <c r="E70" s="101"/>
      <c r="F70" s="100" t="s">
        <v>22</v>
      </c>
      <c r="G70" s="100" t="s">
        <v>22</v>
      </c>
      <c r="H70" s="102">
        <v>42848</v>
      </c>
      <c r="I70" s="103"/>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row>
    <row r="71" spans="1:245" ht="38.25" customHeight="1">
      <c r="A71" s="112" t="str">
        <f t="shared" si="2"/>
        <v>[Goodsowner-57]</v>
      </c>
      <c r="B71" s="100" t="s">
        <v>136</v>
      </c>
      <c r="C71" s="100" t="s">
        <v>212</v>
      </c>
      <c r="D71" s="100" t="s">
        <v>213</v>
      </c>
      <c r="E71" s="101"/>
      <c r="F71" s="100" t="s">
        <v>22</v>
      </c>
      <c r="G71" s="100" t="s">
        <v>22</v>
      </c>
      <c r="H71" s="102">
        <v>42848</v>
      </c>
      <c r="I71" s="103"/>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row>
    <row r="72" spans="1:245" ht="38.25" customHeight="1">
      <c r="A72" s="112" t="str">
        <f t="shared" si="2"/>
        <v>[Goodsowner-58]</v>
      </c>
      <c r="B72" s="100" t="s">
        <v>138</v>
      </c>
      <c r="C72" s="100" t="s">
        <v>212</v>
      </c>
      <c r="D72" s="100" t="s">
        <v>214</v>
      </c>
      <c r="E72" s="101"/>
      <c r="F72" s="100" t="s">
        <v>22</v>
      </c>
      <c r="G72" s="100" t="s">
        <v>22</v>
      </c>
      <c r="H72" s="102">
        <v>42848</v>
      </c>
      <c r="I72" s="103"/>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row>
    <row r="73" spans="1:245" ht="38.25" customHeight="1">
      <c r="A73" s="112" t="str">
        <f t="shared" si="2"/>
        <v>[Goodsowner-59]</v>
      </c>
      <c r="B73" s="100" t="s">
        <v>139</v>
      </c>
      <c r="C73" s="100" t="s">
        <v>212</v>
      </c>
      <c r="D73" s="100" t="s">
        <v>213</v>
      </c>
      <c r="E73" s="101"/>
      <c r="F73" s="100" t="s">
        <v>22</v>
      </c>
      <c r="G73" s="100" t="s">
        <v>22</v>
      </c>
      <c r="H73" s="102">
        <v>42848</v>
      </c>
      <c r="I73" s="103"/>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row>
    <row r="74" spans="1:245" ht="14.25" customHeight="1">
      <c r="A74" s="111"/>
      <c r="B74" s="56" t="s">
        <v>216</v>
      </c>
      <c r="C74" s="56"/>
      <c r="D74" s="56"/>
      <c r="E74" s="56"/>
      <c r="F74" s="56"/>
      <c r="G74" s="56"/>
      <c r="H74" s="56"/>
      <c r="I74" s="132"/>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row>
    <row r="75" spans="1:245" ht="38.25" customHeight="1">
      <c r="A75" s="112" t="str">
        <f>IF(OR(B75&lt;&gt;"",D75&lt;&gt;""),"["&amp;TEXT($B$2,"##")&amp;"-"&amp;TEXT(ROW()-15,"##")&amp;"]","")</f>
        <v>[Goodsowner-60]</v>
      </c>
      <c r="B75" s="100" t="s">
        <v>218</v>
      </c>
      <c r="C75" s="100" t="s">
        <v>219</v>
      </c>
      <c r="D75" s="100" t="s">
        <v>217</v>
      </c>
      <c r="E75" s="101"/>
      <c r="F75" s="100" t="s">
        <v>22</v>
      </c>
      <c r="G75" s="100" t="s">
        <v>22</v>
      </c>
      <c r="H75" s="102">
        <v>42848</v>
      </c>
      <c r="I75" s="103"/>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row>
    <row r="76" spans="1:245" ht="38.25" customHeight="1">
      <c r="A76" s="112" t="str">
        <f>IF(OR(B76&lt;&gt;"",D76&lt;&gt;""),"["&amp;TEXT($B$2,"##")&amp;"-"&amp;TEXT(ROW()-15,"##")&amp;"]","")</f>
        <v>[Goodsowner-61]</v>
      </c>
      <c r="B76" s="100" t="s">
        <v>220</v>
      </c>
      <c r="C76" s="100" t="s">
        <v>221</v>
      </c>
      <c r="D76" s="100" t="s">
        <v>217</v>
      </c>
      <c r="E76" s="101"/>
      <c r="F76" s="100" t="s">
        <v>22</v>
      </c>
      <c r="G76" s="100" t="s">
        <v>22</v>
      </c>
      <c r="H76" s="102">
        <v>42848</v>
      </c>
      <c r="I76" s="103"/>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row>
    <row r="77" spans="1:245" ht="38.25" customHeight="1">
      <c r="A77" s="112" t="str">
        <f>IF(OR(B77&lt;&gt;"",D77&lt;&gt;""),"["&amp;TEXT($B$2,"##")&amp;"-"&amp;TEXT(ROW()-15,"##")&amp;"]","")</f>
        <v>[Goodsowner-62]</v>
      </c>
      <c r="B77" s="100" t="s">
        <v>222</v>
      </c>
      <c r="C77" s="100" t="s">
        <v>223</v>
      </c>
      <c r="D77" s="100" t="s">
        <v>217</v>
      </c>
      <c r="E77" s="101"/>
      <c r="F77" s="100" t="s">
        <v>22</v>
      </c>
      <c r="G77" s="100" t="s">
        <v>22</v>
      </c>
      <c r="H77" s="102">
        <v>42848</v>
      </c>
      <c r="I77" s="103"/>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row>
    <row r="78" spans="1:245" ht="14.25" customHeight="1">
      <c r="A78" s="111"/>
      <c r="B78" s="56" t="s">
        <v>259</v>
      </c>
      <c r="C78" s="56"/>
      <c r="D78" s="56"/>
      <c r="E78" s="56"/>
      <c r="F78" s="56"/>
      <c r="G78" s="56"/>
      <c r="H78" s="56"/>
      <c r="I78" s="132"/>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c r="EA78" s="87"/>
      <c r="EB78" s="87"/>
      <c r="EC78" s="87"/>
      <c r="ED78" s="87"/>
      <c r="EE78" s="87"/>
      <c r="EF78" s="87"/>
      <c r="EG78" s="87"/>
      <c r="EH78" s="87"/>
      <c r="EI78" s="87"/>
      <c r="EJ78" s="87"/>
      <c r="EK78" s="87"/>
      <c r="EL78" s="87"/>
      <c r="EM78" s="87"/>
      <c r="EN78" s="87"/>
      <c r="EO78" s="87"/>
      <c r="EP78" s="87"/>
      <c r="EQ78" s="87"/>
      <c r="ER78" s="87"/>
      <c r="ES78" s="87"/>
      <c r="ET78" s="87"/>
      <c r="EU78" s="87"/>
      <c r="EV78" s="87"/>
      <c r="EW78" s="87"/>
      <c r="EX78" s="87"/>
      <c r="EY78" s="87"/>
      <c r="EZ78" s="87"/>
      <c r="FA78" s="87"/>
      <c r="FB78" s="87"/>
      <c r="FC78" s="87"/>
      <c r="FD78" s="87"/>
      <c r="FE78" s="87"/>
      <c r="FF78" s="87"/>
      <c r="FG78" s="87"/>
      <c r="FH78" s="87"/>
      <c r="FI78" s="87"/>
      <c r="FJ78" s="87"/>
      <c r="FK78" s="87"/>
      <c r="FL78" s="87"/>
      <c r="FM78" s="87"/>
      <c r="FN78" s="87"/>
      <c r="FO78" s="87"/>
      <c r="FP78" s="87"/>
      <c r="FQ78" s="87"/>
      <c r="FR78" s="87"/>
      <c r="FS78" s="87"/>
      <c r="FT78" s="87"/>
      <c r="FU78" s="87"/>
      <c r="FV78" s="87"/>
      <c r="FW78" s="87"/>
      <c r="FX78" s="87"/>
      <c r="FY78" s="87"/>
      <c r="FZ78" s="87"/>
      <c r="GA78" s="87"/>
      <c r="GB78" s="87"/>
      <c r="GC78" s="87"/>
      <c r="GD78" s="87"/>
      <c r="GE78" s="87"/>
      <c r="GF78" s="87"/>
      <c r="GG78" s="87"/>
      <c r="GH78" s="87"/>
      <c r="GI78" s="87"/>
      <c r="GJ78" s="87"/>
      <c r="GK78" s="87"/>
      <c r="GL78" s="87"/>
      <c r="GM78" s="87"/>
      <c r="GN78" s="87"/>
      <c r="GO78" s="87"/>
      <c r="GP78" s="87"/>
      <c r="GQ78" s="87"/>
      <c r="GR78" s="87"/>
      <c r="GS78" s="87"/>
      <c r="GT78" s="87"/>
      <c r="GU78" s="87"/>
      <c r="GV78" s="87"/>
      <c r="GW78" s="87"/>
      <c r="GX78" s="87"/>
      <c r="GY78" s="87"/>
      <c r="GZ78" s="87"/>
      <c r="HA78" s="87"/>
      <c r="HB78" s="87"/>
      <c r="HC78" s="87"/>
      <c r="HD78" s="87"/>
      <c r="HE78" s="87"/>
      <c r="HF78" s="87"/>
      <c r="HG78" s="87"/>
      <c r="HH78" s="87"/>
      <c r="HI78" s="87"/>
      <c r="HJ78" s="87"/>
      <c r="HK78" s="87"/>
      <c r="HL78" s="87"/>
      <c r="HM78" s="87"/>
      <c r="HN78" s="87"/>
      <c r="HO78" s="87"/>
      <c r="HP78" s="87"/>
      <c r="HQ78" s="87"/>
      <c r="HR78" s="87"/>
      <c r="HS78" s="87"/>
      <c r="HT78" s="87"/>
      <c r="HU78" s="87"/>
      <c r="HV78" s="87"/>
      <c r="HW78" s="87"/>
      <c r="HX78" s="87"/>
      <c r="HY78" s="87"/>
      <c r="HZ78" s="87"/>
      <c r="IA78" s="87"/>
      <c r="IB78" s="87"/>
      <c r="IC78" s="87"/>
      <c r="ID78" s="87"/>
      <c r="IE78" s="87"/>
      <c r="IF78" s="87"/>
      <c r="IG78" s="87"/>
      <c r="IH78" s="87"/>
      <c r="II78" s="87"/>
      <c r="IJ78" s="87"/>
      <c r="IK78" s="87"/>
    </row>
    <row r="79" spans="1:245" ht="38.25" customHeight="1">
      <c r="A79" s="112" t="str">
        <f t="shared" ref="A79:A80" si="3">IF(OR(B79&lt;&gt;"",D79&lt;&gt;""),"["&amp;TEXT($B$2,"##")&amp;"-"&amp;TEXT(ROW()-16,"##")&amp;"]","")</f>
        <v>[Goodsowner-63]</v>
      </c>
      <c r="B79" s="100" t="s">
        <v>261</v>
      </c>
      <c r="C79" s="100" t="s">
        <v>279</v>
      </c>
      <c r="D79" s="100" t="s">
        <v>298</v>
      </c>
      <c r="E79" s="101"/>
      <c r="F79" s="100" t="s">
        <v>22</v>
      </c>
      <c r="G79" s="100" t="s">
        <v>22</v>
      </c>
      <c r="H79" s="102">
        <v>42848</v>
      </c>
      <c r="I79" s="103"/>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c r="EA79" s="87"/>
      <c r="EB79" s="87"/>
      <c r="EC79" s="87"/>
      <c r="ED79" s="87"/>
      <c r="EE79" s="87"/>
      <c r="EF79" s="87"/>
      <c r="EG79" s="87"/>
      <c r="EH79" s="87"/>
      <c r="EI79" s="87"/>
      <c r="EJ79" s="87"/>
      <c r="EK79" s="87"/>
      <c r="EL79" s="87"/>
      <c r="EM79" s="87"/>
      <c r="EN79" s="87"/>
      <c r="EO79" s="87"/>
      <c r="EP79" s="87"/>
      <c r="EQ79" s="87"/>
      <c r="ER79" s="87"/>
      <c r="ES79" s="87"/>
      <c r="ET79" s="87"/>
      <c r="EU79" s="87"/>
      <c r="EV79" s="87"/>
      <c r="EW79" s="87"/>
      <c r="EX79" s="87"/>
      <c r="EY79" s="87"/>
      <c r="EZ79" s="87"/>
      <c r="FA79" s="87"/>
      <c r="FB79" s="87"/>
      <c r="FC79" s="87"/>
      <c r="FD79" s="87"/>
      <c r="FE79" s="87"/>
      <c r="FF79" s="87"/>
      <c r="FG79" s="87"/>
      <c r="FH79" s="87"/>
      <c r="FI79" s="87"/>
      <c r="FJ79" s="87"/>
      <c r="FK79" s="87"/>
      <c r="FL79" s="87"/>
      <c r="FM79" s="87"/>
      <c r="FN79" s="87"/>
      <c r="FO79" s="87"/>
      <c r="FP79" s="87"/>
      <c r="FQ79" s="87"/>
      <c r="FR79" s="87"/>
      <c r="FS79" s="87"/>
      <c r="FT79" s="87"/>
      <c r="FU79" s="87"/>
      <c r="FV79" s="87"/>
      <c r="FW79" s="87"/>
      <c r="FX79" s="87"/>
      <c r="FY79" s="87"/>
      <c r="FZ79" s="87"/>
      <c r="GA79" s="87"/>
      <c r="GB79" s="87"/>
      <c r="GC79" s="87"/>
      <c r="GD79" s="87"/>
      <c r="GE79" s="87"/>
      <c r="GF79" s="87"/>
      <c r="GG79" s="87"/>
      <c r="GH79" s="87"/>
      <c r="GI79" s="87"/>
      <c r="GJ79" s="87"/>
      <c r="GK79" s="87"/>
      <c r="GL79" s="87"/>
      <c r="GM79" s="87"/>
      <c r="GN79" s="87"/>
      <c r="GO79" s="87"/>
      <c r="GP79" s="87"/>
      <c r="GQ79" s="87"/>
      <c r="GR79" s="87"/>
      <c r="GS79" s="87"/>
      <c r="GT79" s="87"/>
      <c r="GU79" s="87"/>
      <c r="GV79" s="87"/>
      <c r="GW79" s="87"/>
      <c r="GX79" s="87"/>
      <c r="GY79" s="87"/>
      <c r="GZ79" s="87"/>
      <c r="HA79" s="87"/>
      <c r="HB79" s="87"/>
      <c r="HC79" s="87"/>
      <c r="HD79" s="87"/>
      <c r="HE79" s="87"/>
      <c r="HF79" s="87"/>
      <c r="HG79" s="87"/>
      <c r="HH79" s="87"/>
      <c r="HI79" s="87"/>
      <c r="HJ79" s="87"/>
      <c r="HK79" s="87"/>
      <c r="HL79" s="87"/>
      <c r="HM79" s="87"/>
      <c r="HN79" s="87"/>
      <c r="HO79" s="87"/>
      <c r="HP79" s="87"/>
      <c r="HQ79" s="87"/>
      <c r="HR79" s="87"/>
      <c r="HS79" s="87"/>
      <c r="HT79" s="87"/>
      <c r="HU79" s="87"/>
      <c r="HV79" s="87"/>
      <c r="HW79" s="87"/>
      <c r="HX79" s="87"/>
      <c r="HY79" s="87"/>
      <c r="HZ79" s="87"/>
      <c r="IA79" s="87"/>
      <c r="IB79" s="87"/>
      <c r="IC79" s="87"/>
      <c r="ID79" s="87"/>
      <c r="IE79" s="87"/>
      <c r="IF79" s="87"/>
      <c r="IG79" s="87"/>
      <c r="IH79" s="87"/>
      <c r="II79" s="87"/>
      <c r="IJ79" s="87"/>
      <c r="IK79" s="87"/>
    </row>
    <row r="80" spans="1:245" ht="38.25" customHeight="1">
      <c r="A80" s="112" t="str">
        <f t="shared" si="3"/>
        <v>[Goodsowner-64]</v>
      </c>
      <c r="B80" s="100" t="s">
        <v>263</v>
      </c>
      <c r="C80" s="100" t="s">
        <v>281</v>
      </c>
      <c r="D80" s="100" t="s">
        <v>298</v>
      </c>
      <c r="E80" s="101"/>
      <c r="F80" s="100" t="s">
        <v>22</v>
      </c>
      <c r="G80" s="100" t="s">
        <v>22</v>
      </c>
      <c r="H80" s="102">
        <v>42848</v>
      </c>
      <c r="I80" s="103"/>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row>
    <row r="81" spans="1:245" ht="14.25" customHeight="1">
      <c r="A81" s="111"/>
      <c r="B81" s="56" t="s">
        <v>327</v>
      </c>
      <c r="C81" s="56"/>
      <c r="D81" s="56"/>
      <c r="E81" s="56"/>
      <c r="F81" s="56"/>
      <c r="G81" s="56"/>
      <c r="H81" s="56"/>
      <c r="I81" s="132"/>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c r="EC81" s="87"/>
      <c r="ED81" s="87"/>
      <c r="EE81" s="87"/>
      <c r="EF81" s="87"/>
      <c r="EG81" s="87"/>
      <c r="EH81" s="87"/>
      <c r="EI81" s="87"/>
      <c r="EJ81" s="87"/>
      <c r="EK81" s="87"/>
      <c r="EL81" s="87"/>
      <c r="EM81" s="87"/>
      <c r="EN81" s="87"/>
      <c r="EO81" s="87"/>
      <c r="EP81" s="87"/>
      <c r="EQ81" s="87"/>
      <c r="ER81" s="87"/>
      <c r="ES81" s="87"/>
      <c r="ET81" s="87"/>
      <c r="EU81" s="87"/>
      <c r="EV81" s="87"/>
      <c r="EW81" s="87"/>
      <c r="EX81" s="87"/>
      <c r="EY81" s="87"/>
      <c r="EZ81" s="87"/>
      <c r="FA81" s="87"/>
      <c r="FB81" s="87"/>
      <c r="FC81" s="87"/>
      <c r="FD81" s="87"/>
      <c r="FE81" s="87"/>
      <c r="FF81" s="87"/>
      <c r="FG81" s="87"/>
      <c r="FH81" s="87"/>
      <c r="FI81" s="87"/>
      <c r="FJ81" s="87"/>
      <c r="FK81" s="87"/>
      <c r="FL81" s="87"/>
      <c r="FM81" s="87"/>
      <c r="FN81" s="87"/>
      <c r="FO81" s="87"/>
      <c r="FP81" s="87"/>
      <c r="FQ81" s="87"/>
      <c r="FR81" s="87"/>
      <c r="FS81" s="87"/>
      <c r="FT81" s="87"/>
      <c r="FU81" s="87"/>
      <c r="FV81" s="87"/>
      <c r="FW81" s="87"/>
      <c r="FX81" s="87"/>
      <c r="FY81" s="87"/>
      <c r="FZ81" s="87"/>
      <c r="GA81" s="87"/>
      <c r="GB81" s="87"/>
      <c r="GC81" s="87"/>
      <c r="GD81" s="87"/>
      <c r="GE81" s="87"/>
      <c r="GF81" s="87"/>
      <c r="GG81" s="87"/>
      <c r="GH81" s="87"/>
      <c r="GI81" s="87"/>
      <c r="GJ81" s="87"/>
      <c r="GK81" s="87"/>
      <c r="GL81" s="87"/>
      <c r="GM81" s="87"/>
      <c r="GN81" s="87"/>
      <c r="GO81" s="87"/>
      <c r="GP81" s="87"/>
      <c r="GQ81" s="87"/>
      <c r="GR81" s="87"/>
      <c r="GS81" s="87"/>
      <c r="GT81" s="87"/>
      <c r="GU81" s="87"/>
      <c r="GV81" s="87"/>
      <c r="GW81" s="87"/>
      <c r="GX81" s="87"/>
      <c r="GY81" s="87"/>
      <c r="GZ81" s="87"/>
      <c r="HA81" s="87"/>
      <c r="HB81" s="87"/>
      <c r="HC81" s="87"/>
      <c r="HD81" s="87"/>
      <c r="HE81" s="87"/>
      <c r="HF81" s="87"/>
      <c r="HG81" s="87"/>
      <c r="HH81" s="87"/>
      <c r="HI81" s="87"/>
      <c r="HJ81" s="87"/>
      <c r="HK81" s="87"/>
      <c r="HL81" s="87"/>
      <c r="HM81" s="87"/>
      <c r="HN81" s="87"/>
      <c r="HO81" s="87"/>
      <c r="HP81" s="87"/>
      <c r="HQ81" s="87"/>
      <c r="HR81" s="87"/>
      <c r="HS81" s="87"/>
      <c r="HT81" s="87"/>
      <c r="HU81" s="87"/>
      <c r="HV81" s="87"/>
      <c r="HW81" s="87"/>
      <c r="HX81" s="87"/>
      <c r="HY81" s="87"/>
      <c r="HZ81" s="87"/>
      <c r="IA81" s="87"/>
      <c r="IB81" s="87"/>
      <c r="IC81" s="87"/>
      <c r="ID81" s="87"/>
      <c r="IE81" s="87"/>
      <c r="IF81" s="87"/>
      <c r="IG81" s="87"/>
      <c r="IH81" s="87"/>
      <c r="II81" s="87"/>
      <c r="IJ81" s="87"/>
      <c r="IK81" s="87"/>
    </row>
    <row r="82" spans="1:245" ht="38.25" customHeight="1">
      <c r="A82" s="112" t="str">
        <f>IF(OR(B82&lt;&gt;"",D82&lt;&gt;""),"["&amp;TEXT($B$2,"##")&amp;"-"&amp;TEXT(ROW()-17,"##")&amp;"]","")</f>
        <v>[Goodsowner-65]</v>
      </c>
      <c r="B82" s="100" t="s">
        <v>329</v>
      </c>
      <c r="C82" s="100" t="s">
        <v>335</v>
      </c>
      <c r="D82" s="100" t="s">
        <v>349</v>
      </c>
      <c r="E82" s="101"/>
      <c r="F82" s="100" t="s">
        <v>22</v>
      </c>
      <c r="G82" s="100" t="s">
        <v>22</v>
      </c>
      <c r="H82" s="102">
        <v>42848</v>
      </c>
      <c r="I82" s="103"/>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c r="EC82" s="87"/>
      <c r="ED82" s="87"/>
      <c r="EE82" s="87"/>
      <c r="EF82" s="87"/>
      <c r="EG82" s="87"/>
      <c r="EH82" s="87"/>
      <c r="EI82" s="87"/>
      <c r="EJ82" s="87"/>
      <c r="EK82" s="87"/>
      <c r="EL82" s="87"/>
      <c r="EM82" s="87"/>
      <c r="EN82" s="87"/>
      <c r="EO82" s="87"/>
      <c r="EP82" s="87"/>
      <c r="EQ82" s="87"/>
      <c r="ER82" s="87"/>
      <c r="ES82" s="87"/>
      <c r="ET82" s="87"/>
      <c r="EU82" s="87"/>
      <c r="EV82" s="87"/>
      <c r="EW82" s="87"/>
      <c r="EX82" s="87"/>
      <c r="EY82" s="87"/>
      <c r="EZ82" s="87"/>
      <c r="FA82" s="87"/>
      <c r="FB82" s="87"/>
      <c r="FC82" s="87"/>
      <c r="FD82" s="87"/>
      <c r="FE82" s="87"/>
      <c r="FF82" s="87"/>
      <c r="FG82" s="87"/>
      <c r="FH82" s="87"/>
      <c r="FI82" s="87"/>
      <c r="FJ82" s="87"/>
      <c r="FK82" s="87"/>
      <c r="FL82" s="87"/>
      <c r="FM82" s="87"/>
      <c r="FN82" s="87"/>
      <c r="FO82" s="87"/>
      <c r="FP82" s="87"/>
      <c r="FQ82" s="87"/>
      <c r="FR82" s="87"/>
      <c r="FS82" s="87"/>
      <c r="FT82" s="87"/>
      <c r="FU82" s="87"/>
      <c r="FV82" s="87"/>
      <c r="FW82" s="87"/>
      <c r="FX82" s="87"/>
      <c r="FY82" s="87"/>
      <c r="FZ82" s="87"/>
      <c r="GA82" s="87"/>
      <c r="GB82" s="87"/>
      <c r="GC82" s="87"/>
      <c r="GD82" s="87"/>
      <c r="GE82" s="87"/>
      <c r="GF82" s="87"/>
      <c r="GG82" s="87"/>
      <c r="GH82" s="87"/>
      <c r="GI82" s="87"/>
      <c r="GJ82" s="87"/>
      <c r="GK82" s="87"/>
      <c r="GL82" s="87"/>
      <c r="GM82" s="87"/>
      <c r="GN82" s="87"/>
      <c r="GO82" s="87"/>
      <c r="GP82" s="87"/>
      <c r="GQ82" s="87"/>
      <c r="GR82" s="87"/>
      <c r="GS82" s="87"/>
      <c r="GT82" s="87"/>
      <c r="GU82" s="87"/>
      <c r="GV82" s="87"/>
      <c r="GW82" s="87"/>
      <c r="GX82" s="87"/>
      <c r="GY82" s="87"/>
      <c r="GZ82" s="87"/>
      <c r="HA82" s="87"/>
      <c r="HB82" s="87"/>
      <c r="HC82" s="87"/>
      <c r="HD82" s="87"/>
      <c r="HE82" s="87"/>
      <c r="HF82" s="87"/>
      <c r="HG82" s="87"/>
      <c r="HH82" s="87"/>
      <c r="HI82" s="87"/>
      <c r="HJ82" s="87"/>
      <c r="HK82" s="87"/>
      <c r="HL82" s="87"/>
      <c r="HM82" s="87"/>
      <c r="HN82" s="87"/>
      <c r="HO82" s="87"/>
      <c r="HP82" s="87"/>
      <c r="HQ82" s="87"/>
      <c r="HR82" s="87"/>
      <c r="HS82" s="87"/>
      <c r="HT82" s="87"/>
      <c r="HU82" s="87"/>
      <c r="HV82" s="87"/>
      <c r="HW82" s="87"/>
      <c r="HX82" s="87"/>
      <c r="HY82" s="87"/>
      <c r="HZ82" s="87"/>
      <c r="IA82" s="87"/>
      <c r="IB82" s="87"/>
      <c r="IC82" s="87"/>
      <c r="ID82" s="87"/>
      <c r="IE82" s="87"/>
      <c r="IF82" s="87"/>
      <c r="IG82" s="87"/>
      <c r="IH82" s="87"/>
      <c r="II82" s="87"/>
      <c r="IJ82" s="87"/>
      <c r="IK82" s="87"/>
    </row>
    <row r="83" spans="1:245" ht="38.25" customHeight="1">
      <c r="A83" s="112" t="str">
        <f t="shared" ref="A83:A91" si="4">IF(OR(B83&lt;&gt;"",D83&lt;&gt;""),"["&amp;TEXT($B$2,"##")&amp;"-"&amp;TEXT(ROW()-17,"##")&amp;"]","")</f>
        <v>[Goodsowner-66]</v>
      </c>
      <c r="B83" s="100" t="s">
        <v>330</v>
      </c>
      <c r="C83" s="100" t="s">
        <v>336</v>
      </c>
      <c r="D83" s="100" t="s">
        <v>349</v>
      </c>
      <c r="E83" s="101"/>
      <c r="F83" s="100" t="s">
        <v>22</v>
      </c>
      <c r="G83" s="100" t="s">
        <v>22</v>
      </c>
      <c r="H83" s="102">
        <v>42848</v>
      </c>
      <c r="I83" s="103"/>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c r="CX83" s="87"/>
      <c r="CY83" s="87"/>
      <c r="CZ83" s="87"/>
      <c r="DA83" s="87"/>
      <c r="DB83" s="87"/>
      <c r="DC83" s="87"/>
      <c r="DD83" s="87"/>
      <c r="DE83" s="87"/>
      <c r="DF83" s="87"/>
      <c r="DG83" s="87"/>
      <c r="DH83" s="87"/>
      <c r="DI83" s="87"/>
      <c r="DJ83" s="87"/>
      <c r="DK83" s="87"/>
      <c r="DL83" s="87"/>
      <c r="DM83" s="87"/>
      <c r="DN83" s="87"/>
      <c r="DO83" s="87"/>
      <c r="DP83" s="87"/>
      <c r="DQ83" s="87"/>
      <c r="DR83" s="87"/>
      <c r="DS83" s="87"/>
      <c r="DT83" s="87"/>
      <c r="DU83" s="87"/>
      <c r="DV83" s="87"/>
      <c r="DW83" s="87"/>
      <c r="DX83" s="87"/>
      <c r="DY83" s="87"/>
      <c r="DZ83" s="87"/>
      <c r="EA83" s="87"/>
      <c r="EB83" s="87"/>
      <c r="EC83" s="87"/>
      <c r="ED83" s="87"/>
      <c r="EE83" s="87"/>
      <c r="EF83" s="87"/>
      <c r="EG83" s="87"/>
      <c r="EH83" s="87"/>
      <c r="EI83" s="87"/>
      <c r="EJ83" s="87"/>
      <c r="EK83" s="87"/>
      <c r="EL83" s="87"/>
      <c r="EM83" s="87"/>
      <c r="EN83" s="87"/>
      <c r="EO83" s="87"/>
      <c r="EP83" s="87"/>
      <c r="EQ83" s="87"/>
      <c r="ER83" s="87"/>
      <c r="ES83" s="87"/>
      <c r="ET83" s="87"/>
      <c r="EU83" s="87"/>
      <c r="EV83" s="87"/>
      <c r="EW83" s="87"/>
      <c r="EX83" s="87"/>
      <c r="EY83" s="87"/>
      <c r="EZ83" s="87"/>
      <c r="FA83" s="87"/>
      <c r="FB83" s="87"/>
      <c r="FC83" s="87"/>
      <c r="FD83" s="87"/>
      <c r="FE83" s="87"/>
      <c r="FF83" s="87"/>
      <c r="FG83" s="87"/>
      <c r="FH83" s="87"/>
      <c r="FI83" s="87"/>
      <c r="FJ83" s="87"/>
      <c r="FK83" s="87"/>
      <c r="FL83" s="87"/>
      <c r="FM83" s="87"/>
      <c r="FN83" s="87"/>
      <c r="FO83" s="87"/>
      <c r="FP83" s="87"/>
      <c r="FQ83" s="87"/>
      <c r="FR83" s="87"/>
      <c r="FS83" s="87"/>
      <c r="FT83" s="87"/>
      <c r="FU83" s="87"/>
      <c r="FV83" s="87"/>
      <c r="FW83" s="87"/>
      <c r="FX83" s="87"/>
      <c r="FY83" s="87"/>
      <c r="FZ83" s="87"/>
      <c r="GA83" s="87"/>
      <c r="GB83" s="87"/>
      <c r="GC83" s="87"/>
      <c r="GD83" s="87"/>
      <c r="GE83" s="87"/>
      <c r="GF83" s="87"/>
      <c r="GG83" s="87"/>
      <c r="GH83" s="87"/>
      <c r="GI83" s="87"/>
      <c r="GJ83" s="87"/>
      <c r="GK83" s="87"/>
      <c r="GL83" s="87"/>
      <c r="GM83" s="87"/>
      <c r="GN83" s="87"/>
      <c r="GO83" s="87"/>
      <c r="GP83" s="87"/>
      <c r="GQ83" s="87"/>
      <c r="GR83" s="87"/>
      <c r="GS83" s="87"/>
      <c r="GT83" s="87"/>
      <c r="GU83" s="87"/>
      <c r="GV83" s="87"/>
      <c r="GW83" s="87"/>
      <c r="GX83" s="87"/>
      <c r="GY83" s="87"/>
      <c r="GZ83" s="87"/>
      <c r="HA83" s="87"/>
      <c r="HB83" s="87"/>
      <c r="HC83" s="87"/>
      <c r="HD83" s="87"/>
      <c r="HE83" s="87"/>
      <c r="HF83" s="87"/>
      <c r="HG83" s="87"/>
      <c r="HH83" s="87"/>
      <c r="HI83" s="87"/>
      <c r="HJ83" s="87"/>
      <c r="HK83" s="87"/>
      <c r="HL83" s="87"/>
      <c r="HM83" s="87"/>
      <c r="HN83" s="87"/>
      <c r="HO83" s="87"/>
      <c r="HP83" s="87"/>
      <c r="HQ83" s="87"/>
      <c r="HR83" s="87"/>
      <c r="HS83" s="87"/>
      <c r="HT83" s="87"/>
      <c r="HU83" s="87"/>
      <c r="HV83" s="87"/>
      <c r="HW83" s="87"/>
      <c r="HX83" s="87"/>
      <c r="HY83" s="87"/>
      <c r="HZ83" s="87"/>
      <c r="IA83" s="87"/>
      <c r="IB83" s="87"/>
      <c r="IC83" s="87"/>
      <c r="ID83" s="87"/>
      <c r="IE83" s="87"/>
      <c r="IF83" s="87"/>
      <c r="IG83" s="87"/>
      <c r="IH83" s="87"/>
      <c r="II83" s="87"/>
      <c r="IJ83" s="87"/>
      <c r="IK83" s="87"/>
    </row>
    <row r="84" spans="1:245" ht="38.25" customHeight="1">
      <c r="A84" s="112" t="str">
        <f t="shared" si="4"/>
        <v>[Goodsowner-67]</v>
      </c>
      <c r="B84" s="100" t="s">
        <v>331</v>
      </c>
      <c r="C84" s="100" t="s">
        <v>337</v>
      </c>
      <c r="D84" s="100" t="s">
        <v>349</v>
      </c>
      <c r="E84" s="101"/>
      <c r="F84" s="100" t="s">
        <v>22</v>
      </c>
      <c r="G84" s="100" t="s">
        <v>22</v>
      </c>
      <c r="H84" s="102">
        <v>42848</v>
      </c>
      <c r="I84" s="103"/>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c r="CX84" s="87"/>
      <c r="CY84" s="87"/>
      <c r="CZ84" s="87"/>
      <c r="DA84" s="87"/>
      <c r="DB84" s="87"/>
      <c r="DC84" s="87"/>
      <c r="DD84" s="87"/>
      <c r="DE84" s="87"/>
      <c r="DF84" s="87"/>
      <c r="DG84" s="87"/>
      <c r="DH84" s="87"/>
      <c r="DI84" s="87"/>
      <c r="DJ84" s="87"/>
      <c r="DK84" s="87"/>
      <c r="DL84" s="87"/>
      <c r="DM84" s="87"/>
      <c r="DN84" s="87"/>
      <c r="DO84" s="87"/>
      <c r="DP84" s="87"/>
      <c r="DQ84" s="87"/>
      <c r="DR84" s="87"/>
      <c r="DS84" s="87"/>
      <c r="DT84" s="87"/>
      <c r="DU84" s="87"/>
      <c r="DV84" s="87"/>
      <c r="DW84" s="87"/>
      <c r="DX84" s="87"/>
      <c r="DY84" s="87"/>
      <c r="DZ84" s="87"/>
      <c r="EA84" s="87"/>
      <c r="EB84" s="87"/>
      <c r="EC84" s="87"/>
      <c r="ED84" s="87"/>
      <c r="EE84" s="87"/>
      <c r="EF84" s="87"/>
      <c r="EG84" s="87"/>
      <c r="EH84" s="87"/>
      <c r="EI84" s="87"/>
      <c r="EJ84" s="87"/>
      <c r="EK84" s="87"/>
      <c r="EL84" s="87"/>
      <c r="EM84" s="87"/>
      <c r="EN84" s="87"/>
      <c r="EO84" s="87"/>
      <c r="EP84" s="87"/>
      <c r="EQ84" s="87"/>
      <c r="ER84" s="87"/>
      <c r="ES84" s="87"/>
      <c r="ET84" s="87"/>
      <c r="EU84" s="87"/>
      <c r="EV84" s="87"/>
      <c r="EW84" s="87"/>
      <c r="EX84" s="87"/>
      <c r="EY84" s="87"/>
      <c r="EZ84" s="87"/>
      <c r="FA84" s="87"/>
      <c r="FB84" s="87"/>
      <c r="FC84" s="87"/>
      <c r="FD84" s="87"/>
      <c r="FE84" s="87"/>
      <c r="FF84" s="87"/>
      <c r="FG84" s="87"/>
      <c r="FH84" s="87"/>
      <c r="FI84" s="87"/>
      <c r="FJ84" s="87"/>
      <c r="FK84" s="87"/>
      <c r="FL84" s="87"/>
      <c r="FM84" s="87"/>
      <c r="FN84" s="87"/>
      <c r="FO84" s="87"/>
      <c r="FP84" s="87"/>
      <c r="FQ84" s="87"/>
      <c r="FR84" s="87"/>
      <c r="FS84" s="87"/>
      <c r="FT84" s="87"/>
      <c r="FU84" s="87"/>
      <c r="FV84" s="87"/>
      <c r="FW84" s="87"/>
      <c r="FX84" s="87"/>
      <c r="FY84" s="87"/>
      <c r="FZ84" s="87"/>
      <c r="GA84" s="87"/>
      <c r="GB84" s="87"/>
      <c r="GC84" s="87"/>
      <c r="GD84" s="87"/>
      <c r="GE84" s="87"/>
      <c r="GF84" s="87"/>
      <c r="GG84" s="87"/>
      <c r="GH84" s="87"/>
      <c r="GI84" s="87"/>
      <c r="GJ84" s="87"/>
      <c r="GK84" s="87"/>
      <c r="GL84" s="87"/>
      <c r="GM84" s="87"/>
      <c r="GN84" s="87"/>
      <c r="GO84" s="87"/>
      <c r="GP84" s="87"/>
      <c r="GQ84" s="87"/>
      <c r="GR84" s="87"/>
      <c r="GS84" s="87"/>
      <c r="GT84" s="87"/>
      <c r="GU84" s="87"/>
      <c r="GV84" s="87"/>
      <c r="GW84" s="87"/>
      <c r="GX84" s="87"/>
      <c r="GY84" s="87"/>
      <c r="GZ84" s="87"/>
      <c r="HA84" s="87"/>
      <c r="HB84" s="87"/>
      <c r="HC84" s="87"/>
      <c r="HD84" s="87"/>
      <c r="HE84" s="87"/>
      <c r="HF84" s="87"/>
      <c r="HG84" s="87"/>
      <c r="HH84" s="87"/>
      <c r="HI84" s="87"/>
      <c r="HJ84" s="87"/>
      <c r="HK84" s="87"/>
      <c r="HL84" s="87"/>
      <c r="HM84" s="87"/>
      <c r="HN84" s="87"/>
      <c r="HO84" s="87"/>
      <c r="HP84" s="87"/>
      <c r="HQ84" s="87"/>
      <c r="HR84" s="87"/>
      <c r="HS84" s="87"/>
      <c r="HT84" s="87"/>
      <c r="HU84" s="87"/>
      <c r="HV84" s="87"/>
      <c r="HW84" s="87"/>
      <c r="HX84" s="87"/>
      <c r="HY84" s="87"/>
      <c r="HZ84" s="87"/>
      <c r="IA84" s="87"/>
      <c r="IB84" s="87"/>
      <c r="IC84" s="87"/>
      <c r="ID84" s="87"/>
      <c r="IE84" s="87"/>
      <c r="IF84" s="87"/>
      <c r="IG84" s="87"/>
      <c r="IH84" s="87"/>
      <c r="II84" s="87"/>
      <c r="IJ84" s="87"/>
      <c r="IK84" s="87"/>
    </row>
    <row r="85" spans="1:245" ht="38.25" customHeight="1">
      <c r="A85" s="112" t="str">
        <f t="shared" si="4"/>
        <v>[Goodsowner-68]</v>
      </c>
      <c r="B85" s="100" t="s">
        <v>332</v>
      </c>
      <c r="C85" s="100" t="s">
        <v>338</v>
      </c>
      <c r="D85" s="100" t="s">
        <v>349</v>
      </c>
      <c r="E85" s="101"/>
      <c r="F85" s="100" t="s">
        <v>22</v>
      </c>
      <c r="G85" s="100" t="s">
        <v>22</v>
      </c>
      <c r="H85" s="102">
        <v>42848</v>
      </c>
      <c r="I85" s="103"/>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c r="CX85" s="87"/>
      <c r="CY85" s="87"/>
      <c r="CZ85" s="87"/>
      <c r="DA85" s="87"/>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c r="EA85" s="87"/>
      <c r="EB85" s="87"/>
      <c r="EC85" s="87"/>
      <c r="ED85" s="87"/>
      <c r="EE85" s="87"/>
      <c r="EF85" s="87"/>
      <c r="EG85" s="87"/>
      <c r="EH85" s="87"/>
      <c r="EI85" s="87"/>
      <c r="EJ85" s="87"/>
      <c r="EK85" s="87"/>
      <c r="EL85" s="87"/>
      <c r="EM85" s="87"/>
      <c r="EN85" s="87"/>
      <c r="EO85" s="87"/>
      <c r="EP85" s="87"/>
      <c r="EQ85" s="87"/>
      <c r="ER85" s="87"/>
      <c r="ES85" s="87"/>
      <c r="ET85" s="87"/>
      <c r="EU85" s="87"/>
      <c r="EV85" s="87"/>
      <c r="EW85" s="87"/>
      <c r="EX85" s="87"/>
      <c r="EY85" s="87"/>
      <c r="EZ85" s="87"/>
      <c r="FA85" s="87"/>
      <c r="FB85" s="87"/>
      <c r="FC85" s="87"/>
      <c r="FD85" s="87"/>
      <c r="FE85" s="87"/>
      <c r="FF85" s="87"/>
      <c r="FG85" s="87"/>
      <c r="FH85" s="87"/>
      <c r="FI85" s="87"/>
      <c r="FJ85" s="87"/>
      <c r="FK85" s="87"/>
      <c r="FL85" s="87"/>
      <c r="FM85" s="87"/>
      <c r="FN85" s="87"/>
      <c r="FO85" s="87"/>
      <c r="FP85" s="87"/>
      <c r="FQ85" s="87"/>
      <c r="FR85" s="87"/>
      <c r="FS85" s="87"/>
      <c r="FT85" s="87"/>
      <c r="FU85" s="87"/>
      <c r="FV85" s="87"/>
      <c r="FW85" s="87"/>
      <c r="FX85" s="87"/>
      <c r="FY85" s="87"/>
      <c r="FZ85" s="87"/>
      <c r="GA85" s="87"/>
      <c r="GB85" s="87"/>
      <c r="GC85" s="87"/>
      <c r="GD85" s="87"/>
      <c r="GE85" s="87"/>
      <c r="GF85" s="87"/>
      <c r="GG85" s="87"/>
      <c r="GH85" s="87"/>
      <c r="GI85" s="87"/>
      <c r="GJ85" s="87"/>
      <c r="GK85" s="87"/>
      <c r="GL85" s="87"/>
      <c r="GM85" s="87"/>
      <c r="GN85" s="87"/>
      <c r="GO85" s="87"/>
      <c r="GP85" s="87"/>
      <c r="GQ85" s="87"/>
      <c r="GR85" s="87"/>
      <c r="GS85" s="87"/>
      <c r="GT85" s="87"/>
      <c r="GU85" s="87"/>
      <c r="GV85" s="87"/>
      <c r="GW85" s="87"/>
      <c r="GX85" s="87"/>
      <c r="GY85" s="87"/>
      <c r="GZ85" s="87"/>
      <c r="HA85" s="87"/>
      <c r="HB85" s="87"/>
      <c r="HC85" s="87"/>
      <c r="HD85" s="87"/>
      <c r="HE85" s="87"/>
      <c r="HF85" s="87"/>
      <c r="HG85" s="87"/>
      <c r="HH85" s="87"/>
      <c r="HI85" s="87"/>
      <c r="HJ85" s="87"/>
      <c r="HK85" s="87"/>
      <c r="HL85" s="87"/>
      <c r="HM85" s="87"/>
      <c r="HN85" s="87"/>
      <c r="HO85" s="87"/>
      <c r="HP85" s="87"/>
      <c r="HQ85" s="87"/>
      <c r="HR85" s="87"/>
      <c r="HS85" s="87"/>
      <c r="HT85" s="87"/>
      <c r="HU85" s="87"/>
      <c r="HV85" s="87"/>
      <c r="HW85" s="87"/>
      <c r="HX85" s="87"/>
      <c r="HY85" s="87"/>
      <c r="HZ85" s="87"/>
      <c r="IA85" s="87"/>
      <c r="IB85" s="87"/>
      <c r="IC85" s="87"/>
      <c r="ID85" s="87"/>
      <c r="IE85" s="87"/>
      <c r="IF85" s="87"/>
      <c r="IG85" s="87"/>
      <c r="IH85" s="87"/>
      <c r="II85" s="87"/>
      <c r="IJ85" s="87"/>
      <c r="IK85" s="87"/>
    </row>
    <row r="86" spans="1:245" ht="38.25" customHeight="1">
      <c r="A86" s="112" t="str">
        <f t="shared" si="4"/>
        <v>[Goodsowner-69]</v>
      </c>
      <c r="B86" s="100" t="s">
        <v>333</v>
      </c>
      <c r="C86" s="100" t="s">
        <v>339</v>
      </c>
      <c r="D86" s="100" t="s">
        <v>349</v>
      </c>
      <c r="E86" s="101"/>
      <c r="F86" s="100" t="s">
        <v>22</v>
      </c>
      <c r="G86" s="100" t="s">
        <v>22</v>
      </c>
      <c r="H86" s="102">
        <v>42848</v>
      </c>
      <c r="I86" s="103"/>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c r="EA86" s="87"/>
      <c r="EB86" s="87"/>
      <c r="EC86" s="87"/>
      <c r="ED86" s="87"/>
      <c r="EE86" s="87"/>
      <c r="EF86" s="87"/>
      <c r="EG86" s="87"/>
      <c r="EH86" s="87"/>
      <c r="EI86" s="87"/>
      <c r="EJ86" s="87"/>
      <c r="EK86" s="87"/>
      <c r="EL86" s="87"/>
      <c r="EM86" s="87"/>
      <c r="EN86" s="87"/>
      <c r="EO86" s="87"/>
      <c r="EP86" s="87"/>
      <c r="EQ86" s="87"/>
      <c r="ER86" s="87"/>
      <c r="ES86" s="87"/>
      <c r="ET86" s="87"/>
      <c r="EU86" s="87"/>
      <c r="EV86" s="87"/>
      <c r="EW86" s="87"/>
      <c r="EX86" s="87"/>
      <c r="EY86" s="87"/>
      <c r="EZ86" s="87"/>
      <c r="FA86" s="87"/>
      <c r="FB86" s="87"/>
      <c r="FC86" s="87"/>
      <c r="FD86" s="87"/>
      <c r="FE86" s="87"/>
      <c r="FF86" s="87"/>
      <c r="FG86" s="87"/>
      <c r="FH86" s="87"/>
      <c r="FI86" s="87"/>
      <c r="FJ86" s="87"/>
      <c r="FK86" s="87"/>
      <c r="FL86" s="87"/>
      <c r="FM86" s="87"/>
      <c r="FN86" s="87"/>
      <c r="FO86" s="87"/>
      <c r="FP86" s="87"/>
      <c r="FQ86" s="87"/>
      <c r="FR86" s="87"/>
      <c r="FS86" s="87"/>
      <c r="FT86" s="87"/>
      <c r="FU86" s="87"/>
      <c r="FV86" s="87"/>
      <c r="FW86" s="87"/>
      <c r="FX86" s="87"/>
      <c r="FY86" s="87"/>
      <c r="FZ86" s="87"/>
      <c r="GA86" s="87"/>
      <c r="GB86" s="87"/>
      <c r="GC86" s="87"/>
      <c r="GD86" s="87"/>
      <c r="GE86" s="87"/>
      <c r="GF86" s="87"/>
      <c r="GG86" s="87"/>
      <c r="GH86" s="87"/>
      <c r="GI86" s="87"/>
      <c r="GJ86" s="87"/>
      <c r="GK86" s="87"/>
      <c r="GL86" s="87"/>
      <c r="GM86" s="87"/>
      <c r="GN86" s="87"/>
      <c r="GO86" s="87"/>
      <c r="GP86" s="87"/>
      <c r="GQ86" s="87"/>
      <c r="GR86" s="87"/>
      <c r="GS86" s="87"/>
      <c r="GT86" s="87"/>
      <c r="GU86" s="87"/>
      <c r="GV86" s="87"/>
      <c r="GW86" s="87"/>
      <c r="GX86" s="87"/>
      <c r="GY86" s="87"/>
      <c r="GZ86" s="87"/>
      <c r="HA86" s="87"/>
      <c r="HB86" s="87"/>
      <c r="HC86" s="87"/>
      <c r="HD86" s="87"/>
      <c r="HE86" s="87"/>
      <c r="HF86" s="87"/>
      <c r="HG86" s="87"/>
      <c r="HH86" s="87"/>
      <c r="HI86" s="87"/>
      <c r="HJ86" s="87"/>
      <c r="HK86" s="87"/>
      <c r="HL86" s="87"/>
      <c r="HM86" s="87"/>
      <c r="HN86" s="87"/>
      <c r="HO86" s="87"/>
      <c r="HP86" s="87"/>
      <c r="HQ86" s="87"/>
      <c r="HR86" s="87"/>
      <c r="HS86" s="87"/>
      <c r="HT86" s="87"/>
      <c r="HU86" s="87"/>
      <c r="HV86" s="87"/>
      <c r="HW86" s="87"/>
      <c r="HX86" s="87"/>
      <c r="HY86" s="87"/>
      <c r="HZ86" s="87"/>
      <c r="IA86" s="87"/>
      <c r="IB86" s="87"/>
      <c r="IC86" s="87"/>
      <c r="ID86" s="87"/>
      <c r="IE86" s="87"/>
      <c r="IF86" s="87"/>
      <c r="IG86" s="87"/>
      <c r="IH86" s="87"/>
      <c r="II86" s="87"/>
      <c r="IJ86" s="87"/>
      <c r="IK86" s="87"/>
    </row>
    <row r="87" spans="1:245" ht="38.25" customHeight="1">
      <c r="A87" s="112" t="str">
        <f t="shared" si="4"/>
        <v>[Goodsowner-70]</v>
      </c>
      <c r="B87" s="100" t="s">
        <v>334</v>
      </c>
      <c r="C87" s="100" t="s">
        <v>340</v>
      </c>
      <c r="D87" s="100" t="s">
        <v>349</v>
      </c>
      <c r="E87" s="101"/>
      <c r="F87" s="100" t="s">
        <v>22</v>
      </c>
      <c r="G87" s="100" t="s">
        <v>22</v>
      </c>
      <c r="H87" s="102">
        <v>42848</v>
      </c>
      <c r="I87" s="103"/>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c r="CX87" s="87"/>
      <c r="CY87" s="87"/>
      <c r="CZ87" s="87"/>
      <c r="DA87" s="87"/>
      <c r="DB87" s="87"/>
      <c r="DC87" s="87"/>
      <c r="DD87" s="87"/>
      <c r="DE87" s="87"/>
      <c r="DF87" s="87"/>
      <c r="DG87" s="87"/>
      <c r="DH87" s="87"/>
      <c r="DI87" s="87"/>
      <c r="DJ87" s="87"/>
      <c r="DK87" s="87"/>
      <c r="DL87" s="87"/>
      <c r="DM87" s="87"/>
      <c r="DN87" s="87"/>
      <c r="DO87" s="87"/>
      <c r="DP87" s="87"/>
      <c r="DQ87" s="87"/>
      <c r="DR87" s="87"/>
      <c r="DS87" s="87"/>
      <c r="DT87" s="87"/>
      <c r="DU87" s="87"/>
      <c r="DV87" s="87"/>
      <c r="DW87" s="87"/>
      <c r="DX87" s="87"/>
      <c r="DY87" s="87"/>
      <c r="DZ87" s="87"/>
      <c r="EA87" s="87"/>
      <c r="EB87" s="87"/>
      <c r="EC87" s="87"/>
      <c r="ED87" s="87"/>
      <c r="EE87" s="87"/>
      <c r="EF87" s="87"/>
      <c r="EG87" s="87"/>
      <c r="EH87" s="87"/>
      <c r="EI87" s="87"/>
      <c r="EJ87" s="87"/>
      <c r="EK87" s="87"/>
      <c r="EL87" s="87"/>
      <c r="EM87" s="87"/>
      <c r="EN87" s="87"/>
      <c r="EO87" s="87"/>
      <c r="EP87" s="87"/>
      <c r="EQ87" s="87"/>
      <c r="ER87" s="87"/>
      <c r="ES87" s="87"/>
      <c r="ET87" s="87"/>
      <c r="EU87" s="87"/>
      <c r="EV87" s="87"/>
      <c r="EW87" s="87"/>
      <c r="EX87" s="87"/>
      <c r="EY87" s="87"/>
      <c r="EZ87" s="87"/>
      <c r="FA87" s="87"/>
      <c r="FB87" s="87"/>
      <c r="FC87" s="87"/>
      <c r="FD87" s="87"/>
      <c r="FE87" s="87"/>
      <c r="FF87" s="87"/>
      <c r="FG87" s="87"/>
      <c r="FH87" s="87"/>
      <c r="FI87" s="87"/>
      <c r="FJ87" s="87"/>
      <c r="FK87" s="87"/>
      <c r="FL87" s="87"/>
      <c r="FM87" s="87"/>
      <c r="FN87" s="87"/>
      <c r="FO87" s="87"/>
      <c r="FP87" s="87"/>
      <c r="FQ87" s="87"/>
      <c r="FR87" s="87"/>
      <c r="FS87" s="87"/>
      <c r="FT87" s="87"/>
      <c r="FU87" s="87"/>
      <c r="FV87" s="87"/>
      <c r="FW87" s="87"/>
      <c r="FX87" s="87"/>
      <c r="FY87" s="87"/>
      <c r="FZ87" s="87"/>
      <c r="GA87" s="87"/>
      <c r="GB87" s="87"/>
      <c r="GC87" s="87"/>
      <c r="GD87" s="87"/>
      <c r="GE87" s="87"/>
      <c r="GF87" s="87"/>
      <c r="GG87" s="87"/>
      <c r="GH87" s="87"/>
      <c r="GI87" s="87"/>
      <c r="GJ87" s="87"/>
      <c r="GK87" s="87"/>
      <c r="GL87" s="87"/>
      <c r="GM87" s="87"/>
      <c r="GN87" s="87"/>
      <c r="GO87" s="87"/>
      <c r="GP87" s="87"/>
      <c r="GQ87" s="87"/>
      <c r="GR87" s="87"/>
      <c r="GS87" s="87"/>
      <c r="GT87" s="87"/>
      <c r="GU87" s="87"/>
      <c r="GV87" s="87"/>
      <c r="GW87" s="87"/>
      <c r="GX87" s="87"/>
      <c r="GY87" s="87"/>
      <c r="GZ87" s="87"/>
      <c r="HA87" s="87"/>
      <c r="HB87" s="87"/>
      <c r="HC87" s="87"/>
      <c r="HD87" s="87"/>
      <c r="HE87" s="87"/>
      <c r="HF87" s="87"/>
      <c r="HG87" s="87"/>
      <c r="HH87" s="87"/>
      <c r="HI87" s="87"/>
      <c r="HJ87" s="87"/>
      <c r="HK87" s="87"/>
      <c r="HL87" s="87"/>
      <c r="HM87" s="87"/>
      <c r="HN87" s="87"/>
      <c r="HO87" s="87"/>
      <c r="HP87" s="87"/>
      <c r="HQ87" s="87"/>
      <c r="HR87" s="87"/>
      <c r="HS87" s="87"/>
      <c r="HT87" s="87"/>
      <c r="HU87" s="87"/>
      <c r="HV87" s="87"/>
      <c r="HW87" s="87"/>
      <c r="HX87" s="87"/>
      <c r="HY87" s="87"/>
      <c r="HZ87" s="87"/>
      <c r="IA87" s="87"/>
      <c r="IB87" s="87"/>
      <c r="IC87" s="87"/>
      <c r="ID87" s="87"/>
      <c r="IE87" s="87"/>
      <c r="IF87" s="87"/>
      <c r="IG87" s="87"/>
      <c r="IH87" s="87"/>
      <c r="II87" s="87"/>
      <c r="IJ87" s="87"/>
      <c r="IK87" s="87"/>
    </row>
    <row r="88" spans="1:245" ht="38.25" customHeight="1">
      <c r="A88" s="112" t="str">
        <f t="shared" si="4"/>
        <v>[Goodsowner-71]</v>
      </c>
      <c r="B88" s="100" t="s">
        <v>341</v>
      </c>
      <c r="C88" s="100" t="s">
        <v>345</v>
      </c>
      <c r="D88" s="100" t="s">
        <v>349</v>
      </c>
      <c r="E88" s="101"/>
      <c r="F88" s="100" t="s">
        <v>22</v>
      </c>
      <c r="G88" s="100" t="s">
        <v>22</v>
      </c>
      <c r="H88" s="102">
        <v>42848</v>
      </c>
      <c r="I88" s="103"/>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c r="CX88" s="87"/>
      <c r="CY88" s="87"/>
      <c r="CZ88" s="87"/>
      <c r="DA88" s="87"/>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c r="EA88" s="87"/>
      <c r="EB88" s="87"/>
      <c r="EC88" s="87"/>
      <c r="ED88" s="87"/>
      <c r="EE88" s="87"/>
      <c r="EF88" s="87"/>
      <c r="EG88" s="87"/>
      <c r="EH88" s="87"/>
      <c r="EI88" s="87"/>
      <c r="EJ88" s="87"/>
      <c r="EK88" s="87"/>
      <c r="EL88" s="87"/>
      <c r="EM88" s="87"/>
      <c r="EN88" s="87"/>
      <c r="EO88" s="87"/>
      <c r="EP88" s="87"/>
      <c r="EQ88" s="87"/>
      <c r="ER88" s="87"/>
      <c r="ES88" s="87"/>
      <c r="ET88" s="87"/>
      <c r="EU88" s="87"/>
      <c r="EV88" s="87"/>
      <c r="EW88" s="87"/>
      <c r="EX88" s="87"/>
      <c r="EY88" s="87"/>
      <c r="EZ88" s="87"/>
      <c r="FA88" s="87"/>
      <c r="FB88" s="87"/>
      <c r="FC88" s="87"/>
      <c r="FD88" s="87"/>
      <c r="FE88" s="87"/>
      <c r="FF88" s="87"/>
      <c r="FG88" s="87"/>
      <c r="FH88" s="87"/>
      <c r="FI88" s="87"/>
      <c r="FJ88" s="87"/>
      <c r="FK88" s="87"/>
      <c r="FL88" s="87"/>
      <c r="FM88" s="87"/>
      <c r="FN88" s="87"/>
      <c r="FO88" s="87"/>
      <c r="FP88" s="87"/>
      <c r="FQ88" s="87"/>
      <c r="FR88" s="87"/>
      <c r="FS88" s="87"/>
      <c r="FT88" s="87"/>
      <c r="FU88" s="87"/>
      <c r="FV88" s="87"/>
      <c r="FW88" s="87"/>
      <c r="FX88" s="87"/>
      <c r="FY88" s="87"/>
      <c r="FZ88" s="87"/>
      <c r="GA88" s="87"/>
      <c r="GB88" s="87"/>
      <c r="GC88" s="87"/>
      <c r="GD88" s="87"/>
      <c r="GE88" s="87"/>
      <c r="GF88" s="87"/>
      <c r="GG88" s="87"/>
      <c r="GH88" s="87"/>
      <c r="GI88" s="87"/>
      <c r="GJ88" s="87"/>
      <c r="GK88" s="87"/>
      <c r="GL88" s="87"/>
      <c r="GM88" s="87"/>
      <c r="GN88" s="87"/>
      <c r="GO88" s="87"/>
      <c r="GP88" s="87"/>
      <c r="GQ88" s="87"/>
      <c r="GR88" s="87"/>
      <c r="GS88" s="87"/>
      <c r="GT88" s="87"/>
      <c r="GU88" s="87"/>
      <c r="GV88" s="87"/>
      <c r="GW88" s="87"/>
      <c r="GX88" s="87"/>
      <c r="GY88" s="87"/>
      <c r="GZ88" s="87"/>
      <c r="HA88" s="87"/>
      <c r="HB88" s="87"/>
      <c r="HC88" s="87"/>
      <c r="HD88" s="87"/>
      <c r="HE88" s="87"/>
      <c r="HF88" s="87"/>
      <c r="HG88" s="87"/>
      <c r="HH88" s="87"/>
      <c r="HI88" s="87"/>
      <c r="HJ88" s="87"/>
      <c r="HK88" s="87"/>
      <c r="HL88" s="87"/>
      <c r="HM88" s="87"/>
      <c r="HN88" s="87"/>
      <c r="HO88" s="87"/>
      <c r="HP88" s="87"/>
      <c r="HQ88" s="87"/>
      <c r="HR88" s="87"/>
      <c r="HS88" s="87"/>
      <c r="HT88" s="87"/>
      <c r="HU88" s="87"/>
      <c r="HV88" s="87"/>
      <c r="HW88" s="87"/>
      <c r="HX88" s="87"/>
      <c r="HY88" s="87"/>
      <c r="HZ88" s="87"/>
      <c r="IA88" s="87"/>
      <c r="IB88" s="87"/>
      <c r="IC88" s="87"/>
      <c r="ID88" s="87"/>
      <c r="IE88" s="87"/>
      <c r="IF88" s="87"/>
      <c r="IG88" s="87"/>
      <c r="IH88" s="87"/>
      <c r="II88" s="87"/>
      <c r="IJ88" s="87"/>
      <c r="IK88" s="87"/>
    </row>
    <row r="89" spans="1:245" ht="38.25" customHeight="1">
      <c r="A89" s="112" t="str">
        <f t="shared" si="4"/>
        <v>[Goodsowner-72]</v>
      </c>
      <c r="B89" s="100" t="s">
        <v>342</v>
      </c>
      <c r="C89" s="100" t="s">
        <v>346</v>
      </c>
      <c r="D89" s="100" t="s">
        <v>349</v>
      </c>
      <c r="E89" s="101"/>
      <c r="F89" s="100" t="s">
        <v>22</v>
      </c>
      <c r="G89" s="100" t="s">
        <v>22</v>
      </c>
      <c r="H89" s="102">
        <v>42848</v>
      </c>
      <c r="I89" s="103"/>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c r="CX89" s="87"/>
      <c r="CY89" s="87"/>
      <c r="CZ89" s="87"/>
      <c r="DA89" s="87"/>
      <c r="DB89" s="87"/>
      <c r="DC89" s="87"/>
      <c r="DD89" s="87"/>
      <c r="DE89" s="87"/>
      <c r="DF89" s="87"/>
      <c r="DG89" s="87"/>
      <c r="DH89" s="87"/>
      <c r="DI89" s="87"/>
      <c r="DJ89" s="87"/>
      <c r="DK89" s="87"/>
      <c r="DL89" s="87"/>
      <c r="DM89" s="87"/>
      <c r="DN89" s="87"/>
      <c r="DO89" s="87"/>
      <c r="DP89" s="87"/>
      <c r="DQ89" s="87"/>
      <c r="DR89" s="87"/>
      <c r="DS89" s="87"/>
      <c r="DT89" s="87"/>
      <c r="DU89" s="87"/>
      <c r="DV89" s="87"/>
      <c r="DW89" s="87"/>
      <c r="DX89" s="87"/>
      <c r="DY89" s="87"/>
      <c r="DZ89" s="87"/>
      <c r="EA89" s="87"/>
      <c r="EB89" s="87"/>
      <c r="EC89" s="87"/>
      <c r="ED89" s="87"/>
      <c r="EE89" s="87"/>
      <c r="EF89" s="87"/>
      <c r="EG89" s="87"/>
      <c r="EH89" s="87"/>
      <c r="EI89" s="87"/>
      <c r="EJ89" s="87"/>
      <c r="EK89" s="87"/>
      <c r="EL89" s="87"/>
      <c r="EM89" s="87"/>
      <c r="EN89" s="87"/>
      <c r="EO89" s="87"/>
      <c r="EP89" s="87"/>
      <c r="EQ89" s="87"/>
      <c r="ER89" s="87"/>
      <c r="ES89" s="87"/>
      <c r="ET89" s="87"/>
      <c r="EU89" s="87"/>
      <c r="EV89" s="87"/>
      <c r="EW89" s="87"/>
      <c r="EX89" s="87"/>
      <c r="EY89" s="87"/>
      <c r="EZ89" s="87"/>
      <c r="FA89" s="87"/>
      <c r="FB89" s="87"/>
      <c r="FC89" s="87"/>
      <c r="FD89" s="87"/>
      <c r="FE89" s="87"/>
      <c r="FF89" s="87"/>
      <c r="FG89" s="87"/>
      <c r="FH89" s="87"/>
      <c r="FI89" s="87"/>
      <c r="FJ89" s="87"/>
      <c r="FK89" s="87"/>
      <c r="FL89" s="87"/>
      <c r="FM89" s="87"/>
      <c r="FN89" s="87"/>
      <c r="FO89" s="87"/>
      <c r="FP89" s="87"/>
      <c r="FQ89" s="87"/>
      <c r="FR89" s="87"/>
      <c r="FS89" s="87"/>
      <c r="FT89" s="87"/>
      <c r="FU89" s="87"/>
      <c r="FV89" s="87"/>
      <c r="FW89" s="87"/>
      <c r="FX89" s="87"/>
      <c r="FY89" s="87"/>
      <c r="FZ89" s="87"/>
      <c r="GA89" s="87"/>
      <c r="GB89" s="87"/>
      <c r="GC89" s="87"/>
      <c r="GD89" s="87"/>
      <c r="GE89" s="87"/>
      <c r="GF89" s="87"/>
      <c r="GG89" s="87"/>
      <c r="GH89" s="87"/>
      <c r="GI89" s="87"/>
      <c r="GJ89" s="87"/>
      <c r="GK89" s="87"/>
      <c r="GL89" s="87"/>
      <c r="GM89" s="87"/>
      <c r="GN89" s="87"/>
      <c r="GO89" s="87"/>
      <c r="GP89" s="87"/>
      <c r="GQ89" s="87"/>
      <c r="GR89" s="87"/>
      <c r="GS89" s="87"/>
      <c r="GT89" s="87"/>
      <c r="GU89" s="87"/>
      <c r="GV89" s="87"/>
      <c r="GW89" s="87"/>
      <c r="GX89" s="87"/>
      <c r="GY89" s="87"/>
      <c r="GZ89" s="87"/>
      <c r="HA89" s="87"/>
      <c r="HB89" s="87"/>
      <c r="HC89" s="87"/>
      <c r="HD89" s="87"/>
      <c r="HE89" s="87"/>
      <c r="HF89" s="87"/>
      <c r="HG89" s="87"/>
      <c r="HH89" s="87"/>
      <c r="HI89" s="87"/>
      <c r="HJ89" s="87"/>
      <c r="HK89" s="87"/>
      <c r="HL89" s="87"/>
      <c r="HM89" s="87"/>
      <c r="HN89" s="87"/>
      <c r="HO89" s="87"/>
      <c r="HP89" s="87"/>
      <c r="HQ89" s="87"/>
      <c r="HR89" s="87"/>
      <c r="HS89" s="87"/>
      <c r="HT89" s="87"/>
      <c r="HU89" s="87"/>
      <c r="HV89" s="87"/>
      <c r="HW89" s="87"/>
      <c r="HX89" s="87"/>
      <c r="HY89" s="87"/>
      <c r="HZ89" s="87"/>
      <c r="IA89" s="87"/>
      <c r="IB89" s="87"/>
      <c r="IC89" s="87"/>
      <c r="ID89" s="87"/>
      <c r="IE89" s="87"/>
      <c r="IF89" s="87"/>
      <c r="IG89" s="87"/>
      <c r="IH89" s="87"/>
      <c r="II89" s="87"/>
      <c r="IJ89" s="87"/>
      <c r="IK89" s="87"/>
    </row>
    <row r="90" spans="1:245" ht="38.25" customHeight="1">
      <c r="A90" s="112" t="str">
        <f t="shared" si="4"/>
        <v>[Goodsowner-73]</v>
      </c>
      <c r="B90" s="100" t="s">
        <v>343</v>
      </c>
      <c r="C90" s="100" t="s">
        <v>347</v>
      </c>
      <c r="D90" s="100" t="s">
        <v>349</v>
      </c>
      <c r="E90" s="101"/>
      <c r="F90" s="100" t="s">
        <v>22</v>
      </c>
      <c r="G90" s="100" t="s">
        <v>22</v>
      </c>
      <c r="H90" s="102">
        <v>42848</v>
      </c>
      <c r="I90" s="103"/>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c r="CX90" s="87"/>
      <c r="CY90" s="87"/>
      <c r="CZ90" s="87"/>
      <c r="DA90" s="87"/>
      <c r="DB90" s="87"/>
      <c r="DC90" s="87"/>
      <c r="DD90" s="87"/>
      <c r="DE90" s="87"/>
      <c r="DF90" s="87"/>
      <c r="DG90" s="87"/>
      <c r="DH90" s="87"/>
      <c r="DI90" s="87"/>
      <c r="DJ90" s="87"/>
      <c r="DK90" s="87"/>
      <c r="DL90" s="87"/>
      <c r="DM90" s="87"/>
      <c r="DN90" s="87"/>
      <c r="DO90" s="87"/>
      <c r="DP90" s="87"/>
      <c r="DQ90" s="87"/>
      <c r="DR90" s="87"/>
      <c r="DS90" s="87"/>
      <c r="DT90" s="87"/>
      <c r="DU90" s="87"/>
      <c r="DV90" s="87"/>
      <c r="DW90" s="87"/>
      <c r="DX90" s="87"/>
      <c r="DY90" s="87"/>
      <c r="DZ90" s="87"/>
      <c r="EA90" s="87"/>
      <c r="EB90" s="87"/>
      <c r="EC90" s="87"/>
      <c r="ED90" s="87"/>
      <c r="EE90" s="87"/>
      <c r="EF90" s="87"/>
      <c r="EG90" s="87"/>
      <c r="EH90" s="87"/>
      <c r="EI90" s="87"/>
      <c r="EJ90" s="87"/>
      <c r="EK90" s="87"/>
      <c r="EL90" s="87"/>
      <c r="EM90" s="87"/>
      <c r="EN90" s="87"/>
      <c r="EO90" s="87"/>
      <c r="EP90" s="87"/>
      <c r="EQ90" s="87"/>
      <c r="ER90" s="87"/>
      <c r="ES90" s="87"/>
      <c r="ET90" s="87"/>
      <c r="EU90" s="87"/>
      <c r="EV90" s="87"/>
      <c r="EW90" s="87"/>
      <c r="EX90" s="87"/>
      <c r="EY90" s="87"/>
      <c r="EZ90" s="87"/>
      <c r="FA90" s="87"/>
      <c r="FB90" s="87"/>
      <c r="FC90" s="87"/>
      <c r="FD90" s="87"/>
      <c r="FE90" s="87"/>
      <c r="FF90" s="87"/>
      <c r="FG90" s="87"/>
      <c r="FH90" s="87"/>
      <c r="FI90" s="87"/>
      <c r="FJ90" s="87"/>
      <c r="FK90" s="87"/>
      <c r="FL90" s="87"/>
      <c r="FM90" s="87"/>
      <c r="FN90" s="87"/>
      <c r="FO90" s="87"/>
      <c r="FP90" s="87"/>
      <c r="FQ90" s="87"/>
      <c r="FR90" s="87"/>
      <c r="FS90" s="87"/>
      <c r="FT90" s="87"/>
      <c r="FU90" s="87"/>
      <c r="FV90" s="87"/>
      <c r="FW90" s="87"/>
      <c r="FX90" s="87"/>
      <c r="FY90" s="87"/>
      <c r="FZ90" s="87"/>
      <c r="GA90" s="87"/>
      <c r="GB90" s="87"/>
      <c r="GC90" s="87"/>
      <c r="GD90" s="87"/>
      <c r="GE90" s="87"/>
      <c r="GF90" s="87"/>
      <c r="GG90" s="87"/>
      <c r="GH90" s="87"/>
      <c r="GI90" s="87"/>
      <c r="GJ90" s="87"/>
      <c r="GK90" s="87"/>
      <c r="GL90" s="87"/>
      <c r="GM90" s="87"/>
      <c r="GN90" s="87"/>
      <c r="GO90" s="87"/>
      <c r="GP90" s="87"/>
      <c r="GQ90" s="87"/>
      <c r="GR90" s="87"/>
      <c r="GS90" s="87"/>
      <c r="GT90" s="87"/>
      <c r="GU90" s="87"/>
      <c r="GV90" s="87"/>
      <c r="GW90" s="87"/>
      <c r="GX90" s="87"/>
      <c r="GY90" s="87"/>
      <c r="GZ90" s="87"/>
      <c r="HA90" s="87"/>
      <c r="HB90" s="87"/>
      <c r="HC90" s="87"/>
      <c r="HD90" s="87"/>
      <c r="HE90" s="87"/>
      <c r="HF90" s="87"/>
      <c r="HG90" s="87"/>
      <c r="HH90" s="87"/>
      <c r="HI90" s="87"/>
      <c r="HJ90" s="87"/>
      <c r="HK90" s="87"/>
      <c r="HL90" s="87"/>
      <c r="HM90" s="87"/>
      <c r="HN90" s="87"/>
      <c r="HO90" s="87"/>
      <c r="HP90" s="87"/>
      <c r="HQ90" s="87"/>
      <c r="HR90" s="87"/>
      <c r="HS90" s="87"/>
      <c r="HT90" s="87"/>
      <c r="HU90" s="87"/>
      <c r="HV90" s="87"/>
      <c r="HW90" s="87"/>
      <c r="HX90" s="87"/>
      <c r="HY90" s="87"/>
      <c r="HZ90" s="87"/>
      <c r="IA90" s="87"/>
      <c r="IB90" s="87"/>
      <c r="IC90" s="87"/>
      <c r="ID90" s="87"/>
      <c r="IE90" s="87"/>
      <c r="IF90" s="87"/>
      <c r="IG90" s="87"/>
      <c r="IH90" s="87"/>
      <c r="II90" s="87"/>
      <c r="IJ90" s="87"/>
      <c r="IK90" s="87"/>
    </row>
    <row r="91" spans="1:245" ht="38.25" customHeight="1">
      <c r="A91" s="112" t="str">
        <f t="shared" si="4"/>
        <v>[Goodsowner-74]</v>
      </c>
      <c r="B91" s="100" t="s">
        <v>344</v>
      </c>
      <c r="C91" s="100" t="s">
        <v>348</v>
      </c>
      <c r="D91" s="100" t="s">
        <v>349</v>
      </c>
      <c r="E91" s="101"/>
      <c r="F91" s="100" t="s">
        <v>22</v>
      </c>
      <c r="G91" s="100" t="s">
        <v>22</v>
      </c>
      <c r="H91" s="102">
        <v>42848</v>
      </c>
      <c r="I91" s="103"/>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c r="EC91" s="87"/>
      <c r="ED91" s="87"/>
      <c r="EE91" s="87"/>
      <c r="EF91" s="87"/>
      <c r="EG91" s="87"/>
      <c r="EH91" s="87"/>
      <c r="EI91" s="87"/>
      <c r="EJ91" s="87"/>
      <c r="EK91" s="87"/>
      <c r="EL91" s="87"/>
      <c r="EM91" s="87"/>
      <c r="EN91" s="87"/>
      <c r="EO91" s="87"/>
      <c r="EP91" s="87"/>
      <c r="EQ91" s="87"/>
      <c r="ER91" s="87"/>
      <c r="ES91" s="87"/>
      <c r="ET91" s="87"/>
      <c r="EU91" s="87"/>
      <c r="EV91" s="87"/>
      <c r="EW91" s="87"/>
      <c r="EX91" s="87"/>
      <c r="EY91" s="87"/>
      <c r="EZ91" s="87"/>
      <c r="FA91" s="87"/>
      <c r="FB91" s="87"/>
      <c r="FC91" s="87"/>
      <c r="FD91" s="87"/>
      <c r="FE91" s="87"/>
      <c r="FF91" s="87"/>
      <c r="FG91" s="87"/>
      <c r="FH91" s="87"/>
      <c r="FI91" s="87"/>
      <c r="FJ91" s="87"/>
      <c r="FK91" s="87"/>
      <c r="FL91" s="87"/>
      <c r="FM91" s="87"/>
      <c r="FN91" s="87"/>
      <c r="FO91" s="87"/>
      <c r="FP91" s="87"/>
      <c r="FQ91" s="87"/>
      <c r="FR91" s="87"/>
      <c r="FS91" s="87"/>
      <c r="FT91" s="87"/>
      <c r="FU91" s="87"/>
      <c r="FV91" s="87"/>
      <c r="FW91" s="87"/>
      <c r="FX91" s="87"/>
      <c r="FY91" s="87"/>
      <c r="FZ91" s="87"/>
      <c r="GA91" s="87"/>
      <c r="GB91" s="87"/>
      <c r="GC91" s="87"/>
      <c r="GD91" s="87"/>
      <c r="GE91" s="87"/>
      <c r="GF91" s="87"/>
      <c r="GG91" s="87"/>
      <c r="GH91" s="87"/>
      <c r="GI91" s="87"/>
      <c r="GJ91" s="87"/>
      <c r="GK91" s="87"/>
      <c r="GL91" s="87"/>
      <c r="GM91" s="87"/>
      <c r="GN91" s="87"/>
      <c r="GO91" s="87"/>
      <c r="GP91" s="87"/>
      <c r="GQ91" s="87"/>
      <c r="GR91" s="87"/>
      <c r="GS91" s="87"/>
      <c r="GT91" s="87"/>
      <c r="GU91" s="87"/>
      <c r="GV91" s="87"/>
      <c r="GW91" s="87"/>
      <c r="GX91" s="87"/>
      <c r="GY91" s="87"/>
      <c r="GZ91" s="87"/>
      <c r="HA91" s="87"/>
      <c r="HB91" s="87"/>
      <c r="HC91" s="87"/>
      <c r="HD91" s="87"/>
      <c r="HE91" s="87"/>
      <c r="HF91" s="87"/>
      <c r="HG91" s="87"/>
      <c r="HH91" s="87"/>
      <c r="HI91" s="87"/>
      <c r="HJ91" s="87"/>
      <c r="HK91" s="87"/>
      <c r="HL91" s="87"/>
      <c r="HM91" s="87"/>
      <c r="HN91" s="87"/>
      <c r="HO91" s="87"/>
      <c r="HP91" s="87"/>
      <c r="HQ91" s="87"/>
      <c r="HR91" s="87"/>
      <c r="HS91" s="87"/>
      <c r="HT91" s="87"/>
      <c r="HU91" s="87"/>
      <c r="HV91" s="87"/>
      <c r="HW91" s="87"/>
      <c r="HX91" s="87"/>
      <c r="HY91" s="87"/>
      <c r="HZ91" s="87"/>
      <c r="IA91" s="87"/>
      <c r="IB91" s="87"/>
      <c r="IC91" s="87"/>
      <c r="ID91" s="87"/>
      <c r="IE91" s="87"/>
      <c r="IF91" s="87"/>
      <c r="IG91" s="87"/>
      <c r="IH91" s="87"/>
      <c r="II91" s="87"/>
      <c r="IJ91" s="87"/>
      <c r="IK91"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58 F60:F73 F75:F77 G11:G78 F79:G80 G92:G65241 G81 F82:G9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K116"/>
  <sheetViews>
    <sheetView zoomScale="85" zoomScaleNormal="85" workbookViewId="0"/>
  </sheetViews>
  <sheetFormatPr defaultColWidth="15.25" defaultRowHeight="13.5" customHeight="1"/>
  <cols>
    <col min="1" max="1" width="18.25" style="113" customWidth="1"/>
    <col min="2" max="2" width="42.125" style="96" customWidth="1"/>
    <col min="3" max="3" width="33" style="96" customWidth="1"/>
    <col min="4" max="4" width="30.625" style="96" customWidth="1"/>
    <col min="5" max="5" width="15.25" style="96" customWidth="1"/>
    <col min="6" max="6" width="9.25" style="96" customWidth="1"/>
    <col min="7" max="7" width="7.375" style="96" customWidth="1"/>
    <col min="8" max="8" width="15.25" style="98" customWidth="1"/>
    <col min="9" max="9" width="15.25" style="96" customWidth="1"/>
    <col min="10" max="10" width="15.25" style="97" hidden="1" customWidth="1"/>
    <col min="11" max="11" width="15.25" style="96" customWidth="1"/>
    <col min="12" max="16" width="15.25" style="96"/>
    <col min="17" max="17" width="0" style="96" hidden="1" customWidth="1"/>
    <col min="18" max="16384" width="15.25" style="96"/>
  </cols>
  <sheetData>
    <row r="1" spans="1:245" s="114" customFormat="1" ht="15" thickBot="1">
      <c r="A1" s="115" t="s">
        <v>52</v>
      </c>
      <c r="B1" s="116"/>
      <c r="C1" s="116"/>
      <c r="D1" s="116"/>
      <c r="E1" s="116"/>
      <c r="F1" s="116"/>
      <c r="G1" s="117"/>
    </row>
    <row r="2" spans="1:245" s="114" customFormat="1" ht="14.25">
      <c r="A2" s="118" t="s">
        <v>21</v>
      </c>
      <c r="B2" s="144" t="s">
        <v>215</v>
      </c>
      <c r="C2" s="144"/>
      <c r="D2" s="144"/>
      <c r="E2" s="144"/>
      <c r="F2" s="144"/>
      <c r="G2" s="144"/>
      <c r="J2" s="87" t="s">
        <v>22</v>
      </c>
    </row>
    <row r="3" spans="1:245" s="114" customFormat="1" ht="15" customHeight="1">
      <c r="A3" s="119" t="s">
        <v>53</v>
      </c>
      <c r="B3" s="144" t="s">
        <v>54</v>
      </c>
      <c r="C3" s="144"/>
      <c r="D3" s="144"/>
      <c r="E3" s="144"/>
      <c r="F3" s="144"/>
      <c r="G3" s="144"/>
      <c r="J3" s="87" t="s">
        <v>24</v>
      </c>
    </row>
    <row r="4" spans="1:245" s="114" customFormat="1" ht="14.25">
      <c r="A4" s="118" t="s">
        <v>55</v>
      </c>
      <c r="B4" s="145" t="s">
        <v>65</v>
      </c>
      <c r="C4" s="145"/>
      <c r="D4" s="145"/>
      <c r="E4" s="145"/>
      <c r="F4" s="145"/>
      <c r="G4" s="145"/>
      <c r="J4" s="88"/>
    </row>
    <row r="5" spans="1:245" s="114" customFormat="1" ht="14.25">
      <c r="A5" s="120" t="s">
        <v>22</v>
      </c>
      <c r="B5" s="121" t="s">
        <v>24</v>
      </c>
      <c r="C5" s="121" t="s">
        <v>56</v>
      </c>
      <c r="D5" s="122" t="s">
        <v>27</v>
      </c>
      <c r="E5" s="148" t="s">
        <v>57</v>
      </c>
      <c r="F5" s="148"/>
      <c r="G5" s="148"/>
      <c r="J5" s="87" t="s">
        <v>29</v>
      </c>
    </row>
    <row r="6" spans="1:245" s="114" customFormat="1" ht="15" thickBot="1">
      <c r="A6" s="108">
        <f>COUNTIF(F11:F200,"Pass")*2</f>
        <v>192</v>
      </c>
      <c r="B6" s="93">
        <f>COUNTIF(F11:G684,"Fail")</f>
        <v>0</v>
      </c>
      <c r="C6" s="93">
        <f>E6-D6-B6-A6</f>
        <v>0</v>
      </c>
      <c r="D6" s="94">
        <f>COUNTIF(F11:G684,"N/A")</f>
        <v>0</v>
      </c>
      <c r="E6" s="147">
        <f>COUNTA(A11:A241)*2</f>
        <v>192</v>
      </c>
      <c r="F6" s="147"/>
      <c r="G6" s="147"/>
      <c r="J6" s="87" t="s">
        <v>27</v>
      </c>
    </row>
    <row r="7" spans="1:245" s="114" customFormat="1" ht="14.25">
      <c r="A7" s="129"/>
      <c r="B7" s="130"/>
      <c r="C7" s="130"/>
      <c r="D7" s="130"/>
      <c r="E7" s="131"/>
      <c r="F7" s="131"/>
      <c r="G7" s="131"/>
      <c r="J7" s="87"/>
    </row>
    <row r="8" spans="1:245" s="114" customFormat="1" ht="14.25">
      <c r="A8" s="129"/>
      <c r="B8" s="130"/>
      <c r="C8" s="130"/>
      <c r="D8" s="130"/>
      <c r="E8" s="131"/>
      <c r="F8" s="131"/>
      <c r="G8" s="131"/>
      <c r="J8" s="87"/>
    </row>
    <row r="9" spans="1:245" s="114" customFormat="1"/>
    <row r="10" spans="1:245" s="114" customFormat="1" ht="51.75" customHeight="1">
      <c r="A10" s="54" t="s">
        <v>30</v>
      </c>
      <c r="B10" s="54" t="s">
        <v>58</v>
      </c>
      <c r="C10" s="54" t="s">
        <v>59</v>
      </c>
      <c r="D10" s="54" t="s">
        <v>33</v>
      </c>
      <c r="E10" s="55" t="s">
        <v>60</v>
      </c>
      <c r="F10" s="55" t="s">
        <v>50</v>
      </c>
      <c r="G10" s="55" t="s">
        <v>51</v>
      </c>
      <c r="H10" s="55" t="s">
        <v>61</v>
      </c>
      <c r="I10" s="54" t="s">
        <v>36</v>
      </c>
    </row>
    <row r="11" spans="1:245" ht="14.25" customHeight="1">
      <c r="A11" s="111"/>
      <c r="B11" s="56" t="s">
        <v>250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45" ht="38.25" customHeight="1">
      <c r="A12" s="112" t="str">
        <f>IF(OR(B12&lt;&gt;"",D12&lt;&gt;""),"["&amp;TEXT($B$2,"##")&amp;"-"&amp;TEXT(ROW()-11,"##")&amp;"]","")</f>
        <v>[Admin-1]</v>
      </c>
      <c r="B12" s="100" t="s">
        <v>113</v>
      </c>
      <c r="C12" s="100" t="s">
        <v>114</v>
      </c>
      <c r="D12" s="100" t="s">
        <v>133</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45" ht="38.25" customHeight="1">
      <c r="A13" s="112" t="str">
        <f t="shared" ref="A13:A24" si="0">IF(OR(B13&lt;&gt;"",D13&lt;&gt;""),"["&amp;TEXT($B$2,"##")&amp;"-"&amp;TEXT(ROW()-11,"##")&amp;"]","")</f>
        <v>[Admin-2]</v>
      </c>
      <c r="B13" s="100" t="s">
        <v>115</v>
      </c>
      <c r="C13" s="100" t="s">
        <v>116</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45" ht="38.25" customHeight="1">
      <c r="A14" s="112" t="str">
        <f t="shared" si="0"/>
        <v>[Admin-3]</v>
      </c>
      <c r="B14" s="100" t="s">
        <v>117</v>
      </c>
      <c r="C14" s="100" t="s">
        <v>118</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45" ht="38.25" customHeight="1">
      <c r="A15" s="112" t="str">
        <f t="shared" si="0"/>
        <v>[Admin-4]</v>
      </c>
      <c r="B15" s="100" t="s">
        <v>119</v>
      </c>
      <c r="C15" s="100" t="s">
        <v>120</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45" ht="38.25" customHeight="1">
      <c r="A16" s="112" t="str">
        <f t="shared" si="0"/>
        <v>[Admin-5]</v>
      </c>
      <c r="B16" s="100" t="s">
        <v>121</v>
      </c>
      <c r="C16" s="100" t="s">
        <v>122</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[Admin-6]</v>
      </c>
      <c r="B17" s="100" t="s">
        <v>123</v>
      </c>
      <c r="C17" s="100" t="s">
        <v>124</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[Admin-7]</v>
      </c>
      <c r="B18" s="100" t="s">
        <v>125</v>
      </c>
      <c r="C18" s="100" t="s">
        <v>126</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[Admin-8]</v>
      </c>
      <c r="B19" s="100" t="s">
        <v>128</v>
      </c>
      <c r="C19" s="100" t="s">
        <v>129</v>
      </c>
      <c r="D19" s="100" t="s">
        <v>131</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[Admin-9]</v>
      </c>
      <c r="B20" s="100" t="s">
        <v>130</v>
      </c>
      <c r="C20" s="100" t="s">
        <v>134</v>
      </c>
      <c r="D20" s="100" t="s">
        <v>135</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[Admin-10]</v>
      </c>
      <c r="B21" s="100" t="s">
        <v>137</v>
      </c>
      <c r="C21" s="100" t="s">
        <v>129</v>
      </c>
      <c r="D21" s="100" t="s">
        <v>131</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[Admin-11]</v>
      </c>
      <c r="B22" s="100" t="s">
        <v>136</v>
      </c>
      <c r="C22" s="100" t="s">
        <v>134</v>
      </c>
      <c r="D22" s="100" t="s">
        <v>135</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[Admin-12]</v>
      </c>
      <c r="B23" s="100" t="s">
        <v>138</v>
      </c>
      <c r="C23" s="100" t="s">
        <v>129</v>
      </c>
      <c r="D23" s="100" t="s">
        <v>131</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[Admin-13]</v>
      </c>
      <c r="B24" s="100" t="s">
        <v>139</v>
      </c>
      <c r="C24" s="100" t="s">
        <v>134</v>
      </c>
      <c r="D24" s="100" t="s">
        <v>135</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14.25" customHeight="1">
      <c r="A25" s="111"/>
      <c r="B25" s="56" t="s">
        <v>109</v>
      </c>
      <c r="C25" s="56"/>
      <c r="D25" s="56"/>
      <c r="E25" s="56"/>
      <c r="F25" s="56"/>
      <c r="G25" s="56"/>
      <c r="H25" s="56"/>
      <c r="I25" s="132"/>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38.25" customHeight="1">
      <c r="A26" s="112" t="str">
        <f>IF(OR(B26&lt;&gt;"",D26&lt;&gt;""),"["&amp;TEXT($B$2,"##")&amp;"-"&amp;TEXT(ROW()-12,"##")&amp;"]","")</f>
        <v>[Admin-14]</v>
      </c>
      <c r="B26" s="100" t="s">
        <v>102</v>
      </c>
      <c r="C26" s="100" t="s">
        <v>103</v>
      </c>
      <c r="D26" s="100" t="s">
        <v>107</v>
      </c>
      <c r="E26" s="101"/>
      <c r="F26" s="100" t="s">
        <v>22</v>
      </c>
      <c r="G26" s="100" t="s">
        <v>22</v>
      </c>
      <c r="H26" s="102">
        <v>42848</v>
      </c>
      <c r="I26" s="103"/>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[Admin-15]</v>
      </c>
      <c r="B27" s="100" t="s">
        <v>105</v>
      </c>
      <c r="C27" s="100" t="s">
        <v>106</v>
      </c>
      <c r="D27" s="100" t="s">
        <v>108</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14.25" customHeight="1">
      <c r="A28" s="111"/>
      <c r="B28" s="56" t="s">
        <v>229</v>
      </c>
      <c r="C28" s="56"/>
      <c r="D28" s="56"/>
      <c r="E28" s="56"/>
      <c r="F28" s="56"/>
      <c r="G28" s="56"/>
      <c r="H28" s="56"/>
      <c r="I28" s="132"/>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38.25" customHeight="1">
      <c r="A29" s="112" t="str">
        <f>IF(OR(B29&lt;&gt;"",D29&lt;&gt;""),"["&amp;TEXT($B$2,"##")&amp;"-"&amp;TEXT(ROW()-13,"##")&amp;"]","")</f>
        <v>[Admin-16]</v>
      </c>
      <c r="B29" s="100" t="s">
        <v>218</v>
      </c>
      <c r="C29" s="100" t="s">
        <v>224</v>
      </c>
      <c r="D29" s="100" t="s">
        <v>217</v>
      </c>
      <c r="E29" s="101"/>
      <c r="F29" s="100" t="s">
        <v>22</v>
      </c>
      <c r="G29" s="100" t="s">
        <v>22</v>
      </c>
      <c r="H29" s="102">
        <v>42848</v>
      </c>
      <c r="I29" s="103"/>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 t="shared" ref="A30:A32" si="1">IF(OR(B30&lt;&gt;"",D30&lt;&gt;""),"["&amp;TEXT($B$2,"##")&amp;"-"&amp;TEXT(ROW()-13,"##")&amp;"]","")</f>
        <v>[Admin-17]</v>
      </c>
      <c r="B30" s="100" t="s">
        <v>220</v>
      </c>
      <c r="C30" s="100" t="s">
        <v>225</v>
      </c>
      <c r="D30" s="100" t="s">
        <v>217</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si="1"/>
        <v>[Admin-18]</v>
      </c>
      <c r="B31" s="100" t="s">
        <v>222</v>
      </c>
      <c r="C31" s="100" t="s">
        <v>226</v>
      </c>
      <c r="D31" s="100" t="s">
        <v>217</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[Admin-19]</v>
      </c>
      <c r="B32" s="100" t="s">
        <v>227</v>
      </c>
      <c r="C32" s="100" t="s">
        <v>228</v>
      </c>
      <c r="D32" s="100" t="s">
        <v>217</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14.25" customHeight="1">
      <c r="A33" s="111"/>
      <c r="B33" s="56" t="s">
        <v>230</v>
      </c>
      <c r="C33" s="56"/>
      <c r="D33" s="56"/>
      <c r="E33" s="56"/>
      <c r="F33" s="56"/>
      <c r="G33" s="56"/>
      <c r="H33" s="56"/>
      <c r="I33" s="132"/>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IF(OR(B34&lt;&gt;"",D34&lt;&gt;""),"["&amp;TEXT($B$2,"##")&amp;"-"&amp;TEXT(ROW()-14,"##")&amp;"]","")</f>
        <v>[Admin-20]</v>
      </c>
      <c r="B34" s="100" t="s">
        <v>231</v>
      </c>
      <c r="C34" s="100" t="s">
        <v>235</v>
      </c>
      <c r="D34" s="100" t="s">
        <v>236</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ref="A35:A37" si="2">IF(OR(B35&lt;&gt;"",D35&lt;&gt;""),"["&amp;TEXT($B$2,"##")&amp;"-"&amp;TEXT(ROW()-14,"##")&amp;"]","")</f>
        <v>[Admin-21]</v>
      </c>
      <c r="B35" s="100" t="s">
        <v>232</v>
      </c>
      <c r="C35" s="100" t="s">
        <v>237</v>
      </c>
      <c r="D35" s="100" t="s">
        <v>236</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2"/>
        <v>[Admin-22]</v>
      </c>
      <c r="B36" s="100" t="s">
        <v>233</v>
      </c>
      <c r="C36" s="100" t="s">
        <v>238</v>
      </c>
      <c r="D36" s="100" t="s">
        <v>236</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2"/>
        <v>[Admin-23]</v>
      </c>
      <c r="B37" s="100" t="s">
        <v>234</v>
      </c>
      <c r="C37" s="100" t="s">
        <v>239</v>
      </c>
      <c r="D37" s="100" t="s">
        <v>236</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14.25" customHeight="1">
      <c r="A38" s="111"/>
      <c r="B38" s="56" t="s">
        <v>240</v>
      </c>
      <c r="C38" s="56"/>
      <c r="D38" s="56"/>
      <c r="E38" s="56"/>
      <c r="F38" s="56"/>
      <c r="G38" s="56"/>
      <c r="H38" s="56"/>
      <c r="I38" s="132"/>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IF(OR(B39&lt;&gt;"",D39&lt;&gt;""),"["&amp;TEXT($B$2,"##")&amp;"-"&amp;TEXT(ROW()-15,"##")&amp;"]","")</f>
        <v>[Admin-24]</v>
      </c>
      <c r="B39" s="100" t="s">
        <v>242</v>
      </c>
      <c r="C39" s="100" t="s">
        <v>243</v>
      </c>
      <c r="D39" s="100" t="s">
        <v>241</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ref="A40:A42" si="3">IF(OR(B40&lt;&gt;"",D40&lt;&gt;""),"["&amp;TEXT($B$2,"##")&amp;"-"&amp;TEXT(ROW()-15,"##")&amp;"]","")</f>
        <v>[Admin-25]</v>
      </c>
      <c r="B40" s="100" t="s">
        <v>244</v>
      </c>
      <c r="C40" s="100" t="s">
        <v>245</v>
      </c>
      <c r="D40" s="100" t="s">
        <v>241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3"/>
        <v>[Admin-26]</v>
      </c>
      <c r="B41" s="100" t="s">
        <v>246</v>
      </c>
      <c r="C41" s="100" t="s">
        <v>247</v>
      </c>
      <c r="D41" s="100" t="s">
        <v>241</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3"/>
        <v>[Admin-27]</v>
      </c>
      <c r="B42" s="100" t="s">
        <v>248</v>
      </c>
      <c r="C42" s="100" t="s">
        <v>249</v>
      </c>
      <c r="D42" s="100" t="s">
        <v>241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14.25" customHeight="1">
      <c r="A43" s="111"/>
      <c r="B43" s="56" t="s">
        <v>260</v>
      </c>
      <c r="C43" s="56"/>
      <c r="D43" s="56"/>
      <c r="E43" s="56"/>
      <c r="F43" s="56"/>
      <c r="G43" s="56"/>
      <c r="H43" s="56"/>
      <c r="I43" s="132"/>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38.25" customHeight="1">
      <c r="A44" s="112" t="str">
        <f>IF(OR(B44&lt;&gt;"",D44&lt;&gt;""),"["&amp;TEXT($B$2,"##")&amp;"-"&amp;TEXT(ROW()-16,"##")&amp;"]","")</f>
        <v>[Admin-28]</v>
      </c>
      <c r="B44" s="100" t="s">
        <v>251</v>
      </c>
      <c r="C44" s="100" t="s">
        <v>114</v>
      </c>
      <c r="D44" s="100" t="s">
        <v>258</v>
      </c>
      <c r="E44" s="101"/>
      <c r="F44" s="100" t="s">
        <v>22</v>
      </c>
      <c r="G44" s="100" t="s">
        <v>22</v>
      </c>
      <c r="H44" s="102">
        <v>42848</v>
      </c>
      <c r="I44" s="103"/>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 t="shared" ref="A45:A50" si="4">IF(OR(B45&lt;&gt;"",D45&lt;&gt;""),"["&amp;TEXT($B$2,"##")&amp;"-"&amp;TEXT(ROW()-16,"##")&amp;"]","")</f>
        <v>[Admin-29]</v>
      </c>
      <c r="B45" s="100" t="s">
        <v>252</v>
      </c>
      <c r="C45" s="100" t="s">
        <v>116</v>
      </c>
      <c r="D45" s="100" t="s">
        <v>258</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si="4"/>
        <v>[Admin-30]</v>
      </c>
      <c r="B46" s="100" t="s">
        <v>253</v>
      </c>
      <c r="C46" s="100" t="s">
        <v>118</v>
      </c>
      <c r="D46" s="100" t="s">
        <v>258</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4"/>
        <v>[Admin-31]</v>
      </c>
      <c r="B47" s="100" t="s">
        <v>254</v>
      </c>
      <c r="C47" s="100" t="s">
        <v>120</v>
      </c>
      <c r="D47" s="100" t="s">
        <v>258</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38.25" customHeight="1">
      <c r="A48" s="112" t="str">
        <f t="shared" si="4"/>
        <v>[Admin-32]</v>
      </c>
      <c r="B48" s="100" t="s">
        <v>255</v>
      </c>
      <c r="C48" s="100" t="s">
        <v>122</v>
      </c>
      <c r="D48" s="100" t="s">
        <v>258</v>
      </c>
      <c r="E48" s="101"/>
      <c r="F48" s="100" t="s">
        <v>22</v>
      </c>
      <c r="G48" s="100" t="s">
        <v>22</v>
      </c>
      <c r="H48" s="102">
        <v>42848</v>
      </c>
      <c r="I48" s="103"/>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 t="shared" si="4"/>
        <v>[Admin-33]</v>
      </c>
      <c r="B49" s="100" t="s">
        <v>256</v>
      </c>
      <c r="C49" s="100" t="s">
        <v>124</v>
      </c>
      <c r="D49" s="100" t="s">
        <v>258</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 t="shared" si="4"/>
        <v>[Admin-34]</v>
      </c>
      <c r="B50" s="100" t="s">
        <v>257</v>
      </c>
      <c r="C50" s="100" t="s">
        <v>126</v>
      </c>
      <c r="D50" s="100" t="s">
        <v>258</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14.25" customHeight="1">
      <c r="A51" s="111"/>
      <c r="B51" s="56" t="s">
        <v>259</v>
      </c>
      <c r="C51" s="56"/>
      <c r="D51" s="56"/>
      <c r="E51" s="56"/>
      <c r="F51" s="56"/>
      <c r="G51" s="56"/>
      <c r="H51" s="56"/>
      <c r="I51" s="132"/>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IF(OR(B52&lt;&gt;"",D52&lt;&gt;""),"["&amp;TEXT($B$2,"##")&amp;"-"&amp;TEXT(ROW()-17,"##")&amp;"]","")</f>
        <v>[Admin-35]</v>
      </c>
      <c r="B52" s="100" t="s">
        <v>261</v>
      </c>
      <c r="C52" s="100" t="s">
        <v>279</v>
      </c>
      <c r="D52" s="100" t="s">
        <v>325</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ref="A53:A69" si="5">IF(OR(B53&lt;&gt;"",D53&lt;&gt;""),"["&amp;TEXT($B$2,"##")&amp;"-"&amp;TEXT(ROW()-17,"##")&amp;"]","")</f>
        <v>[Admin-36]</v>
      </c>
      <c r="B53" s="100" t="s">
        <v>262</v>
      </c>
      <c r="C53" s="100" t="s">
        <v>280</v>
      </c>
      <c r="D53" s="100" t="s">
        <v>325</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5"/>
        <v>[Admin-37]</v>
      </c>
      <c r="B54" s="100" t="s">
        <v>263</v>
      </c>
      <c r="C54" s="100" t="s">
        <v>281</v>
      </c>
      <c r="D54" s="100" t="s">
        <v>325</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5"/>
        <v>[Admin-38]</v>
      </c>
      <c r="B55" s="100" t="s">
        <v>264</v>
      </c>
      <c r="C55" s="100" t="s">
        <v>282</v>
      </c>
      <c r="D55" s="100" t="s">
        <v>325</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5"/>
        <v>[Admin-39]</v>
      </c>
      <c r="B56" s="100" t="s">
        <v>265</v>
      </c>
      <c r="C56" s="100" t="s">
        <v>283</v>
      </c>
      <c r="D56" s="100" t="s">
        <v>325</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5"/>
        <v>[Admin-40]</v>
      </c>
      <c r="B57" s="100" t="s">
        <v>266</v>
      </c>
      <c r="C57" s="100" t="s">
        <v>284</v>
      </c>
      <c r="D57" s="100" t="s">
        <v>325</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5"/>
        <v>[Admin-41]</v>
      </c>
      <c r="B58" s="100" t="s">
        <v>267</v>
      </c>
      <c r="C58" s="100" t="s">
        <v>285</v>
      </c>
      <c r="D58" s="100" t="s">
        <v>325</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38.25" customHeight="1">
      <c r="A59" s="112" t="str">
        <f t="shared" si="5"/>
        <v>[Admin-42]</v>
      </c>
      <c r="B59" s="100" t="s">
        <v>268</v>
      </c>
      <c r="C59" s="100" t="s">
        <v>286</v>
      </c>
      <c r="D59" s="100" t="s">
        <v>325</v>
      </c>
      <c r="E59" s="101"/>
      <c r="F59" s="100" t="s">
        <v>22</v>
      </c>
      <c r="G59" s="100" t="s">
        <v>22</v>
      </c>
      <c r="H59" s="102">
        <v>42848</v>
      </c>
      <c r="I59" s="103"/>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 t="shared" si="5"/>
        <v>[Admin-43]</v>
      </c>
      <c r="B60" s="100" t="s">
        <v>269</v>
      </c>
      <c r="C60" s="100" t="s">
        <v>287</v>
      </c>
      <c r="D60" s="100" t="s">
        <v>325</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si="5"/>
        <v>[Admin-44]</v>
      </c>
      <c r="B61" s="100" t="s">
        <v>270</v>
      </c>
      <c r="C61" s="100" t="s">
        <v>288</v>
      </c>
      <c r="D61" s="100" t="s">
        <v>296</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row r="62" spans="1:245" ht="38.25" customHeight="1">
      <c r="A62" s="112" t="str">
        <f t="shared" si="5"/>
        <v>[Admin-45]</v>
      </c>
      <c r="B62" s="100" t="s">
        <v>271</v>
      </c>
      <c r="C62" s="100" t="s">
        <v>289</v>
      </c>
      <c r="D62" s="100" t="s">
        <v>296</v>
      </c>
      <c r="E62" s="101"/>
      <c r="F62" s="100" t="s">
        <v>22</v>
      </c>
      <c r="G62" s="100" t="s">
        <v>22</v>
      </c>
      <c r="H62" s="102">
        <v>42848</v>
      </c>
      <c r="I62" s="103"/>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row>
    <row r="63" spans="1:245" ht="38.25" customHeight="1">
      <c r="A63" s="112" t="str">
        <f t="shared" si="5"/>
        <v>[Admin-46]</v>
      </c>
      <c r="B63" s="100" t="s">
        <v>272</v>
      </c>
      <c r="C63" s="100" t="s">
        <v>290</v>
      </c>
      <c r="D63" s="100" t="s">
        <v>296</v>
      </c>
      <c r="E63" s="101"/>
      <c r="F63" s="100" t="s">
        <v>22</v>
      </c>
      <c r="G63" s="100" t="s">
        <v>22</v>
      </c>
      <c r="H63" s="102">
        <v>42848</v>
      </c>
      <c r="I63" s="103"/>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row>
    <row r="64" spans="1:245" ht="38.25" customHeight="1">
      <c r="A64" s="112" t="str">
        <f t="shared" si="5"/>
        <v>[Admin-47]</v>
      </c>
      <c r="B64" s="100" t="s">
        <v>273</v>
      </c>
      <c r="C64" s="100" t="s">
        <v>291</v>
      </c>
      <c r="D64" s="100" t="s">
        <v>296</v>
      </c>
      <c r="E64" s="101"/>
      <c r="F64" s="100" t="s">
        <v>22</v>
      </c>
      <c r="G64" s="100" t="s">
        <v>22</v>
      </c>
      <c r="H64" s="102">
        <v>42848</v>
      </c>
      <c r="I64" s="103"/>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row>
    <row r="65" spans="1:245" ht="38.25" customHeight="1">
      <c r="A65" s="112" t="str">
        <f t="shared" si="5"/>
        <v>[Admin-48]</v>
      </c>
      <c r="B65" s="100" t="s">
        <v>274</v>
      </c>
      <c r="C65" s="100" t="s">
        <v>292</v>
      </c>
      <c r="D65" s="100" t="s">
        <v>296</v>
      </c>
      <c r="E65" s="101"/>
      <c r="F65" s="100" t="s">
        <v>22</v>
      </c>
      <c r="G65" s="100" t="s">
        <v>22</v>
      </c>
      <c r="H65" s="102">
        <v>42848</v>
      </c>
      <c r="I65" s="103"/>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row>
    <row r="66" spans="1:245" ht="38.25" customHeight="1">
      <c r="A66" s="112" t="str">
        <f t="shared" si="5"/>
        <v>[Admin-49]</v>
      </c>
      <c r="B66" s="100" t="s">
        <v>275</v>
      </c>
      <c r="C66" s="100" t="s">
        <v>293</v>
      </c>
      <c r="D66" s="100" t="s">
        <v>296</v>
      </c>
      <c r="E66" s="101"/>
      <c r="F66" s="100" t="s">
        <v>22</v>
      </c>
      <c r="G66" s="100" t="s">
        <v>22</v>
      </c>
      <c r="H66" s="102">
        <v>42848</v>
      </c>
      <c r="I66" s="103"/>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c r="ER66" s="87"/>
      <c r="ES66" s="87"/>
      <c r="ET66" s="87"/>
      <c r="EU66" s="87"/>
      <c r="EV66" s="87"/>
      <c r="EW66" s="87"/>
      <c r="EX66" s="87"/>
      <c r="EY66" s="87"/>
      <c r="EZ66" s="87"/>
      <c r="FA66" s="87"/>
      <c r="FB66" s="87"/>
      <c r="FC66" s="87"/>
      <c r="FD66" s="87"/>
      <c r="FE66" s="87"/>
      <c r="FF66" s="87"/>
      <c r="FG66" s="87"/>
      <c r="FH66" s="87"/>
      <c r="FI66" s="87"/>
      <c r="FJ66" s="87"/>
      <c r="FK66" s="87"/>
      <c r="FL66" s="87"/>
      <c r="FM66" s="87"/>
      <c r="FN66" s="87"/>
      <c r="FO66" s="87"/>
      <c r="FP66" s="87"/>
      <c r="FQ66" s="87"/>
      <c r="FR66" s="87"/>
      <c r="FS66" s="87"/>
      <c r="FT66" s="87"/>
      <c r="FU66" s="87"/>
      <c r="FV66" s="87"/>
      <c r="FW66" s="87"/>
      <c r="FX66" s="87"/>
      <c r="FY66" s="87"/>
      <c r="FZ66" s="87"/>
      <c r="GA66" s="87"/>
      <c r="GB66" s="87"/>
      <c r="GC66" s="87"/>
      <c r="GD66" s="87"/>
      <c r="GE66" s="87"/>
      <c r="GF66" s="87"/>
      <c r="GG66" s="87"/>
      <c r="GH66" s="87"/>
      <c r="GI66" s="87"/>
      <c r="GJ66" s="87"/>
      <c r="GK66" s="87"/>
      <c r="GL66" s="87"/>
      <c r="GM66" s="87"/>
      <c r="GN66" s="87"/>
      <c r="GO66" s="87"/>
      <c r="GP66" s="87"/>
      <c r="GQ66" s="87"/>
      <c r="GR66" s="87"/>
      <c r="GS66" s="87"/>
      <c r="GT66" s="87"/>
      <c r="GU66" s="87"/>
      <c r="GV66" s="87"/>
      <c r="GW66" s="87"/>
      <c r="GX66" s="87"/>
      <c r="GY66" s="87"/>
      <c r="GZ66" s="87"/>
      <c r="HA66" s="87"/>
      <c r="HB66" s="87"/>
      <c r="HC66" s="87"/>
      <c r="HD66" s="87"/>
      <c r="HE66" s="87"/>
      <c r="HF66" s="87"/>
      <c r="HG66" s="87"/>
      <c r="HH66" s="87"/>
      <c r="HI66" s="87"/>
      <c r="HJ66" s="87"/>
      <c r="HK66" s="87"/>
      <c r="HL66" s="87"/>
      <c r="HM66" s="87"/>
      <c r="HN66" s="87"/>
      <c r="HO66" s="87"/>
      <c r="HP66" s="87"/>
      <c r="HQ66" s="87"/>
      <c r="HR66" s="87"/>
      <c r="HS66" s="87"/>
      <c r="HT66" s="87"/>
      <c r="HU66" s="87"/>
      <c r="HV66" s="87"/>
      <c r="HW66" s="87"/>
      <c r="HX66" s="87"/>
      <c r="HY66" s="87"/>
      <c r="HZ66" s="87"/>
      <c r="IA66" s="87"/>
      <c r="IB66" s="87"/>
      <c r="IC66" s="87"/>
      <c r="ID66" s="87"/>
      <c r="IE66" s="87"/>
      <c r="IF66" s="87"/>
      <c r="IG66" s="87"/>
      <c r="IH66" s="87"/>
      <c r="II66" s="87"/>
      <c r="IJ66" s="87"/>
      <c r="IK66" s="87"/>
    </row>
    <row r="67" spans="1:245" ht="38.25" customHeight="1">
      <c r="A67" s="112" t="str">
        <f t="shared" si="5"/>
        <v>[Admin-50]</v>
      </c>
      <c r="B67" s="100" t="s">
        <v>276</v>
      </c>
      <c r="C67" s="100" t="s">
        <v>294</v>
      </c>
      <c r="D67" s="100" t="s">
        <v>296</v>
      </c>
      <c r="E67" s="101"/>
      <c r="F67" s="100" t="s">
        <v>22</v>
      </c>
      <c r="G67" s="100" t="s">
        <v>22</v>
      </c>
      <c r="H67" s="102">
        <v>42848</v>
      </c>
      <c r="I67" s="103"/>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c r="ER67" s="87"/>
      <c r="ES67" s="87"/>
      <c r="ET67" s="87"/>
      <c r="EU67" s="87"/>
      <c r="EV67" s="87"/>
      <c r="EW67" s="87"/>
      <c r="EX67" s="87"/>
      <c r="EY67" s="87"/>
      <c r="EZ67" s="87"/>
      <c r="FA67" s="87"/>
      <c r="FB67" s="87"/>
      <c r="FC67" s="87"/>
      <c r="FD67" s="87"/>
      <c r="FE67" s="87"/>
      <c r="FF67" s="87"/>
      <c r="FG67" s="87"/>
      <c r="FH67" s="87"/>
      <c r="FI67" s="87"/>
      <c r="FJ67" s="87"/>
      <c r="FK67" s="87"/>
      <c r="FL67" s="87"/>
      <c r="FM67" s="87"/>
      <c r="FN67" s="87"/>
      <c r="FO67" s="87"/>
      <c r="FP67" s="87"/>
      <c r="FQ67" s="87"/>
      <c r="FR67" s="87"/>
      <c r="FS67" s="87"/>
      <c r="FT67" s="87"/>
      <c r="FU67" s="87"/>
      <c r="FV67" s="87"/>
      <c r="FW67" s="87"/>
      <c r="FX67" s="87"/>
      <c r="FY67" s="87"/>
      <c r="FZ67" s="87"/>
      <c r="GA67" s="87"/>
      <c r="GB67" s="87"/>
      <c r="GC67" s="87"/>
      <c r="GD67" s="87"/>
      <c r="GE67" s="87"/>
      <c r="GF67" s="87"/>
      <c r="GG67" s="87"/>
      <c r="GH67" s="87"/>
      <c r="GI67" s="87"/>
      <c r="GJ67" s="87"/>
      <c r="GK67" s="87"/>
      <c r="GL67" s="87"/>
      <c r="GM67" s="87"/>
      <c r="GN67" s="87"/>
      <c r="GO67" s="87"/>
      <c r="GP67" s="87"/>
      <c r="GQ67" s="87"/>
      <c r="GR67" s="87"/>
      <c r="GS67" s="87"/>
      <c r="GT67" s="87"/>
      <c r="GU67" s="87"/>
      <c r="GV67" s="87"/>
      <c r="GW67" s="87"/>
      <c r="GX67" s="87"/>
      <c r="GY67" s="87"/>
      <c r="GZ67" s="87"/>
      <c r="HA67" s="87"/>
      <c r="HB67" s="87"/>
      <c r="HC67" s="87"/>
      <c r="HD67" s="87"/>
      <c r="HE67" s="87"/>
      <c r="HF67" s="87"/>
      <c r="HG67" s="87"/>
      <c r="HH67" s="87"/>
      <c r="HI67" s="87"/>
      <c r="HJ67" s="87"/>
      <c r="HK67" s="87"/>
      <c r="HL67" s="87"/>
      <c r="HM67" s="87"/>
      <c r="HN67" s="87"/>
      <c r="HO67" s="87"/>
      <c r="HP67" s="87"/>
      <c r="HQ67" s="87"/>
      <c r="HR67" s="87"/>
      <c r="HS67" s="87"/>
      <c r="HT67" s="87"/>
      <c r="HU67" s="87"/>
      <c r="HV67" s="87"/>
      <c r="HW67" s="87"/>
      <c r="HX67" s="87"/>
      <c r="HY67" s="87"/>
      <c r="HZ67" s="87"/>
      <c r="IA67" s="87"/>
      <c r="IB67" s="87"/>
      <c r="IC67" s="87"/>
      <c r="ID67" s="87"/>
      <c r="IE67" s="87"/>
      <c r="IF67" s="87"/>
      <c r="IG67" s="87"/>
      <c r="IH67" s="87"/>
      <c r="II67" s="87"/>
      <c r="IJ67" s="87"/>
      <c r="IK67" s="87"/>
    </row>
    <row r="68" spans="1:245" ht="38.25" customHeight="1">
      <c r="A68" s="112" t="str">
        <f t="shared" si="5"/>
        <v>[Admin-51]</v>
      </c>
      <c r="B68" s="100" t="s">
        <v>277</v>
      </c>
      <c r="C68" s="100" t="s">
        <v>295</v>
      </c>
      <c r="D68" s="100" t="s">
        <v>296</v>
      </c>
      <c r="E68" s="101"/>
      <c r="F68" s="100" t="s">
        <v>22</v>
      </c>
      <c r="G68" s="100" t="s">
        <v>22</v>
      </c>
      <c r="H68" s="102">
        <v>42848</v>
      </c>
      <c r="I68" s="103"/>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row>
    <row r="69" spans="1:245" ht="38.25" customHeight="1">
      <c r="A69" s="112" t="str">
        <f t="shared" si="5"/>
        <v>[Admin-52]</v>
      </c>
      <c r="B69" s="100" t="s">
        <v>269</v>
      </c>
      <c r="C69" s="100" t="s">
        <v>278</v>
      </c>
      <c r="D69" s="100" t="s">
        <v>296</v>
      </c>
      <c r="E69" s="101"/>
      <c r="F69" s="100" t="s">
        <v>22</v>
      </c>
      <c r="G69" s="100" t="s">
        <v>22</v>
      </c>
      <c r="H69" s="102">
        <v>42848</v>
      </c>
      <c r="I69" s="103"/>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c r="ER69" s="87"/>
      <c r="ES69" s="87"/>
      <c r="ET69" s="87"/>
      <c r="EU69" s="87"/>
      <c r="EV69" s="87"/>
      <c r="EW69" s="87"/>
      <c r="EX69" s="87"/>
      <c r="EY69" s="87"/>
      <c r="EZ69" s="87"/>
      <c r="FA69" s="87"/>
      <c r="FB69" s="87"/>
      <c r="FC69" s="87"/>
      <c r="FD69" s="87"/>
      <c r="FE69" s="87"/>
      <c r="FF69" s="87"/>
      <c r="FG69" s="87"/>
      <c r="FH69" s="87"/>
      <c r="FI69" s="87"/>
      <c r="FJ69" s="87"/>
      <c r="FK69" s="87"/>
      <c r="FL69" s="87"/>
      <c r="FM69" s="87"/>
      <c r="FN69" s="87"/>
      <c r="FO69" s="87"/>
      <c r="FP69" s="87"/>
      <c r="FQ69" s="87"/>
      <c r="FR69" s="87"/>
      <c r="FS69" s="87"/>
      <c r="FT69" s="87"/>
      <c r="FU69" s="87"/>
      <c r="FV69" s="87"/>
      <c r="FW69" s="87"/>
      <c r="FX69" s="87"/>
      <c r="FY69" s="87"/>
      <c r="FZ69" s="87"/>
      <c r="GA69" s="87"/>
      <c r="GB69" s="87"/>
      <c r="GC69" s="87"/>
      <c r="GD69" s="87"/>
      <c r="GE69" s="87"/>
      <c r="GF69" s="87"/>
      <c r="GG69" s="87"/>
      <c r="GH69" s="87"/>
      <c r="GI69" s="87"/>
      <c r="GJ69" s="87"/>
      <c r="GK69" s="87"/>
      <c r="GL69" s="87"/>
      <c r="GM69" s="87"/>
      <c r="GN69" s="87"/>
      <c r="GO69" s="87"/>
      <c r="GP69" s="87"/>
      <c r="GQ69" s="87"/>
      <c r="GR69" s="87"/>
      <c r="GS69" s="87"/>
      <c r="GT69" s="87"/>
      <c r="GU69" s="87"/>
      <c r="GV69" s="87"/>
      <c r="GW69" s="87"/>
      <c r="GX69" s="87"/>
      <c r="GY69" s="87"/>
      <c r="GZ69" s="87"/>
      <c r="HA69" s="87"/>
      <c r="HB69" s="87"/>
      <c r="HC69" s="87"/>
      <c r="HD69" s="87"/>
      <c r="HE69" s="87"/>
      <c r="HF69" s="87"/>
      <c r="HG69" s="87"/>
      <c r="HH69" s="87"/>
      <c r="HI69" s="87"/>
      <c r="HJ69" s="87"/>
      <c r="HK69" s="87"/>
      <c r="HL69" s="87"/>
      <c r="HM69" s="87"/>
      <c r="HN69" s="87"/>
      <c r="HO69" s="87"/>
      <c r="HP69" s="87"/>
      <c r="HQ69" s="87"/>
      <c r="HR69" s="87"/>
      <c r="HS69" s="87"/>
      <c r="HT69" s="87"/>
      <c r="HU69" s="87"/>
      <c r="HV69" s="87"/>
      <c r="HW69" s="87"/>
      <c r="HX69" s="87"/>
      <c r="HY69" s="87"/>
      <c r="HZ69" s="87"/>
      <c r="IA69" s="87"/>
      <c r="IB69" s="87"/>
      <c r="IC69" s="87"/>
      <c r="ID69" s="87"/>
      <c r="IE69" s="87"/>
      <c r="IF69" s="87"/>
      <c r="IG69" s="87"/>
      <c r="IH69" s="87"/>
      <c r="II69" s="87"/>
      <c r="IJ69" s="87"/>
      <c r="IK69" s="87"/>
    </row>
    <row r="70" spans="1:245" ht="14.25" customHeight="1">
      <c r="A70" s="111"/>
      <c r="B70" s="56" t="s">
        <v>299</v>
      </c>
      <c r="C70" s="56"/>
      <c r="D70" s="56"/>
      <c r="E70" s="56"/>
      <c r="F70" s="56"/>
      <c r="G70" s="56"/>
      <c r="H70" s="56"/>
      <c r="I70" s="132"/>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row>
    <row r="71" spans="1:245" ht="38.25" customHeight="1">
      <c r="A71" s="112" t="str">
        <f>IF(OR(B71&lt;&gt;"",D71&lt;&gt;""),"["&amp;TEXT($B$2,"##")&amp;"-"&amp;TEXT(ROW()-18,"##")&amp;"]","")</f>
        <v>[Admin-53]</v>
      </c>
      <c r="B71" s="100" t="s">
        <v>300</v>
      </c>
      <c r="C71" s="100" t="s">
        <v>317</v>
      </c>
      <c r="D71" s="100" t="s">
        <v>325</v>
      </c>
      <c r="E71" s="101"/>
      <c r="F71" s="100" t="s">
        <v>22</v>
      </c>
      <c r="G71" s="100" t="s">
        <v>22</v>
      </c>
      <c r="H71" s="102">
        <v>42848</v>
      </c>
      <c r="I71" s="103"/>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row>
    <row r="72" spans="1:245" ht="38.25" customHeight="1">
      <c r="A72" s="112" t="str">
        <f t="shared" ref="A72:A88" si="6">IF(OR(B72&lt;&gt;"",D72&lt;&gt;""),"["&amp;TEXT($B$2,"##")&amp;"-"&amp;TEXT(ROW()-18,"##")&amp;"]","")</f>
        <v>[Admin-54]</v>
      </c>
      <c r="B72" s="100" t="s">
        <v>301</v>
      </c>
      <c r="C72" s="100" t="s">
        <v>318</v>
      </c>
      <c r="D72" s="100" t="s">
        <v>325</v>
      </c>
      <c r="E72" s="101"/>
      <c r="F72" s="100" t="s">
        <v>22</v>
      </c>
      <c r="G72" s="100" t="s">
        <v>22</v>
      </c>
      <c r="H72" s="102">
        <v>42848</v>
      </c>
      <c r="I72" s="103"/>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row>
    <row r="73" spans="1:245" ht="38.25" customHeight="1">
      <c r="A73" s="112" t="str">
        <f t="shared" si="6"/>
        <v>[Admin-55]</v>
      </c>
      <c r="B73" s="100" t="s">
        <v>302</v>
      </c>
      <c r="C73" s="100" t="s">
        <v>319</v>
      </c>
      <c r="D73" s="100" t="s">
        <v>325</v>
      </c>
      <c r="E73" s="101"/>
      <c r="F73" s="100" t="s">
        <v>22</v>
      </c>
      <c r="G73" s="100" t="s">
        <v>22</v>
      </c>
      <c r="H73" s="102">
        <v>42848</v>
      </c>
      <c r="I73" s="103"/>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row>
    <row r="74" spans="1:245" ht="38.25" customHeight="1">
      <c r="A74" s="112" t="str">
        <f t="shared" si="6"/>
        <v>[Admin-56]</v>
      </c>
      <c r="B74" s="100" t="s">
        <v>303</v>
      </c>
      <c r="C74" s="100" t="s">
        <v>320</v>
      </c>
      <c r="D74" s="100" t="s">
        <v>325</v>
      </c>
      <c r="E74" s="101"/>
      <c r="F74" s="100" t="s">
        <v>22</v>
      </c>
      <c r="G74" s="100" t="s">
        <v>22</v>
      </c>
      <c r="H74" s="102">
        <v>42848</v>
      </c>
      <c r="I74" s="103"/>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row>
    <row r="75" spans="1:245" ht="38.25" customHeight="1">
      <c r="A75" s="112" t="str">
        <f t="shared" si="6"/>
        <v>[Admin-57]</v>
      </c>
      <c r="B75" s="100" t="s">
        <v>304</v>
      </c>
      <c r="C75" s="100" t="s">
        <v>321</v>
      </c>
      <c r="D75" s="100" t="s">
        <v>325</v>
      </c>
      <c r="E75" s="101"/>
      <c r="F75" s="100" t="s">
        <v>22</v>
      </c>
      <c r="G75" s="100" t="s">
        <v>22</v>
      </c>
      <c r="H75" s="102">
        <v>42848</v>
      </c>
      <c r="I75" s="103"/>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row>
    <row r="76" spans="1:245" ht="38.25" customHeight="1">
      <c r="A76" s="112" t="str">
        <f t="shared" si="6"/>
        <v>[Admin-58]</v>
      </c>
      <c r="B76" s="100" t="s">
        <v>305</v>
      </c>
      <c r="C76" s="100" t="s">
        <v>322</v>
      </c>
      <c r="D76" s="100" t="s">
        <v>325</v>
      </c>
      <c r="E76" s="101"/>
      <c r="F76" s="100" t="s">
        <v>22</v>
      </c>
      <c r="G76" s="100" t="s">
        <v>22</v>
      </c>
      <c r="H76" s="102">
        <v>42848</v>
      </c>
      <c r="I76" s="103"/>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row>
    <row r="77" spans="1:245" ht="38.25" customHeight="1">
      <c r="A77" s="112" t="str">
        <f t="shared" si="6"/>
        <v>[Admin-59]</v>
      </c>
      <c r="B77" s="100" t="s">
        <v>306</v>
      </c>
      <c r="C77" s="100" t="s">
        <v>323</v>
      </c>
      <c r="D77" s="100" t="s">
        <v>325</v>
      </c>
      <c r="E77" s="101"/>
      <c r="F77" s="100" t="s">
        <v>22</v>
      </c>
      <c r="G77" s="100" t="s">
        <v>22</v>
      </c>
      <c r="H77" s="102">
        <v>42848</v>
      </c>
      <c r="I77" s="103"/>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row>
    <row r="78" spans="1:245" ht="38.25" customHeight="1">
      <c r="A78" s="112" t="str">
        <f t="shared" si="6"/>
        <v>[Admin-60]</v>
      </c>
      <c r="B78" s="100" t="s">
        <v>307</v>
      </c>
      <c r="C78" s="100" t="s">
        <v>324</v>
      </c>
      <c r="D78" s="100" t="s">
        <v>325</v>
      </c>
      <c r="E78" s="101"/>
      <c r="F78" s="100" t="s">
        <v>22</v>
      </c>
      <c r="G78" s="100" t="s">
        <v>22</v>
      </c>
      <c r="H78" s="102">
        <v>42848</v>
      </c>
      <c r="I78" s="103"/>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c r="EA78" s="87"/>
      <c r="EB78" s="87"/>
      <c r="EC78" s="87"/>
      <c r="ED78" s="87"/>
      <c r="EE78" s="87"/>
      <c r="EF78" s="87"/>
      <c r="EG78" s="87"/>
      <c r="EH78" s="87"/>
      <c r="EI78" s="87"/>
      <c r="EJ78" s="87"/>
      <c r="EK78" s="87"/>
      <c r="EL78" s="87"/>
      <c r="EM78" s="87"/>
      <c r="EN78" s="87"/>
      <c r="EO78" s="87"/>
      <c r="EP78" s="87"/>
      <c r="EQ78" s="87"/>
      <c r="ER78" s="87"/>
      <c r="ES78" s="87"/>
      <c r="ET78" s="87"/>
      <c r="EU78" s="87"/>
      <c r="EV78" s="87"/>
      <c r="EW78" s="87"/>
      <c r="EX78" s="87"/>
      <c r="EY78" s="87"/>
      <c r="EZ78" s="87"/>
      <c r="FA78" s="87"/>
      <c r="FB78" s="87"/>
      <c r="FC78" s="87"/>
      <c r="FD78" s="87"/>
      <c r="FE78" s="87"/>
      <c r="FF78" s="87"/>
      <c r="FG78" s="87"/>
      <c r="FH78" s="87"/>
      <c r="FI78" s="87"/>
      <c r="FJ78" s="87"/>
      <c r="FK78" s="87"/>
      <c r="FL78" s="87"/>
      <c r="FM78" s="87"/>
      <c r="FN78" s="87"/>
      <c r="FO78" s="87"/>
      <c r="FP78" s="87"/>
      <c r="FQ78" s="87"/>
      <c r="FR78" s="87"/>
      <c r="FS78" s="87"/>
      <c r="FT78" s="87"/>
      <c r="FU78" s="87"/>
      <c r="FV78" s="87"/>
      <c r="FW78" s="87"/>
      <c r="FX78" s="87"/>
      <c r="FY78" s="87"/>
      <c r="FZ78" s="87"/>
      <c r="GA78" s="87"/>
      <c r="GB78" s="87"/>
      <c r="GC78" s="87"/>
      <c r="GD78" s="87"/>
      <c r="GE78" s="87"/>
      <c r="GF78" s="87"/>
      <c r="GG78" s="87"/>
      <c r="GH78" s="87"/>
      <c r="GI78" s="87"/>
      <c r="GJ78" s="87"/>
      <c r="GK78" s="87"/>
      <c r="GL78" s="87"/>
      <c r="GM78" s="87"/>
      <c r="GN78" s="87"/>
      <c r="GO78" s="87"/>
      <c r="GP78" s="87"/>
      <c r="GQ78" s="87"/>
      <c r="GR78" s="87"/>
      <c r="GS78" s="87"/>
      <c r="GT78" s="87"/>
      <c r="GU78" s="87"/>
      <c r="GV78" s="87"/>
      <c r="GW78" s="87"/>
      <c r="GX78" s="87"/>
      <c r="GY78" s="87"/>
      <c r="GZ78" s="87"/>
      <c r="HA78" s="87"/>
      <c r="HB78" s="87"/>
      <c r="HC78" s="87"/>
      <c r="HD78" s="87"/>
      <c r="HE78" s="87"/>
      <c r="HF78" s="87"/>
      <c r="HG78" s="87"/>
      <c r="HH78" s="87"/>
      <c r="HI78" s="87"/>
      <c r="HJ78" s="87"/>
      <c r="HK78" s="87"/>
      <c r="HL78" s="87"/>
      <c r="HM78" s="87"/>
      <c r="HN78" s="87"/>
      <c r="HO78" s="87"/>
      <c r="HP78" s="87"/>
      <c r="HQ78" s="87"/>
      <c r="HR78" s="87"/>
      <c r="HS78" s="87"/>
      <c r="HT78" s="87"/>
      <c r="HU78" s="87"/>
      <c r="HV78" s="87"/>
      <c r="HW78" s="87"/>
      <c r="HX78" s="87"/>
      <c r="HY78" s="87"/>
      <c r="HZ78" s="87"/>
      <c r="IA78" s="87"/>
      <c r="IB78" s="87"/>
      <c r="IC78" s="87"/>
      <c r="ID78" s="87"/>
      <c r="IE78" s="87"/>
      <c r="IF78" s="87"/>
      <c r="IG78" s="87"/>
      <c r="IH78" s="87"/>
      <c r="II78" s="87"/>
      <c r="IJ78" s="87"/>
      <c r="IK78" s="87"/>
    </row>
    <row r="79" spans="1:245" ht="38.25" customHeight="1">
      <c r="A79" s="112" t="str">
        <f t="shared" si="6"/>
        <v>[Admin-61]</v>
      </c>
      <c r="B79" s="100" t="s">
        <v>308</v>
      </c>
      <c r="C79" s="100" t="s">
        <v>326</v>
      </c>
      <c r="D79" s="100" t="s">
        <v>325</v>
      </c>
      <c r="E79" s="101"/>
      <c r="F79" s="100" t="s">
        <v>22</v>
      </c>
      <c r="G79" s="100" t="s">
        <v>22</v>
      </c>
      <c r="H79" s="102">
        <v>42848</v>
      </c>
      <c r="I79" s="103"/>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c r="EA79" s="87"/>
      <c r="EB79" s="87"/>
      <c r="EC79" s="87"/>
      <c r="ED79" s="87"/>
      <c r="EE79" s="87"/>
      <c r="EF79" s="87"/>
      <c r="EG79" s="87"/>
      <c r="EH79" s="87"/>
      <c r="EI79" s="87"/>
      <c r="EJ79" s="87"/>
      <c r="EK79" s="87"/>
      <c r="EL79" s="87"/>
      <c r="EM79" s="87"/>
      <c r="EN79" s="87"/>
      <c r="EO79" s="87"/>
      <c r="EP79" s="87"/>
      <c r="EQ79" s="87"/>
      <c r="ER79" s="87"/>
      <c r="ES79" s="87"/>
      <c r="ET79" s="87"/>
      <c r="EU79" s="87"/>
      <c r="EV79" s="87"/>
      <c r="EW79" s="87"/>
      <c r="EX79" s="87"/>
      <c r="EY79" s="87"/>
      <c r="EZ79" s="87"/>
      <c r="FA79" s="87"/>
      <c r="FB79" s="87"/>
      <c r="FC79" s="87"/>
      <c r="FD79" s="87"/>
      <c r="FE79" s="87"/>
      <c r="FF79" s="87"/>
      <c r="FG79" s="87"/>
      <c r="FH79" s="87"/>
      <c r="FI79" s="87"/>
      <c r="FJ79" s="87"/>
      <c r="FK79" s="87"/>
      <c r="FL79" s="87"/>
      <c r="FM79" s="87"/>
      <c r="FN79" s="87"/>
      <c r="FO79" s="87"/>
      <c r="FP79" s="87"/>
      <c r="FQ79" s="87"/>
      <c r="FR79" s="87"/>
      <c r="FS79" s="87"/>
      <c r="FT79" s="87"/>
      <c r="FU79" s="87"/>
      <c r="FV79" s="87"/>
      <c r="FW79" s="87"/>
      <c r="FX79" s="87"/>
      <c r="FY79" s="87"/>
      <c r="FZ79" s="87"/>
      <c r="GA79" s="87"/>
      <c r="GB79" s="87"/>
      <c r="GC79" s="87"/>
      <c r="GD79" s="87"/>
      <c r="GE79" s="87"/>
      <c r="GF79" s="87"/>
      <c r="GG79" s="87"/>
      <c r="GH79" s="87"/>
      <c r="GI79" s="87"/>
      <c r="GJ79" s="87"/>
      <c r="GK79" s="87"/>
      <c r="GL79" s="87"/>
      <c r="GM79" s="87"/>
      <c r="GN79" s="87"/>
      <c r="GO79" s="87"/>
      <c r="GP79" s="87"/>
      <c r="GQ79" s="87"/>
      <c r="GR79" s="87"/>
      <c r="GS79" s="87"/>
      <c r="GT79" s="87"/>
      <c r="GU79" s="87"/>
      <c r="GV79" s="87"/>
      <c r="GW79" s="87"/>
      <c r="GX79" s="87"/>
      <c r="GY79" s="87"/>
      <c r="GZ79" s="87"/>
      <c r="HA79" s="87"/>
      <c r="HB79" s="87"/>
      <c r="HC79" s="87"/>
      <c r="HD79" s="87"/>
      <c r="HE79" s="87"/>
      <c r="HF79" s="87"/>
      <c r="HG79" s="87"/>
      <c r="HH79" s="87"/>
      <c r="HI79" s="87"/>
      <c r="HJ79" s="87"/>
      <c r="HK79" s="87"/>
      <c r="HL79" s="87"/>
      <c r="HM79" s="87"/>
      <c r="HN79" s="87"/>
      <c r="HO79" s="87"/>
      <c r="HP79" s="87"/>
      <c r="HQ79" s="87"/>
      <c r="HR79" s="87"/>
      <c r="HS79" s="87"/>
      <c r="HT79" s="87"/>
      <c r="HU79" s="87"/>
      <c r="HV79" s="87"/>
      <c r="HW79" s="87"/>
      <c r="HX79" s="87"/>
      <c r="HY79" s="87"/>
      <c r="HZ79" s="87"/>
      <c r="IA79" s="87"/>
      <c r="IB79" s="87"/>
      <c r="IC79" s="87"/>
      <c r="ID79" s="87"/>
      <c r="IE79" s="87"/>
      <c r="IF79" s="87"/>
      <c r="IG79" s="87"/>
      <c r="IH79" s="87"/>
      <c r="II79" s="87"/>
      <c r="IJ79" s="87"/>
      <c r="IK79" s="87"/>
    </row>
    <row r="80" spans="1:245" ht="38.25" customHeight="1">
      <c r="A80" s="112" t="str">
        <f t="shared" si="6"/>
        <v>[Admin-62]</v>
      </c>
      <c r="B80" s="100" t="s">
        <v>309</v>
      </c>
      <c r="C80" s="100" t="s">
        <v>326</v>
      </c>
      <c r="D80" s="100" t="s">
        <v>296</v>
      </c>
      <c r="E80" s="101"/>
      <c r="F80" s="100" t="s">
        <v>22</v>
      </c>
      <c r="G80" s="100" t="s">
        <v>22</v>
      </c>
      <c r="H80" s="102">
        <v>42848</v>
      </c>
      <c r="I80" s="103"/>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row>
    <row r="81" spans="1:245" ht="38.25" customHeight="1">
      <c r="A81" s="112" t="str">
        <f t="shared" si="6"/>
        <v>[Admin-63]</v>
      </c>
      <c r="B81" s="100" t="s">
        <v>310</v>
      </c>
      <c r="C81" s="100" t="s">
        <v>326</v>
      </c>
      <c r="D81" s="100" t="s">
        <v>296</v>
      </c>
      <c r="E81" s="101"/>
      <c r="F81" s="100" t="s">
        <v>22</v>
      </c>
      <c r="G81" s="100" t="s">
        <v>22</v>
      </c>
      <c r="H81" s="102">
        <v>42848</v>
      </c>
      <c r="I81" s="103"/>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c r="EC81" s="87"/>
      <c r="ED81" s="87"/>
      <c r="EE81" s="87"/>
      <c r="EF81" s="87"/>
      <c r="EG81" s="87"/>
      <c r="EH81" s="87"/>
      <c r="EI81" s="87"/>
      <c r="EJ81" s="87"/>
      <c r="EK81" s="87"/>
      <c r="EL81" s="87"/>
      <c r="EM81" s="87"/>
      <c r="EN81" s="87"/>
      <c r="EO81" s="87"/>
      <c r="EP81" s="87"/>
      <c r="EQ81" s="87"/>
      <c r="ER81" s="87"/>
      <c r="ES81" s="87"/>
      <c r="ET81" s="87"/>
      <c r="EU81" s="87"/>
      <c r="EV81" s="87"/>
      <c r="EW81" s="87"/>
      <c r="EX81" s="87"/>
      <c r="EY81" s="87"/>
      <c r="EZ81" s="87"/>
      <c r="FA81" s="87"/>
      <c r="FB81" s="87"/>
      <c r="FC81" s="87"/>
      <c r="FD81" s="87"/>
      <c r="FE81" s="87"/>
      <c r="FF81" s="87"/>
      <c r="FG81" s="87"/>
      <c r="FH81" s="87"/>
      <c r="FI81" s="87"/>
      <c r="FJ81" s="87"/>
      <c r="FK81" s="87"/>
      <c r="FL81" s="87"/>
      <c r="FM81" s="87"/>
      <c r="FN81" s="87"/>
      <c r="FO81" s="87"/>
      <c r="FP81" s="87"/>
      <c r="FQ81" s="87"/>
      <c r="FR81" s="87"/>
      <c r="FS81" s="87"/>
      <c r="FT81" s="87"/>
      <c r="FU81" s="87"/>
      <c r="FV81" s="87"/>
      <c r="FW81" s="87"/>
      <c r="FX81" s="87"/>
      <c r="FY81" s="87"/>
      <c r="FZ81" s="87"/>
      <c r="GA81" s="87"/>
      <c r="GB81" s="87"/>
      <c r="GC81" s="87"/>
      <c r="GD81" s="87"/>
      <c r="GE81" s="87"/>
      <c r="GF81" s="87"/>
      <c r="GG81" s="87"/>
      <c r="GH81" s="87"/>
      <c r="GI81" s="87"/>
      <c r="GJ81" s="87"/>
      <c r="GK81" s="87"/>
      <c r="GL81" s="87"/>
      <c r="GM81" s="87"/>
      <c r="GN81" s="87"/>
      <c r="GO81" s="87"/>
      <c r="GP81" s="87"/>
      <c r="GQ81" s="87"/>
      <c r="GR81" s="87"/>
      <c r="GS81" s="87"/>
      <c r="GT81" s="87"/>
      <c r="GU81" s="87"/>
      <c r="GV81" s="87"/>
      <c r="GW81" s="87"/>
      <c r="GX81" s="87"/>
      <c r="GY81" s="87"/>
      <c r="GZ81" s="87"/>
      <c r="HA81" s="87"/>
      <c r="HB81" s="87"/>
      <c r="HC81" s="87"/>
      <c r="HD81" s="87"/>
      <c r="HE81" s="87"/>
      <c r="HF81" s="87"/>
      <c r="HG81" s="87"/>
      <c r="HH81" s="87"/>
      <c r="HI81" s="87"/>
      <c r="HJ81" s="87"/>
      <c r="HK81" s="87"/>
      <c r="HL81" s="87"/>
      <c r="HM81" s="87"/>
      <c r="HN81" s="87"/>
      <c r="HO81" s="87"/>
      <c r="HP81" s="87"/>
      <c r="HQ81" s="87"/>
      <c r="HR81" s="87"/>
      <c r="HS81" s="87"/>
      <c r="HT81" s="87"/>
      <c r="HU81" s="87"/>
      <c r="HV81" s="87"/>
      <c r="HW81" s="87"/>
      <c r="HX81" s="87"/>
      <c r="HY81" s="87"/>
      <c r="HZ81" s="87"/>
      <c r="IA81" s="87"/>
      <c r="IB81" s="87"/>
      <c r="IC81" s="87"/>
      <c r="ID81" s="87"/>
      <c r="IE81" s="87"/>
      <c r="IF81" s="87"/>
      <c r="IG81" s="87"/>
      <c r="IH81" s="87"/>
      <c r="II81" s="87"/>
      <c r="IJ81" s="87"/>
      <c r="IK81" s="87"/>
    </row>
    <row r="82" spans="1:245" ht="38.25" customHeight="1">
      <c r="A82" s="112" t="str">
        <f t="shared" si="6"/>
        <v>[Admin-64]</v>
      </c>
      <c r="B82" s="100" t="s">
        <v>311</v>
      </c>
      <c r="C82" s="100" t="s">
        <v>326</v>
      </c>
      <c r="D82" s="100" t="s">
        <v>296</v>
      </c>
      <c r="E82" s="101"/>
      <c r="F82" s="100" t="s">
        <v>22</v>
      </c>
      <c r="G82" s="100" t="s">
        <v>22</v>
      </c>
      <c r="H82" s="102">
        <v>42848</v>
      </c>
      <c r="I82" s="103"/>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c r="EC82" s="87"/>
      <c r="ED82" s="87"/>
      <c r="EE82" s="87"/>
      <c r="EF82" s="87"/>
      <c r="EG82" s="87"/>
      <c r="EH82" s="87"/>
      <c r="EI82" s="87"/>
      <c r="EJ82" s="87"/>
      <c r="EK82" s="87"/>
      <c r="EL82" s="87"/>
      <c r="EM82" s="87"/>
      <c r="EN82" s="87"/>
      <c r="EO82" s="87"/>
      <c r="EP82" s="87"/>
      <c r="EQ82" s="87"/>
      <c r="ER82" s="87"/>
      <c r="ES82" s="87"/>
      <c r="ET82" s="87"/>
      <c r="EU82" s="87"/>
      <c r="EV82" s="87"/>
      <c r="EW82" s="87"/>
      <c r="EX82" s="87"/>
      <c r="EY82" s="87"/>
      <c r="EZ82" s="87"/>
      <c r="FA82" s="87"/>
      <c r="FB82" s="87"/>
      <c r="FC82" s="87"/>
      <c r="FD82" s="87"/>
      <c r="FE82" s="87"/>
      <c r="FF82" s="87"/>
      <c r="FG82" s="87"/>
      <c r="FH82" s="87"/>
      <c r="FI82" s="87"/>
      <c r="FJ82" s="87"/>
      <c r="FK82" s="87"/>
      <c r="FL82" s="87"/>
      <c r="FM82" s="87"/>
      <c r="FN82" s="87"/>
      <c r="FO82" s="87"/>
      <c r="FP82" s="87"/>
      <c r="FQ82" s="87"/>
      <c r="FR82" s="87"/>
      <c r="FS82" s="87"/>
      <c r="FT82" s="87"/>
      <c r="FU82" s="87"/>
      <c r="FV82" s="87"/>
      <c r="FW82" s="87"/>
      <c r="FX82" s="87"/>
      <c r="FY82" s="87"/>
      <c r="FZ82" s="87"/>
      <c r="GA82" s="87"/>
      <c r="GB82" s="87"/>
      <c r="GC82" s="87"/>
      <c r="GD82" s="87"/>
      <c r="GE82" s="87"/>
      <c r="GF82" s="87"/>
      <c r="GG82" s="87"/>
      <c r="GH82" s="87"/>
      <c r="GI82" s="87"/>
      <c r="GJ82" s="87"/>
      <c r="GK82" s="87"/>
      <c r="GL82" s="87"/>
      <c r="GM82" s="87"/>
      <c r="GN82" s="87"/>
      <c r="GO82" s="87"/>
      <c r="GP82" s="87"/>
      <c r="GQ82" s="87"/>
      <c r="GR82" s="87"/>
      <c r="GS82" s="87"/>
      <c r="GT82" s="87"/>
      <c r="GU82" s="87"/>
      <c r="GV82" s="87"/>
      <c r="GW82" s="87"/>
      <c r="GX82" s="87"/>
      <c r="GY82" s="87"/>
      <c r="GZ82" s="87"/>
      <c r="HA82" s="87"/>
      <c r="HB82" s="87"/>
      <c r="HC82" s="87"/>
      <c r="HD82" s="87"/>
      <c r="HE82" s="87"/>
      <c r="HF82" s="87"/>
      <c r="HG82" s="87"/>
      <c r="HH82" s="87"/>
      <c r="HI82" s="87"/>
      <c r="HJ82" s="87"/>
      <c r="HK82" s="87"/>
      <c r="HL82" s="87"/>
      <c r="HM82" s="87"/>
      <c r="HN82" s="87"/>
      <c r="HO82" s="87"/>
      <c r="HP82" s="87"/>
      <c r="HQ82" s="87"/>
      <c r="HR82" s="87"/>
      <c r="HS82" s="87"/>
      <c r="HT82" s="87"/>
      <c r="HU82" s="87"/>
      <c r="HV82" s="87"/>
      <c r="HW82" s="87"/>
      <c r="HX82" s="87"/>
      <c r="HY82" s="87"/>
      <c r="HZ82" s="87"/>
      <c r="IA82" s="87"/>
      <c r="IB82" s="87"/>
      <c r="IC82" s="87"/>
      <c r="ID82" s="87"/>
      <c r="IE82" s="87"/>
      <c r="IF82" s="87"/>
      <c r="IG82" s="87"/>
      <c r="IH82" s="87"/>
      <c r="II82" s="87"/>
      <c r="IJ82" s="87"/>
      <c r="IK82" s="87"/>
    </row>
    <row r="83" spans="1:245" ht="38.25" customHeight="1">
      <c r="A83" s="112" t="str">
        <f t="shared" si="6"/>
        <v>[Admin-65]</v>
      </c>
      <c r="B83" s="100" t="s">
        <v>312</v>
      </c>
      <c r="C83" s="100" t="s">
        <v>326</v>
      </c>
      <c r="D83" s="100" t="s">
        <v>296</v>
      </c>
      <c r="E83" s="101"/>
      <c r="F83" s="100" t="s">
        <v>22</v>
      </c>
      <c r="G83" s="100" t="s">
        <v>22</v>
      </c>
      <c r="H83" s="102">
        <v>42848</v>
      </c>
      <c r="I83" s="103"/>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c r="CX83" s="87"/>
      <c r="CY83" s="87"/>
      <c r="CZ83" s="87"/>
      <c r="DA83" s="87"/>
      <c r="DB83" s="87"/>
      <c r="DC83" s="87"/>
      <c r="DD83" s="87"/>
      <c r="DE83" s="87"/>
      <c r="DF83" s="87"/>
      <c r="DG83" s="87"/>
      <c r="DH83" s="87"/>
      <c r="DI83" s="87"/>
      <c r="DJ83" s="87"/>
      <c r="DK83" s="87"/>
      <c r="DL83" s="87"/>
      <c r="DM83" s="87"/>
      <c r="DN83" s="87"/>
      <c r="DO83" s="87"/>
      <c r="DP83" s="87"/>
      <c r="DQ83" s="87"/>
      <c r="DR83" s="87"/>
      <c r="DS83" s="87"/>
      <c r="DT83" s="87"/>
      <c r="DU83" s="87"/>
      <c r="DV83" s="87"/>
      <c r="DW83" s="87"/>
      <c r="DX83" s="87"/>
      <c r="DY83" s="87"/>
      <c r="DZ83" s="87"/>
      <c r="EA83" s="87"/>
      <c r="EB83" s="87"/>
      <c r="EC83" s="87"/>
      <c r="ED83" s="87"/>
      <c r="EE83" s="87"/>
      <c r="EF83" s="87"/>
      <c r="EG83" s="87"/>
      <c r="EH83" s="87"/>
      <c r="EI83" s="87"/>
      <c r="EJ83" s="87"/>
      <c r="EK83" s="87"/>
      <c r="EL83" s="87"/>
      <c r="EM83" s="87"/>
      <c r="EN83" s="87"/>
      <c r="EO83" s="87"/>
      <c r="EP83" s="87"/>
      <c r="EQ83" s="87"/>
      <c r="ER83" s="87"/>
      <c r="ES83" s="87"/>
      <c r="ET83" s="87"/>
      <c r="EU83" s="87"/>
      <c r="EV83" s="87"/>
      <c r="EW83" s="87"/>
      <c r="EX83" s="87"/>
      <c r="EY83" s="87"/>
      <c r="EZ83" s="87"/>
      <c r="FA83" s="87"/>
      <c r="FB83" s="87"/>
      <c r="FC83" s="87"/>
      <c r="FD83" s="87"/>
      <c r="FE83" s="87"/>
      <c r="FF83" s="87"/>
      <c r="FG83" s="87"/>
      <c r="FH83" s="87"/>
      <c r="FI83" s="87"/>
      <c r="FJ83" s="87"/>
      <c r="FK83" s="87"/>
      <c r="FL83" s="87"/>
      <c r="FM83" s="87"/>
      <c r="FN83" s="87"/>
      <c r="FO83" s="87"/>
      <c r="FP83" s="87"/>
      <c r="FQ83" s="87"/>
      <c r="FR83" s="87"/>
      <c r="FS83" s="87"/>
      <c r="FT83" s="87"/>
      <c r="FU83" s="87"/>
      <c r="FV83" s="87"/>
      <c r="FW83" s="87"/>
      <c r="FX83" s="87"/>
      <c r="FY83" s="87"/>
      <c r="FZ83" s="87"/>
      <c r="GA83" s="87"/>
      <c r="GB83" s="87"/>
      <c r="GC83" s="87"/>
      <c r="GD83" s="87"/>
      <c r="GE83" s="87"/>
      <c r="GF83" s="87"/>
      <c r="GG83" s="87"/>
      <c r="GH83" s="87"/>
      <c r="GI83" s="87"/>
      <c r="GJ83" s="87"/>
      <c r="GK83" s="87"/>
      <c r="GL83" s="87"/>
      <c r="GM83" s="87"/>
      <c r="GN83" s="87"/>
      <c r="GO83" s="87"/>
      <c r="GP83" s="87"/>
      <c r="GQ83" s="87"/>
      <c r="GR83" s="87"/>
      <c r="GS83" s="87"/>
      <c r="GT83" s="87"/>
      <c r="GU83" s="87"/>
      <c r="GV83" s="87"/>
      <c r="GW83" s="87"/>
      <c r="GX83" s="87"/>
      <c r="GY83" s="87"/>
      <c r="GZ83" s="87"/>
      <c r="HA83" s="87"/>
      <c r="HB83" s="87"/>
      <c r="HC83" s="87"/>
      <c r="HD83" s="87"/>
      <c r="HE83" s="87"/>
      <c r="HF83" s="87"/>
      <c r="HG83" s="87"/>
      <c r="HH83" s="87"/>
      <c r="HI83" s="87"/>
      <c r="HJ83" s="87"/>
      <c r="HK83" s="87"/>
      <c r="HL83" s="87"/>
      <c r="HM83" s="87"/>
      <c r="HN83" s="87"/>
      <c r="HO83" s="87"/>
      <c r="HP83" s="87"/>
      <c r="HQ83" s="87"/>
      <c r="HR83" s="87"/>
      <c r="HS83" s="87"/>
      <c r="HT83" s="87"/>
      <c r="HU83" s="87"/>
      <c r="HV83" s="87"/>
      <c r="HW83" s="87"/>
      <c r="HX83" s="87"/>
      <c r="HY83" s="87"/>
      <c r="HZ83" s="87"/>
      <c r="IA83" s="87"/>
      <c r="IB83" s="87"/>
      <c r="IC83" s="87"/>
      <c r="ID83" s="87"/>
      <c r="IE83" s="87"/>
      <c r="IF83" s="87"/>
      <c r="IG83" s="87"/>
      <c r="IH83" s="87"/>
      <c r="II83" s="87"/>
      <c r="IJ83" s="87"/>
      <c r="IK83" s="87"/>
    </row>
    <row r="84" spans="1:245" ht="38.25" customHeight="1">
      <c r="A84" s="112" t="str">
        <f t="shared" si="6"/>
        <v>[Admin-66]</v>
      </c>
      <c r="B84" s="100" t="s">
        <v>313</v>
      </c>
      <c r="C84" s="100" t="s">
        <v>326</v>
      </c>
      <c r="D84" s="100" t="s">
        <v>296</v>
      </c>
      <c r="E84" s="101"/>
      <c r="F84" s="100" t="s">
        <v>22</v>
      </c>
      <c r="G84" s="100" t="s">
        <v>22</v>
      </c>
      <c r="H84" s="102">
        <v>42848</v>
      </c>
      <c r="I84" s="103"/>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c r="CX84" s="87"/>
      <c r="CY84" s="87"/>
      <c r="CZ84" s="87"/>
      <c r="DA84" s="87"/>
      <c r="DB84" s="87"/>
      <c r="DC84" s="87"/>
      <c r="DD84" s="87"/>
      <c r="DE84" s="87"/>
      <c r="DF84" s="87"/>
      <c r="DG84" s="87"/>
      <c r="DH84" s="87"/>
      <c r="DI84" s="87"/>
      <c r="DJ84" s="87"/>
      <c r="DK84" s="87"/>
      <c r="DL84" s="87"/>
      <c r="DM84" s="87"/>
      <c r="DN84" s="87"/>
      <c r="DO84" s="87"/>
      <c r="DP84" s="87"/>
      <c r="DQ84" s="87"/>
      <c r="DR84" s="87"/>
      <c r="DS84" s="87"/>
      <c r="DT84" s="87"/>
      <c r="DU84" s="87"/>
      <c r="DV84" s="87"/>
      <c r="DW84" s="87"/>
      <c r="DX84" s="87"/>
      <c r="DY84" s="87"/>
      <c r="DZ84" s="87"/>
      <c r="EA84" s="87"/>
      <c r="EB84" s="87"/>
      <c r="EC84" s="87"/>
      <c r="ED84" s="87"/>
      <c r="EE84" s="87"/>
      <c r="EF84" s="87"/>
      <c r="EG84" s="87"/>
      <c r="EH84" s="87"/>
      <c r="EI84" s="87"/>
      <c r="EJ84" s="87"/>
      <c r="EK84" s="87"/>
      <c r="EL84" s="87"/>
      <c r="EM84" s="87"/>
      <c r="EN84" s="87"/>
      <c r="EO84" s="87"/>
      <c r="EP84" s="87"/>
      <c r="EQ84" s="87"/>
      <c r="ER84" s="87"/>
      <c r="ES84" s="87"/>
      <c r="ET84" s="87"/>
      <c r="EU84" s="87"/>
      <c r="EV84" s="87"/>
      <c r="EW84" s="87"/>
      <c r="EX84" s="87"/>
      <c r="EY84" s="87"/>
      <c r="EZ84" s="87"/>
      <c r="FA84" s="87"/>
      <c r="FB84" s="87"/>
      <c r="FC84" s="87"/>
      <c r="FD84" s="87"/>
      <c r="FE84" s="87"/>
      <c r="FF84" s="87"/>
      <c r="FG84" s="87"/>
      <c r="FH84" s="87"/>
      <c r="FI84" s="87"/>
      <c r="FJ84" s="87"/>
      <c r="FK84" s="87"/>
      <c r="FL84" s="87"/>
      <c r="FM84" s="87"/>
      <c r="FN84" s="87"/>
      <c r="FO84" s="87"/>
      <c r="FP84" s="87"/>
      <c r="FQ84" s="87"/>
      <c r="FR84" s="87"/>
      <c r="FS84" s="87"/>
      <c r="FT84" s="87"/>
      <c r="FU84" s="87"/>
      <c r="FV84" s="87"/>
      <c r="FW84" s="87"/>
      <c r="FX84" s="87"/>
      <c r="FY84" s="87"/>
      <c r="FZ84" s="87"/>
      <c r="GA84" s="87"/>
      <c r="GB84" s="87"/>
      <c r="GC84" s="87"/>
      <c r="GD84" s="87"/>
      <c r="GE84" s="87"/>
      <c r="GF84" s="87"/>
      <c r="GG84" s="87"/>
      <c r="GH84" s="87"/>
      <c r="GI84" s="87"/>
      <c r="GJ84" s="87"/>
      <c r="GK84" s="87"/>
      <c r="GL84" s="87"/>
      <c r="GM84" s="87"/>
      <c r="GN84" s="87"/>
      <c r="GO84" s="87"/>
      <c r="GP84" s="87"/>
      <c r="GQ84" s="87"/>
      <c r="GR84" s="87"/>
      <c r="GS84" s="87"/>
      <c r="GT84" s="87"/>
      <c r="GU84" s="87"/>
      <c r="GV84" s="87"/>
      <c r="GW84" s="87"/>
      <c r="GX84" s="87"/>
      <c r="GY84" s="87"/>
      <c r="GZ84" s="87"/>
      <c r="HA84" s="87"/>
      <c r="HB84" s="87"/>
      <c r="HC84" s="87"/>
      <c r="HD84" s="87"/>
      <c r="HE84" s="87"/>
      <c r="HF84" s="87"/>
      <c r="HG84" s="87"/>
      <c r="HH84" s="87"/>
      <c r="HI84" s="87"/>
      <c r="HJ84" s="87"/>
      <c r="HK84" s="87"/>
      <c r="HL84" s="87"/>
      <c r="HM84" s="87"/>
      <c r="HN84" s="87"/>
      <c r="HO84" s="87"/>
      <c r="HP84" s="87"/>
      <c r="HQ84" s="87"/>
      <c r="HR84" s="87"/>
      <c r="HS84" s="87"/>
      <c r="HT84" s="87"/>
      <c r="HU84" s="87"/>
      <c r="HV84" s="87"/>
      <c r="HW84" s="87"/>
      <c r="HX84" s="87"/>
      <c r="HY84" s="87"/>
      <c r="HZ84" s="87"/>
      <c r="IA84" s="87"/>
      <c r="IB84" s="87"/>
      <c r="IC84" s="87"/>
      <c r="ID84" s="87"/>
      <c r="IE84" s="87"/>
      <c r="IF84" s="87"/>
      <c r="IG84" s="87"/>
      <c r="IH84" s="87"/>
      <c r="II84" s="87"/>
      <c r="IJ84" s="87"/>
      <c r="IK84" s="87"/>
    </row>
    <row r="85" spans="1:245" ht="38.25" customHeight="1">
      <c r="A85" s="112" t="str">
        <f t="shared" si="6"/>
        <v>[Admin-67]</v>
      </c>
      <c r="B85" s="100" t="s">
        <v>314</v>
      </c>
      <c r="C85" s="100" t="s">
        <v>326</v>
      </c>
      <c r="D85" s="100" t="s">
        <v>296</v>
      </c>
      <c r="E85" s="101"/>
      <c r="F85" s="100" t="s">
        <v>22</v>
      </c>
      <c r="G85" s="100" t="s">
        <v>22</v>
      </c>
      <c r="H85" s="102">
        <v>42848</v>
      </c>
      <c r="I85" s="103"/>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c r="CX85" s="87"/>
      <c r="CY85" s="87"/>
      <c r="CZ85" s="87"/>
      <c r="DA85" s="87"/>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c r="EA85" s="87"/>
      <c r="EB85" s="87"/>
      <c r="EC85" s="87"/>
      <c r="ED85" s="87"/>
      <c r="EE85" s="87"/>
      <c r="EF85" s="87"/>
      <c r="EG85" s="87"/>
      <c r="EH85" s="87"/>
      <c r="EI85" s="87"/>
      <c r="EJ85" s="87"/>
      <c r="EK85" s="87"/>
      <c r="EL85" s="87"/>
      <c r="EM85" s="87"/>
      <c r="EN85" s="87"/>
      <c r="EO85" s="87"/>
      <c r="EP85" s="87"/>
      <c r="EQ85" s="87"/>
      <c r="ER85" s="87"/>
      <c r="ES85" s="87"/>
      <c r="ET85" s="87"/>
      <c r="EU85" s="87"/>
      <c r="EV85" s="87"/>
      <c r="EW85" s="87"/>
      <c r="EX85" s="87"/>
      <c r="EY85" s="87"/>
      <c r="EZ85" s="87"/>
      <c r="FA85" s="87"/>
      <c r="FB85" s="87"/>
      <c r="FC85" s="87"/>
      <c r="FD85" s="87"/>
      <c r="FE85" s="87"/>
      <c r="FF85" s="87"/>
      <c r="FG85" s="87"/>
      <c r="FH85" s="87"/>
      <c r="FI85" s="87"/>
      <c r="FJ85" s="87"/>
      <c r="FK85" s="87"/>
      <c r="FL85" s="87"/>
      <c r="FM85" s="87"/>
      <c r="FN85" s="87"/>
      <c r="FO85" s="87"/>
      <c r="FP85" s="87"/>
      <c r="FQ85" s="87"/>
      <c r="FR85" s="87"/>
      <c r="FS85" s="87"/>
      <c r="FT85" s="87"/>
      <c r="FU85" s="87"/>
      <c r="FV85" s="87"/>
      <c r="FW85" s="87"/>
      <c r="FX85" s="87"/>
      <c r="FY85" s="87"/>
      <c r="FZ85" s="87"/>
      <c r="GA85" s="87"/>
      <c r="GB85" s="87"/>
      <c r="GC85" s="87"/>
      <c r="GD85" s="87"/>
      <c r="GE85" s="87"/>
      <c r="GF85" s="87"/>
      <c r="GG85" s="87"/>
      <c r="GH85" s="87"/>
      <c r="GI85" s="87"/>
      <c r="GJ85" s="87"/>
      <c r="GK85" s="87"/>
      <c r="GL85" s="87"/>
      <c r="GM85" s="87"/>
      <c r="GN85" s="87"/>
      <c r="GO85" s="87"/>
      <c r="GP85" s="87"/>
      <c r="GQ85" s="87"/>
      <c r="GR85" s="87"/>
      <c r="GS85" s="87"/>
      <c r="GT85" s="87"/>
      <c r="GU85" s="87"/>
      <c r="GV85" s="87"/>
      <c r="GW85" s="87"/>
      <c r="GX85" s="87"/>
      <c r="GY85" s="87"/>
      <c r="GZ85" s="87"/>
      <c r="HA85" s="87"/>
      <c r="HB85" s="87"/>
      <c r="HC85" s="87"/>
      <c r="HD85" s="87"/>
      <c r="HE85" s="87"/>
      <c r="HF85" s="87"/>
      <c r="HG85" s="87"/>
      <c r="HH85" s="87"/>
      <c r="HI85" s="87"/>
      <c r="HJ85" s="87"/>
      <c r="HK85" s="87"/>
      <c r="HL85" s="87"/>
      <c r="HM85" s="87"/>
      <c r="HN85" s="87"/>
      <c r="HO85" s="87"/>
      <c r="HP85" s="87"/>
      <c r="HQ85" s="87"/>
      <c r="HR85" s="87"/>
      <c r="HS85" s="87"/>
      <c r="HT85" s="87"/>
      <c r="HU85" s="87"/>
      <c r="HV85" s="87"/>
      <c r="HW85" s="87"/>
      <c r="HX85" s="87"/>
      <c r="HY85" s="87"/>
      <c r="HZ85" s="87"/>
      <c r="IA85" s="87"/>
      <c r="IB85" s="87"/>
      <c r="IC85" s="87"/>
      <c r="ID85" s="87"/>
      <c r="IE85" s="87"/>
      <c r="IF85" s="87"/>
      <c r="IG85" s="87"/>
      <c r="IH85" s="87"/>
      <c r="II85" s="87"/>
      <c r="IJ85" s="87"/>
      <c r="IK85" s="87"/>
    </row>
    <row r="86" spans="1:245" ht="38.25" customHeight="1">
      <c r="A86" s="112" t="str">
        <f t="shared" si="6"/>
        <v>[Admin-68]</v>
      </c>
      <c r="B86" s="100" t="s">
        <v>315</v>
      </c>
      <c r="C86" s="100" t="s">
        <v>326</v>
      </c>
      <c r="D86" s="100" t="s">
        <v>296</v>
      </c>
      <c r="E86" s="101"/>
      <c r="F86" s="100" t="s">
        <v>22</v>
      </c>
      <c r="G86" s="100" t="s">
        <v>22</v>
      </c>
      <c r="H86" s="102">
        <v>42848</v>
      </c>
      <c r="I86" s="103"/>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c r="EA86" s="87"/>
      <c r="EB86" s="87"/>
      <c r="EC86" s="87"/>
      <c r="ED86" s="87"/>
      <c r="EE86" s="87"/>
      <c r="EF86" s="87"/>
      <c r="EG86" s="87"/>
      <c r="EH86" s="87"/>
      <c r="EI86" s="87"/>
      <c r="EJ86" s="87"/>
      <c r="EK86" s="87"/>
      <c r="EL86" s="87"/>
      <c r="EM86" s="87"/>
      <c r="EN86" s="87"/>
      <c r="EO86" s="87"/>
      <c r="EP86" s="87"/>
      <c r="EQ86" s="87"/>
      <c r="ER86" s="87"/>
      <c r="ES86" s="87"/>
      <c r="ET86" s="87"/>
      <c r="EU86" s="87"/>
      <c r="EV86" s="87"/>
      <c r="EW86" s="87"/>
      <c r="EX86" s="87"/>
      <c r="EY86" s="87"/>
      <c r="EZ86" s="87"/>
      <c r="FA86" s="87"/>
      <c r="FB86" s="87"/>
      <c r="FC86" s="87"/>
      <c r="FD86" s="87"/>
      <c r="FE86" s="87"/>
      <c r="FF86" s="87"/>
      <c r="FG86" s="87"/>
      <c r="FH86" s="87"/>
      <c r="FI86" s="87"/>
      <c r="FJ86" s="87"/>
      <c r="FK86" s="87"/>
      <c r="FL86" s="87"/>
      <c r="FM86" s="87"/>
      <c r="FN86" s="87"/>
      <c r="FO86" s="87"/>
      <c r="FP86" s="87"/>
      <c r="FQ86" s="87"/>
      <c r="FR86" s="87"/>
      <c r="FS86" s="87"/>
      <c r="FT86" s="87"/>
      <c r="FU86" s="87"/>
      <c r="FV86" s="87"/>
      <c r="FW86" s="87"/>
      <c r="FX86" s="87"/>
      <c r="FY86" s="87"/>
      <c r="FZ86" s="87"/>
      <c r="GA86" s="87"/>
      <c r="GB86" s="87"/>
      <c r="GC86" s="87"/>
      <c r="GD86" s="87"/>
      <c r="GE86" s="87"/>
      <c r="GF86" s="87"/>
      <c r="GG86" s="87"/>
      <c r="GH86" s="87"/>
      <c r="GI86" s="87"/>
      <c r="GJ86" s="87"/>
      <c r="GK86" s="87"/>
      <c r="GL86" s="87"/>
      <c r="GM86" s="87"/>
      <c r="GN86" s="87"/>
      <c r="GO86" s="87"/>
      <c r="GP86" s="87"/>
      <c r="GQ86" s="87"/>
      <c r="GR86" s="87"/>
      <c r="GS86" s="87"/>
      <c r="GT86" s="87"/>
      <c r="GU86" s="87"/>
      <c r="GV86" s="87"/>
      <c r="GW86" s="87"/>
      <c r="GX86" s="87"/>
      <c r="GY86" s="87"/>
      <c r="GZ86" s="87"/>
      <c r="HA86" s="87"/>
      <c r="HB86" s="87"/>
      <c r="HC86" s="87"/>
      <c r="HD86" s="87"/>
      <c r="HE86" s="87"/>
      <c r="HF86" s="87"/>
      <c r="HG86" s="87"/>
      <c r="HH86" s="87"/>
      <c r="HI86" s="87"/>
      <c r="HJ86" s="87"/>
      <c r="HK86" s="87"/>
      <c r="HL86" s="87"/>
      <c r="HM86" s="87"/>
      <c r="HN86" s="87"/>
      <c r="HO86" s="87"/>
      <c r="HP86" s="87"/>
      <c r="HQ86" s="87"/>
      <c r="HR86" s="87"/>
      <c r="HS86" s="87"/>
      <c r="HT86" s="87"/>
      <c r="HU86" s="87"/>
      <c r="HV86" s="87"/>
      <c r="HW86" s="87"/>
      <c r="HX86" s="87"/>
      <c r="HY86" s="87"/>
      <c r="HZ86" s="87"/>
      <c r="IA86" s="87"/>
      <c r="IB86" s="87"/>
      <c r="IC86" s="87"/>
      <c r="ID86" s="87"/>
      <c r="IE86" s="87"/>
      <c r="IF86" s="87"/>
      <c r="IG86" s="87"/>
      <c r="IH86" s="87"/>
      <c r="II86" s="87"/>
      <c r="IJ86" s="87"/>
      <c r="IK86" s="87"/>
    </row>
    <row r="87" spans="1:245" ht="38.25" customHeight="1">
      <c r="A87" s="112" t="str">
        <f t="shared" si="6"/>
        <v>[Admin-69]</v>
      </c>
      <c r="B87" s="100" t="s">
        <v>316</v>
      </c>
      <c r="C87" s="100" t="s">
        <v>326</v>
      </c>
      <c r="D87" s="100" t="s">
        <v>296</v>
      </c>
      <c r="E87" s="101"/>
      <c r="F87" s="100" t="s">
        <v>22</v>
      </c>
      <c r="G87" s="100" t="s">
        <v>22</v>
      </c>
      <c r="H87" s="102">
        <v>42848</v>
      </c>
      <c r="I87" s="103"/>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c r="CX87" s="87"/>
      <c r="CY87" s="87"/>
      <c r="CZ87" s="87"/>
      <c r="DA87" s="87"/>
      <c r="DB87" s="87"/>
      <c r="DC87" s="87"/>
      <c r="DD87" s="87"/>
      <c r="DE87" s="87"/>
      <c r="DF87" s="87"/>
      <c r="DG87" s="87"/>
      <c r="DH87" s="87"/>
      <c r="DI87" s="87"/>
      <c r="DJ87" s="87"/>
      <c r="DK87" s="87"/>
      <c r="DL87" s="87"/>
      <c r="DM87" s="87"/>
      <c r="DN87" s="87"/>
      <c r="DO87" s="87"/>
      <c r="DP87" s="87"/>
      <c r="DQ87" s="87"/>
      <c r="DR87" s="87"/>
      <c r="DS87" s="87"/>
      <c r="DT87" s="87"/>
      <c r="DU87" s="87"/>
      <c r="DV87" s="87"/>
      <c r="DW87" s="87"/>
      <c r="DX87" s="87"/>
      <c r="DY87" s="87"/>
      <c r="DZ87" s="87"/>
      <c r="EA87" s="87"/>
      <c r="EB87" s="87"/>
      <c r="EC87" s="87"/>
      <c r="ED87" s="87"/>
      <c r="EE87" s="87"/>
      <c r="EF87" s="87"/>
      <c r="EG87" s="87"/>
      <c r="EH87" s="87"/>
      <c r="EI87" s="87"/>
      <c r="EJ87" s="87"/>
      <c r="EK87" s="87"/>
      <c r="EL87" s="87"/>
      <c r="EM87" s="87"/>
      <c r="EN87" s="87"/>
      <c r="EO87" s="87"/>
      <c r="EP87" s="87"/>
      <c r="EQ87" s="87"/>
      <c r="ER87" s="87"/>
      <c r="ES87" s="87"/>
      <c r="ET87" s="87"/>
      <c r="EU87" s="87"/>
      <c r="EV87" s="87"/>
      <c r="EW87" s="87"/>
      <c r="EX87" s="87"/>
      <c r="EY87" s="87"/>
      <c r="EZ87" s="87"/>
      <c r="FA87" s="87"/>
      <c r="FB87" s="87"/>
      <c r="FC87" s="87"/>
      <c r="FD87" s="87"/>
      <c r="FE87" s="87"/>
      <c r="FF87" s="87"/>
      <c r="FG87" s="87"/>
      <c r="FH87" s="87"/>
      <c r="FI87" s="87"/>
      <c r="FJ87" s="87"/>
      <c r="FK87" s="87"/>
      <c r="FL87" s="87"/>
      <c r="FM87" s="87"/>
      <c r="FN87" s="87"/>
      <c r="FO87" s="87"/>
      <c r="FP87" s="87"/>
      <c r="FQ87" s="87"/>
      <c r="FR87" s="87"/>
      <c r="FS87" s="87"/>
      <c r="FT87" s="87"/>
      <c r="FU87" s="87"/>
      <c r="FV87" s="87"/>
      <c r="FW87" s="87"/>
      <c r="FX87" s="87"/>
      <c r="FY87" s="87"/>
      <c r="FZ87" s="87"/>
      <c r="GA87" s="87"/>
      <c r="GB87" s="87"/>
      <c r="GC87" s="87"/>
      <c r="GD87" s="87"/>
      <c r="GE87" s="87"/>
      <c r="GF87" s="87"/>
      <c r="GG87" s="87"/>
      <c r="GH87" s="87"/>
      <c r="GI87" s="87"/>
      <c r="GJ87" s="87"/>
      <c r="GK87" s="87"/>
      <c r="GL87" s="87"/>
      <c r="GM87" s="87"/>
      <c r="GN87" s="87"/>
      <c r="GO87" s="87"/>
      <c r="GP87" s="87"/>
      <c r="GQ87" s="87"/>
      <c r="GR87" s="87"/>
      <c r="GS87" s="87"/>
      <c r="GT87" s="87"/>
      <c r="GU87" s="87"/>
      <c r="GV87" s="87"/>
      <c r="GW87" s="87"/>
      <c r="GX87" s="87"/>
      <c r="GY87" s="87"/>
      <c r="GZ87" s="87"/>
      <c r="HA87" s="87"/>
      <c r="HB87" s="87"/>
      <c r="HC87" s="87"/>
      <c r="HD87" s="87"/>
      <c r="HE87" s="87"/>
      <c r="HF87" s="87"/>
      <c r="HG87" s="87"/>
      <c r="HH87" s="87"/>
      <c r="HI87" s="87"/>
      <c r="HJ87" s="87"/>
      <c r="HK87" s="87"/>
      <c r="HL87" s="87"/>
      <c r="HM87" s="87"/>
      <c r="HN87" s="87"/>
      <c r="HO87" s="87"/>
      <c r="HP87" s="87"/>
      <c r="HQ87" s="87"/>
      <c r="HR87" s="87"/>
      <c r="HS87" s="87"/>
      <c r="HT87" s="87"/>
      <c r="HU87" s="87"/>
      <c r="HV87" s="87"/>
      <c r="HW87" s="87"/>
      <c r="HX87" s="87"/>
      <c r="HY87" s="87"/>
      <c r="HZ87" s="87"/>
      <c r="IA87" s="87"/>
      <c r="IB87" s="87"/>
      <c r="IC87" s="87"/>
      <c r="ID87" s="87"/>
      <c r="IE87" s="87"/>
      <c r="IF87" s="87"/>
      <c r="IG87" s="87"/>
      <c r="IH87" s="87"/>
      <c r="II87" s="87"/>
      <c r="IJ87" s="87"/>
      <c r="IK87" s="87"/>
    </row>
    <row r="88" spans="1:245" ht="38.25" customHeight="1">
      <c r="A88" s="112" t="str">
        <f t="shared" si="6"/>
        <v>[Admin-70]</v>
      </c>
      <c r="B88" s="100" t="s">
        <v>308</v>
      </c>
      <c r="C88" s="100" t="s">
        <v>326</v>
      </c>
      <c r="D88" s="100" t="s">
        <v>296</v>
      </c>
      <c r="E88" s="101"/>
      <c r="F88" s="100" t="s">
        <v>22</v>
      </c>
      <c r="G88" s="100" t="s">
        <v>22</v>
      </c>
      <c r="H88" s="102">
        <v>42848</v>
      </c>
      <c r="I88" s="103"/>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c r="CX88" s="87"/>
      <c r="CY88" s="87"/>
      <c r="CZ88" s="87"/>
      <c r="DA88" s="87"/>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c r="EA88" s="87"/>
      <c r="EB88" s="87"/>
      <c r="EC88" s="87"/>
      <c r="ED88" s="87"/>
      <c r="EE88" s="87"/>
      <c r="EF88" s="87"/>
      <c r="EG88" s="87"/>
      <c r="EH88" s="87"/>
      <c r="EI88" s="87"/>
      <c r="EJ88" s="87"/>
      <c r="EK88" s="87"/>
      <c r="EL88" s="87"/>
      <c r="EM88" s="87"/>
      <c r="EN88" s="87"/>
      <c r="EO88" s="87"/>
      <c r="EP88" s="87"/>
      <c r="EQ88" s="87"/>
      <c r="ER88" s="87"/>
      <c r="ES88" s="87"/>
      <c r="ET88" s="87"/>
      <c r="EU88" s="87"/>
      <c r="EV88" s="87"/>
      <c r="EW88" s="87"/>
      <c r="EX88" s="87"/>
      <c r="EY88" s="87"/>
      <c r="EZ88" s="87"/>
      <c r="FA88" s="87"/>
      <c r="FB88" s="87"/>
      <c r="FC88" s="87"/>
      <c r="FD88" s="87"/>
      <c r="FE88" s="87"/>
      <c r="FF88" s="87"/>
      <c r="FG88" s="87"/>
      <c r="FH88" s="87"/>
      <c r="FI88" s="87"/>
      <c r="FJ88" s="87"/>
      <c r="FK88" s="87"/>
      <c r="FL88" s="87"/>
      <c r="FM88" s="87"/>
      <c r="FN88" s="87"/>
      <c r="FO88" s="87"/>
      <c r="FP88" s="87"/>
      <c r="FQ88" s="87"/>
      <c r="FR88" s="87"/>
      <c r="FS88" s="87"/>
      <c r="FT88" s="87"/>
      <c r="FU88" s="87"/>
      <c r="FV88" s="87"/>
      <c r="FW88" s="87"/>
      <c r="FX88" s="87"/>
      <c r="FY88" s="87"/>
      <c r="FZ88" s="87"/>
      <c r="GA88" s="87"/>
      <c r="GB88" s="87"/>
      <c r="GC88" s="87"/>
      <c r="GD88" s="87"/>
      <c r="GE88" s="87"/>
      <c r="GF88" s="87"/>
      <c r="GG88" s="87"/>
      <c r="GH88" s="87"/>
      <c r="GI88" s="87"/>
      <c r="GJ88" s="87"/>
      <c r="GK88" s="87"/>
      <c r="GL88" s="87"/>
      <c r="GM88" s="87"/>
      <c r="GN88" s="87"/>
      <c r="GO88" s="87"/>
      <c r="GP88" s="87"/>
      <c r="GQ88" s="87"/>
      <c r="GR88" s="87"/>
      <c r="GS88" s="87"/>
      <c r="GT88" s="87"/>
      <c r="GU88" s="87"/>
      <c r="GV88" s="87"/>
      <c r="GW88" s="87"/>
      <c r="GX88" s="87"/>
      <c r="GY88" s="87"/>
      <c r="GZ88" s="87"/>
      <c r="HA88" s="87"/>
      <c r="HB88" s="87"/>
      <c r="HC88" s="87"/>
      <c r="HD88" s="87"/>
      <c r="HE88" s="87"/>
      <c r="HF88" s="87"/>
      <c r="HG88" s="87"/>
      <c r="HH88" s="87"/>
      <c r="HI88" s="87"/>
      <c r="HJ88" s="87"/>
      <c r="HK88" s="87"/>
      <c r="HL88" s="87"/>
      <c r="HM88" s="87"/>
      <c r="HN88" s="87"/>
      <c r="HO88" s="87"/>
      <c r="HP88" s="87"/>
      <c r="HQ88" s="87"/>
      <c r="HR88" s="87"/>
      <c r="HS88" s="87"/>
      <c r="HT88" s="87"/>
      <c r="HU88" s="87"/>
      <c r="HV88" s="87"/>
      <c r="HW88" s="87"/>
      <c r="HX88" s="87"/>
      <c r="HY88" s="87"/>
      <c r="HZ88" s="87"/>
      <c r="IA88" s="87"/>
      <c r="IB88" s="87"/>
      <c r="IC88" s="87"/>
      <c r="ID88" s="87"/>
      <c r="IE88" s="87"/>
      <c r="IF88" s="87"/>
      <c r="IG88" s="87"/>
      <c r="IH88" s="87"/>
      <c r="II88" s="87"/>
      <c r="IJ88" s="87"/>
      <c r="IK88" s="87"/>
    </row>
    <row r="89" spans="1:245" ht="14.25" customHeight="1">
      <c r="A89" s="111"/>
      <c r="B89" s="56" t="s">
        <v>327</v>
      </c>
      <c r="C89" s="56"/>
      <c r="D89" s="56"/>
      <c r="E89" s="56"/>
      <c r="F89" s="56"/>
      <c r="G89" s="56"/>
      <c r="H89" s="56"/>
      <c r="I89" s="132"/>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c r="CX89" s="87"/>
      <c r="CY89" s="87"/>
      <c r="CZ89" s="87"/>
      <c r="DA89" s="87"/>
      <c r="DB89" s="87"/>
      <c r="DC89" s="87"/>
      <c r="DD89" s="87"/>
      <c r="DE89" s="87"/>
      <c r="DF89" s="87"/>
      <c r="DG89" s="87"/>
      <c r="DH89" s="87"/>
      <c r="DI89" s="87"/>
      <c r="DJ89" s="87"/>
      <c r="DK89" s="87"/>
      <c r="DL89" s="87"/>
      <c r="DM89" s="87"/>
      <c r="DN89" s="87"/>
      <c r="DO89" s="87"/>
      <c r="DP89" s="87"/>
      <c r="DQ89" s="87"/>
      <c r="DR89" s="87"/>
      <c r="DS89" s="87"/>
      <c r="DT89" s="87"/>
      <c r="DU89" s="87"/>
      <c r="DV89" s="87"/>
      <c r="DW89" s="87"/>
      <c r="DX89" s="87"/>
      <c r="DY89" s="87"/>
      <c r="DZ89" s="87"/>
      <c r="EA89" s="87"/>
      <c r="EB89" s="87"/>
      <c r="EC89" s="87"/>
      <c r="ED89" s="87"/>
      <c r="EE89" s="87"/>
      <c r="EF89" s="87"/>
      <c r="EG89" s="87"/>
      <c r="EH89" s="87"/>
      <c r="EI89" s="87"/>
      <c r="EJ89" s="87"/>
      <c r="EK89" s="87"/>
      <c r="EL89" s="87"/>
      <c r="EM89" s="87"/>
      <c r="EN89" s="87"/>
      <c r="EO89" s="87"/>
      <c r="EP89" s="87"/>
      <c r="EQ89" s="87"/>
      <c r="ER89" s="87"/>
      <c r="ES89" s="87"/>
      <c r="ET89" s="87"/>
      <c r="EU89" s="87"/>
      <c r="EV89" s="87"/>
      <c r="EW89" s="87"/>
      <c r="EX89" s="87"/>
      <c r="EY89" s="87"/>
      <c r="EZ89" s="87"/>
      <c r="FA89" s="87"/>
      <c r="FB89" s="87"/>
      <c r="FC89" s="87"/>
      <c r="FD89" s="87"/>
      <c r="FE89" s="87"/>
      <c r="FF89" s="87"/>
      <c r="FG89" s="87"/>
      <c r="FH89" s="87"/>
      <c r="FI89" s="87"/>
      <c r="FJ89" s="87"/>
      <c r="FK89" s="87"/>
      <c r="FL89" s="87"/>
      <c r="FM89" s="87"/>
      <c r="FN89" s="87"/>
      <c r="FO89" s="87"/>
      <c r="FP89" s="87"/>
      <c r="FQ89" s="87"/>
      <c r="FR89" s="87"/>
      <c r="FS89" s="87"/>
      <c r="FT89" s="87"/>
      <c r="FU89" s="87"/>
      <c r="FV89" s="87"/>
      <c r="FW89" s="87"/>
      <c r="FX89" s="87"/>
      <c r="FY89" s="87"/>
      <c r="FZ89" s="87"/>
      <c r="GA89" s="87"/>
      <c r="GB89" s="87"/>
      <c r="GC89" s="87"/>
      <c r="GD89" s="87"/>
      <c r="GE89" s="87"/>
      <c r="GF89" s="87"/>
      <c r="GG89" s="87"/>
      <c r="GH89" s="87"/>
      <c r="GI89" s="87"/>
      <c r="GJ89" s="87"/>
      <c r="GK89" s="87"/>
      <c r="GL89" s="87"/>
      <c r="GM89" s="87"/>
      <c r="GN89" s="87"/>
      <c r="GO89" s="87"/>
      <c r="GP89" s="87"/>
      <c r="GQ89" s="87"/>
      <c r="GR89" s="87"/>
      <c r="GS89" s="87"/>
      <c r="GT89" s="87"/>
      <c r="GU89" s="87"/>
      <c r="GV89" s="87"/>
      <c r="GW89" s="87"/>
      <c r="GX89" s="87"/>
      <c r="GY89" s="87"/>
      <c r="GZ89" s="87"/>
      <c r="HA89" s="87"/>
      <c r="HB89" s="87"/>
      <c r="HC89" s="87"/>
      <c r="HD89" s="87"/>
      <c r="HE89" s="87"/>
      <c r="HF89" s="87"/>
      <c r="HG89" s="87"/>
      <c r="HH89" s="87"/>
      <c r="HI89" s="87"/>
      <c r="HJ89" s="87"/>
      <c r="HK89" s="87"/>
      <c r="HL89" s="87"/>
      <c r="HM89" s="87"/>
      <c r="HN89" s="87"/>
      <c r="HO89" s="87"/>
      <c r="HP89" s="87"/>
      <c r="HQ89" s="87"/>
      <c r="HR89" s="87"/>
      <c r="HS89" s="87"/>
      <c r="HT89" s="87"/>
      <c r="HU89" s="87"/>
      <c r="HV89" s="87"/>
      <c r="HW89" s="87"/>
      <c r="HX89" s="87"/>
      <c r="HY89" s="87"/>
      <c r="HZ89" s="87"/>
      <c r="IA89" s="87"/>
      <c r="IB89" s="87"/>
      <c r="IC89" s="87"/>
      <c r="ID89" s="87"/>
      <c r="IE89" s="87"/>
      <c r="IF89" s="87"/>
      <c r="IG89" s="87"/>
      <c r="IH89" s="87"/>
      <c r="II89" s="87"/>
      <c r="IJ89" s="87"/>
      <c r="IK89" s="87"/>
    </row>
    <row r="90" spans="1:245" ht="38.25" customHeight="1">
      <c r="A90" s="112" t="str">
        <f>IF(OR(B90&lt;&gt;"",D90&lt;&gt;""),"["&amp;TEXT($B$2,"##")&amp;"-"&amp;TEXT(ROW()-19,"##")&amp;"]","")</f>
        <v>[Admin-71]</v>
      </c>
      <c r="B90" s="100" t="s">
        <v>329</v>
      </c>
      <c r="C90" s="100" t="s">
        <v>335</v>
      </c>
      <c r="D90" s="100" t="s">
        <v>350</v>
      </c>
      <c r="E90" s="101"/>
      <c r="F90" s="100" t="s">
        <v>22</v>
      </c>
      <c r="G90" s="100" t="s">
        <v>22</v>
      </c>
      <c r="H90" s="102">
        <v>42848</v>
      </c>
      <c r="I90" s="103"/>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c r="CX90" s="87"/>
      <c r="CY90" s="87"/>
      <c r="CZ90" s="87"/>
      <c r="DA90" s="87"/>
      <c r="DB90" s="87"/>
      <c r="DC90" s="87"/>
      <c r="DD90" s="87"/>
      <c r="DE90" s="87"/>
      <c r="DF90" s="87"/>
      <c r="DG90" s="87"/>
      <c r="DH90" s="87"/>
      <c r="DI90" s="87"/>
      <c r="DJ90" s="87"/>
      <c r="DK90" s="87"/>
      <c r="DL90" s="87"/>
      <c r="DM90" s="87"/>
      <c r="DN90" s="87"/>
      <c r="DO90" s="87"/>
      <c r="DP90" s="87"/>
      <c r="DQ90" s="87"/>
      <c r="DR90" s="87"/>
      <c r="DS90" s="87"/>
      <c r="DT90" s="87"/>
      <c r="DU90" s="87"/>
      <c r="DV90" s="87"/>
      <c r="DW90" s="87"/>
      <c r="DX90" s="87"/>
      <c r="DY90" s="87"/>
      <c r="DZ90" s="87"/>
      <c r="EA90" s="87"/>
      <c r="EB90" s="87"/>
      <c r="EC90" s="87"/>
      <c r="ED90" s="87"/>
      <c r="EE90" s="87"/>
      <c r="EF90" s="87"/>
      <c r="EG90" s="87"/>
      <c r="EH90" s="87"/>
      <c r="EI90" s="87"/>
      <c r="EJ90" s="87"/>
      <c r="EK90" s="87"/>
      <c r="EL90" s="87"/>
      <c r="EM90" s="87"/>
      <c r="EN90" s="87"/>
      <c r="EO90" s="87"/>
      <c r="EP90" s="87"/>
      <c r="EQ90" s="87"/>
      <c r="ER90" s="87"/>
      <c r="ES90" s="87"/>
      <c r="ET90" s="87"/>
      <c r="EU90" s="87"/>
      <c r="EV90" s="87"/>
      <c r="EW90" s="87"/>
      <c r="EX90" s="87"/>
      <c r="EY90" s="87"/>
      <c r="EZ90" s="87"/>
      <c r="FA90" s="87"/>
      <c r="FB90" s="87"/>
      <c r="FC90" s="87"/>
      <c r="FD90" s="87"/>
      <c r="FE90" s="87"/>
      <c r="FF90" s="87"/>
      <c r="FG90" s="87"/>
      <c r="FH90" s="87"/>
      <c r="FI90" s="87"/>
      <c r="FJ90" s="87"/>
      <c r="FK90" s="87"/>
      <c r="FL90" s="87"/>
      <c r="FM90" s="87"/>
      <c r="FN90" s="87"/>
      <c r="FO90" s="87"/>
      <c r="FP90" s="87"/>
      <c r="FQ90" s="87"/>
      <c r="FR90" s="87"/>
      <c r="FS90" s="87"/>
      <c r="FT90" s="87"/>
      <c r="FU90" s="87"/>
      <c r="FV90" s="87"/>
      <c r="FW90" s="87"/>
      <c r="FX90" s="87"/>
      <c r="FY90" s="87"/>
      <c r="FZ90" s="87"/>
      <c r="GA90" s="87"/>
      <c r="GB90" s="87"/>
      <c r="GC90" s="87"/>
      <c r="GD90" s="87"/>
      <c r="GE90" s="87"/>
      <c r="GF90" s="87"/>
      <c r="GG90" s="87"/>
      <c r="GH90" s="87"/>
      <c r="GI90" s="87"/>
      <c r="GJ90" s="87"/>
      <c r="GK90" s="87"/>
      <c r="GL90" s="87"/>
      <c r="GM90" s="87"/>
      <c r="GN90" s="87"/>
      <c r="GO90" s="87"/>
      <c r="GP90" s="87"/>
      <c r="GQ90" s="87"/>
      <c r="GR90" s="87"/>
      <c r="GS90" s="87"/>
      <c r="GT90" s="87"/>
      <c r="GU90" s="87"/>
      <c r="GV90" s="87"/>
      <c r="GW90" s="87"/>
      <c r="GX90" s="87"/>
      <c r="GY90" s="87"/>
      <c r="GZ90" s="87"/>
      <c r="HA90" s="87"/>
      <c r="HB90" s="87"/>
      <c r="HC90" s="87"/>
      <c r="HD90" s="87"/>
      <c r="HE90" s="87"/>
      <c r="HF90" s="87"/>
      <c r="HG90" s="87"/>
      <c r="HH90" s="87"/>
      <c r="HI90" s="87"/>
      <c r="HJ90" s="87"/>
      <c r="HK90" s="87"/>
      <c r="HL90" s="87"/>
      <c r="HM90" s="87"/>
      <c r="HN90" s="87"/>
      <c r="HO90" s="87"/>
      <c r="HP90" s="87"/>
      <c r="HQ90" s="87"/>
      <c r="HR90" s="87"/>
      <c r="HS90" s="87"/>
      <c r="HT90" s="87"/>
      <c r="HU90" s="87"/>
      <c r="HV90" s="87"/>
      <c r="HW90" s="87"/>
      <c r="HX90" s="87"/>
      <c r="HY90" s="87"/>
      <c r="HZ90" s="87"/>
      <c r="IA90" s="87"/>
      <c r="IB90" s="87"/>
      <c r="IC90" s="87"/>
      <c r="ID90" s="87"/>
      <c r="IE90" s="87"/>
      <c r="IF90" s="87"/>
      <c r="IG90" s="87"/>
      <c r="IH90" s="87"/>
      <c r="II90" s="87"/>
      <c r="IJ90" s="87"/>
      <c r="IK90" s="87"/>
    </row>
    <row r="91" spans="1:245" ht="38.25" customHeight="1">
      <c r="A91" s="112" t="str">
        <f t="shared" ref="A91:A99" si="7">IF(OR(B91&lt;&gt;"",D91&lt;&gt;""),"["&amp;TEXT($B$2,"##")&amp;"-"&amp;TEXT(ROW()-19,"##")&amp;"]","")</f>
        <v>[Admin-72]</v>
      </c>
      <c r="B91" s="100" t="s">
        <v>330</v>
      </c>
      <c r="C91" s="100" t="s">
        <v>336</v>
      </c>
      <c r="D91" s="100" t="s">
        <v>350</v>
      </c>
      <c r="E91" s="101"/>
      <c r="F91" s="100" t="s">
        <v>22</v>
      </c>
      <c r="G91" s="100" t="s">
        <v>22</v>
      </c>
      <c r="H91" s="102">
        <v>42848</v>
      </c>
      <c r="I91" s="103"/>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c r="EC91" s="87"/>
      <c r="ED91" s="87"/>
      <c r="EE91" s="87"/>
      <c r="EF91" s="87"/>
      <c r="EG91" s="87"/>
      <c r="EH91" s="87"/>
      <c r="EI91" s="87"/>
      <c r="EJ91" s="87"/>
      <c r="EK91" s="87"/>
      <c r="EL91" s="87"/>
      <c r="EM91" s="87"/>
      <c r="EN91" s="87"/>
      <c r="EO91" s="87"/>
      <c r="EP91" s="87"/>
      <c r="EQ91" s="87"/>
      <c r="ER91" s="87"/>
      <c r="ES91" s="87"/>
      <c r="ET91" s="87"/>
      <c r="EU91" s="87"/>
      <c r="EV91" s="87"/>
      <c r="EW91" s="87"/>
      <c r="EX91" s="87"/>
      <c r="EY91" s="87"/>
      <c r="EZ91" s="87"/>
      <c r="FA91" s="87"/>
      <c r="FB91" s="87"/>
      <c r="FC91" s="87"/>
      <c r="FD91" s="87"/>
      <c r="FE91" s="87"/>
      <c r="FF91" s="87"/>
      <c r="FG91" s="87"/>
      <c r="FH91" s="87"/>
      <c r="FI91" s="87"/>
      <c r="FJ91" s="87"/>
      <c r="FK91" s="87"/>
      <c r="FL91" s="87"/>
      <c r="FM91" s="87"/>
      <c r="FN91" s="87"/>
      <c r="FO91" s="87"/>
      <c r="FP91" s="87"/>
      <c r="FQ91" s="87"/>
      <c r="FR91" s="87"/>
      <c r="FS91" s="87"/>
      <c r="FT91" s="87"/>
      <c r="FU91" s="87"/>
      <c r="FV91" s="87"/>
      <c r="FW91" s="87"/>
      <c r="FX91" s="87"/>
      <c r="FY91" s="87"/>
      <c r="FZ91" s="87"/>
      <c r="GA91" s="87"/>
      <c r="GB91" s="87"/>
      <c r="GC91" s="87"/>
      <c r="GD91" s="87"/>
      <c r="GE91" s="87"/>
      <c r="GF91" s="87"/>
      <c r="GG91" s="87"/>
      <c r="GH91" s="87"/>
      <c r="GI91" s="87"/>
      <c r="GJ91" s="87"/>
      <c r="GK91" s="87"/>
      <c r="GL91" s="87"/>
      <c r="GM91" s="87"/>
      <c r="GN91" s="87"/>
      <c r="GO91" s="87"/>
      <c r="GP91" s="87"/>
      <c r="GQ91" s="87"/>
      <c r="GR91" s="87"/>
      <c r="GS91" s="87"/>
      <c r="GT91" s="87"/>
      <c r="GU91" s="87"/>
      <c r="GV91" s="87"/>
      <c r="GW91" s="87"/>
      <c r="GX91" s="87"/>
      <c r="GY91" s="87"/>
      <c r="GZ91" s="87"/>
      <c r="HA91" s="87"/>
      <c r="HB91" s="87"/>
      <c r="HC91" s="87"/>
      <c r="HD91" s="87"/>
      <c r="HE91" s="87"/>
      <c r="HF91" s="87"/>
      <c r="HG91" s="87"/>
      <c r="HH91" s="87"/>
      <c r="HI91" s="87"/>
      <c r="HJ91" s="87"/>
      <c r="HK91" s="87"/>
      <c r="HL91" s="87"/>
      <c r="HM91" s="87"/>
      <c r="HN91" s="87"/>
      <c r="HO91" s="87"/>
      <c r="HP91" s="87"/>
      <c r="HQ91" s="87"/>
      <c r="HR91" s="87"/>
      <c r="HS91" s="87"/>
      <c r="HT91" s="87"/>
      <c r="HU91" s="87"/>
      <c r="HV91" s="87"/>
      <c r="HW91" s="87"/>
      <c r="HX91" s="87"/>
      <c r="HY91" s="87"/>
      <c r="HZ91" s="87"/>
      <c r="IA91" s="87"/>
      <c r="IB91" s="87"/>
      <c r="IC91" s="87"/>
      <c r="ID91" s="87"/>
      <c r="IE91" s="87"/>
      <c r="IF91" s="87"/>
      <c r="IG91" s="87"/>
      <c r="IH91" s="87"/>
      <c r="II91" s="87"/>
      <c r="IJ91" s="87"/>
      <c r="IK91" s="87"/>
    </row>
    <row r="92" spans="1:245" ht="38.25" customHeight="1">
      <c r="A92" s="112" t="str">
        <f t="shared" si="7"/>
        <v>[Admin-73]</v>
      </c>
      <c r="B92" s="100" t="s">
        <v>331</v>
      </c>
      <c r="C92" s="100" t="s">
        <v>337</v>
      </c>
      <c r="D92" s="100" t="s">
        <v>350</v>
      </c>
      <c r="E92" s="101"/>
      <c r="F92" s="100" t="s">
        <v>22</v>
      </c>
      <c r="G92" s="100" t="s">
        <v>22</v>
      </c>
      <c r="H92" s="102">
        <v>42848</v>
      </c>
      <c r="I92" s="103"/>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c r="CX92" s="87"/>
      <c r="CY92" s="87"/>
      <c r="CZ92" s="87"/>
      <c r="DA92" s="87"/>
      <c r="DB92" s="87"/>
      <c r="DC92" s="87"/>
      <c r="DD92" s="87"/>
      <c r="DE92" s="87"/>
      <c r="DF92" s="87"/>
      <c r="DG92" s="87"/>
      <c r="DH92" s="87"/>
      <c r="DI92" s="87"/>
      <c r="DJ92" s="87"/>
      <c r="DK92" s="87"/>
      <c r="DL92" s="87"/>
      <c r="DM92" s="87"/>
      <c r="DN92" s="87"/>
      <c r="DO92" s="87"/>
      <c r="DP92" s="87"/>
      <c r="DQ92" s="87"/>
      <c r="DR92" s="87"/>
      <c r="DS92" s="87"/>
      <c r="DT92" s="87"/>
      <c r="DU92" s="87"/>
      <c r="DV92" s="87"/>
      <c r="DW92" s="87"/>
      <c r="DX92" s="87"/>
      <c r="DY92" s="87"/>
      <c r="DZ92" s="87"/>
      <c r="EA92" s="87"/>
      <c r="EB92" s="87"/>
      <c r="EC92" s="87"/>
      <c r="ED92" s="87"/>
      <c r="EE92" s="87"/>
      <c r="EF92" s="87"/>
      <c r="EG92" s="87"/>
      <c r="EH92" s="87"/>
      <c r="EI92" s="87"/>
      <c r="EJ92" s="87"/>
      <c r="EK92" s="87"/>
      <c r="EL92" s="87"/>
      <c r="EM92" s="87"/>
      <c r="EN92" s="87"/>
      <c r="EO92" s="87"/>
      <c r="EP92" s="87"/>
      <c r="EQ92" s="87"/>
      <c r="ER92" s="87"/>
      <c r="ES92" s="87"/>
      <c r="ET92" s="87"/>
      <c r="EU92" s="87"/>
      <c r="EV92" s="87"/>
      <c r="EW92" s="87"/>
      <c r="EX92" s="87"/>
      <c r="EY92" s="87"/>
      <c r="EZ92" s="87"/>
      <c r="FA92" s="87"/>
      <c r="FB92" s="87"/>
      <c r="FC92" s="87"/>
      <c r="FD92" s="87"/>
      <c r="FE92" s="87"/>
      <c r="FF92" s="87"/>
      <c r="FG92" s="87"/>
      <c r="FH92" s="87"/>
      <c r="FI92" s="87"/>
      <c r="FJ92" s="87"/>
      <c r="FK92" s="87"/>
      <c r="FL92" s="87"/>
      <c r="FM92" s="87"/>
      <c r="FN92" s="87"/>
      <c r="FO92" s="87"/>
      <c r="FP92" s="87"/>
      <c r="FQ92" s="87"/>
      <c r="FR92" s="87"/>
      <c r="FS92" s="87"/>
      <c r="FT92" s="87"/>
      <c r="FU92" s="87"/>
      <c r="FV92" s="87"/>
      <c r="FW92" s="87"/>
      <c r="FX92" s="87"/>
      <c r="FY92" s="87"/>
      <c r="FZ92" s="87"/>
      <c r="GA92" s="87"/>
      <c r="GB92" s="87"/>
      <c r="GC92" s="87"/>
      <c r="GD92" s="87"/>
      <c r="GE92" s="87"/>
      <c r="GF92" s="87"/>
      <c r="GG92" s="87"/>
      <c r="GH92" s="87"/>
      <c r="GI92" s="87"/>
      <c r="GJ92" s="87"/>
      <c r="GK92" s="87"/>
      <c r="GL92" s="87"/>
      <c r="GM92" s="87"/>
      <c r="GN92" s="87"/>
      <c r="GO92" s="87"/>
      <c r="GP92" s="87"/>
      <c r="GQ92" s="87"/>
      <c r="GR92" s="87"/>
      <c r="GS92" s="87"/>
      <c r="GT92" s="87"/>
      <c r="GU92" s="87"/>
      <c r="GV92" s="87"/>
      <c r="GW92" s="87"/>
      <c r="GX92" s="87"/>
      <c r="GY92" s="87"/>
      <c r="GZ92" s="87"/>
      <c r="HA92" s="87"/>
      <c r="HB92" s="87"/>
      <c r="HC92" s="87"/>
      <c r="HD92" s="87"/>
      <c r="HE92" s="87"/>
      <c r="HF92" s="87"/>
      <c r="HG92" s="87"/>
      <c r="HH92" s="87"/>
      <c r="HI92" s="87"/>
      <c r="HJ92" s="87"/>
      <c r="HK92" s="87"/>
      <c r="HL92" s="87"/>
      <c r="HM92" s="87"/>
      <c r="HN92" s="87"/>
      <c r="HO92" s="87"/>
      <c r="HP92" s="87"/>
      <c r="HQ92" s="87"/>
      <c r="HR92" s="87"/>
      <c r="HS92" s="87"/>
      <c r="HT92" s="87"/>
      <c r="HU92" s="87"/>
      <c r="HV92" s="87"/>
      <c r="HW92" s="87"/>
      <c r="HX92" s="87"/>
      <c r="HY92" s="87"/>
      <c r="HZ92" s="87"/>
      <c r="IA92" s="87"/>
      <c r="IB92" s="87"/>
      <c r="IC92" s="87"/>
      <c r="ID92" s="87"/>
      <c r="IE92" s="87"/>
      <c r="IF92" s="87"/>
      <c r="IG92" s="87"/>
      <c r="IH92" s="87"/>
      <c r="II92" s="87"/>
      <c r="IJ92" s="87"/>
      <c r="IK92" s="87"/>
    </row>
    <row r="93" spans="1:245" ht="38.25" customHeight="1">
      <c r="A93" s="112" t="str">
        <f t="shared" si="7"/>
        <v>[Admin-74]</v>
      </c>
      <c r="B93" s="100" t="s">
        <v>332</v>
      </c>
      <c r="C93" s="100" t="s">
        <v>338</v>
      </c>
      <c r="D93" s="100" t="s">
        <v>350</v>
      </c>
      <c r="E93" s="101"/>
      <c r="F93" s="100" t="s">
        <v>22</v>
      </c>
      <c r="G93" s="100" t="s">
        <v>22</v>
      </c>
      <c r="H93" s="102">
        <v>42848</v>
      </c>
      <c r="I93" s="103"/>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c r="CX93" s="87"/>
      <c r="CY93" s="87"/>
      <c r="CZ93" s="87"/>
      <c r="DA93" s="87"/>
      <c r="DB93" s="87"/>
      <c r="DC93" s="87"/>
      <c r="DD93" s="87"/>
      <c r="DE93" s="87"/>
      <c r="DF93" s="87"/>
      <c r="DG93" s="87"/>
      <c r="DH93" s="87"/>
      <c r="DI93" s="87"/>
      <c r="DJ93" s="87"/>
      <c r="DK93" s="87"/>
      <c r="DL93" s="87"/>
      <c r="DM93" s="87"/>
      <c r="DN93" s="87"/>
      <c r="DO93" s="87"/>
      <c r="DP93" s="87"/>
      <c r="DQ93" s="87"/>
      <c r="DR93" s="87"/>
      <c r="DS93" s="87"/>
      <c r="DT93" s="87"/>
      <c r="DU93" s="87"/>
      <c r="DV93" s="87"/>
      <c r="DW93" s="87"/>
      <c r="DX93" s="87"/>
      <c r="DY93" s="87"/>
      <c r="DZ93" s="87"/>
      <c r="EA93" s="87"/>
      <c r="EB93" s="87"/>
      <c r="EC93" s="87"/>
      <c r="ED93" s="87"/>
      <c r="EE93" s="87"/>
      <c r="EF93" s="87"/>
      <c r="EG93" s="87"/>
      <c r="EH93" s="87"/>
      <c r="EI93" s="87"/>
      <c r="EJ93" s="87"/>
      <c r="EK93" s="87"/>
      <c r="EL93" s="87"/>
      <c r="EM93" s="87"/>
      <c r="EN93" s="87"/>
      <c r="EO93" s="87"/>
      <c r="EP93" s="87"/>
      <c r="EQ93" s="87"/>
      <c r="ER93" s="87"/>
      <c r="ES93" s="87"/>
      <c r="ET93" s="87"/>
      <c r="EU93" s="87"/>
      <c r="EV93" s="87"/>
      <c r="EW93" s="87"/>
      <c r="EX93" s="87"/>
      <c r="EY93" s="87"/>
      <c r="EZ93" s="87"/>
      <c r="FA93" s="87"/>
      <c r="FB93" s="87"/>
      <c r="FC93" s="87"/>
      <c r="FD93" s="87"/>
      <c r="FE93" s="87"/>
      <c r="FF93" s="87"/>
      <c r="FG93" s="87"/>
      <c r="FH93" s="87"/>
      <c r="FI93" s="87"/>
      <c r="FJ93" s="87"/>
      <c r="FK93" s="87"/>
      <c r="FL93" s="87"/>
      <c r="FM93" s="87"/>
      <c r="FN93" s="87"/>
      <c r="FO93" s="87"/>
      <c r="FP93" s="87"/>
      <c r="FQ93" s="87"/>
      <c r="FR93" s="87"/>
      <c r="FS93" s="87"/>
      <c r="FT93" s="87"/>
      <c r="FU93" s="87"/>
      <c r="FV93" s="87"/>
      <c r="FW93" s="87"/>
      <c r="FX93" s="87"/>
      <c r="FY93" s="87"/>
      <c r="FZ93" s="87"/>
      <c r="GA93" s="87"/>
      <c r="GB93" s="87"/>
      <c r="GC93" s="87"/>
      <c r="GD93" s="87"/>
      <c r="GE93" s="87"/>
      <c r="GF93" s="87"/>
      <c r="GG93" s="87"/>
      <c r="GH93" s="87"/>
      <c r="GI93" s="87"/>
      <c r="GJ93" s="87"/>
      <c r="GK93" s="87"/>
      <c r="GL93" s="87"/>
      <c r="GM93" s="87"/>
      <c r="GN93" s="87"/>
      <c r="GO93" s="87"/>
      <c r="GP93" s="87"/>
      <c r="GQ93" s="87"/>
      <c r="GR93" s="87"/>
      <c r="GS93" s="87"/>
      <c r="GT93" s="87"/>
      <c r="GU93" s="87"/>
      <c r="GV93" s="87"/>
      <c r="GW93" s="87"/>
      <c r="GX93" s="87"/>
      <c r="GY93" s="87"/>
      <c r="GZ93" s="87"/>
      <c r="HA93" s="87"/>
      <c r="HB93" s="87"/>
      <c r="HC93" s="87"/>
      <c r="HD93" s="87"/>
      <c r="HE93" s="87"/>
      <c r="HF93" s="87"/>
      <c r="HG93" s="87"/>
      <c r="HH93" s="87"/>
      <c r="HI93" s="87"/>
      <c r="HJ93" s="87"/>
      <c r="HK93" s="87"/>
      <c r="HL93" s="87"/>
      <c r="HM93" s="87"/>
      <c r="HN93" s="87"/>
      <c r="HO93" s="87"/>
      <c r="HP93" s="87"/>
      <c r="HQ93" s="87"/>
      <c r="HR93" s="87"/>
      <c r="HS93" s="87"/>
      <c r="HT93" s="87"/>
      <c r="HU93" s="87"/>
      <c r="HV93" s="87"/>
      <c r="HW93" s="87"/>
      <c r="HX93" s="87"/>
      <c r="HY93" s="87"/>
      <c r="HZ93" s="87"/>
      <c r="IA93" s="87"/>
      <c r="IB93" s="87"/>
      <c r="IC93" s="87"/>
      <c r="ID93" s="87"/>
      <c r="IE93" s="87"/>
      <c r="IF93" s="87"/>
      <c r="IG93" s="87"/>
      <c r="IH93" s="87"/>
      <c r="II93" s="87"/>
      <c r="IJ93" s="87"/>
      <c r="IK93" s="87"/>
    </row>
    <row r="94" spans="1:245" ht="38.25" customHeight="1">
      <c r="A94" s="112" t="str">
        <f t="shared" si="7"/>
        <v>[Admin-75]</v>
      </c>
      <c r="B94" s="100" t="s">
        <v>333</v>
      </c>
      <c r="C94" s="100" t="s">
        <v>339</v>
      </c>
      <c r="D94" s="100" t="s">
        <v>350</v>
      </c>
      <c r="E94" s="101"/>
      <c r="F94" s="100" t="s">
        <v>22</v>
      </c>
      <c r="G94" s="100" t="s">
        <v>22</v>
      </c>
      <c r="H94" s="102">
        <v>42848</v>
      </c>
      <c r="I94" s="103"/>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c r="CX94" s="87"/>
      <c r="CY94" s="87"/>
      <c r="CZ94" s="87"/>
      <c r="DA94" s="87"/>
      <c r="DB94" s="87"/>
      <c r="DC94" s="87"/>
      <c r="DD94" s="87"/>
      <c r="DE94" s="87"/>
      <c r="DF94" s="87"/>
      <c r="DG94" s="87"/>
      <c r="DH94" s="87"/>
      <c r="DI94" s="87"/>
      <c r="DJ94" s="87"/>
      <c r="DK94" s="87"/>
      <c r="DL94" s="87"/>
      <c r="DM94" s="87"/>
      <c r="DN94" s="87"/>
      <c r="DO94" s="87"/>
      <c r="DP94" s="87"/>
      <c r="DQ94" s="87"/>
      <c r="DR94" s="87"/>
      <c r="DS94" s="87"/>
      <c r="DT94" s="87"/>
      <c r="DU94" s="87"/>
      <c r="DV94" s="87"/>
      <c r="DW94" s="87"/>
      <c r="DX94" s="87"/>
      <c r="DY94" s="87"/>
      <c r="DZ94" s="87"/>
      <c r="EA94" s="87"/>
      <c r="EB94" s="87"/>
      <c r="EC94" s="87"/>
      <c r="ED94" s="87"/>
      <c r="EE94" s="87"/>
      <c r="EF94" s="87"/>
      <c r="EG94" s="87"/>
      <c r="EH94" s="87"/>
      <c r="EI94" s="87"/>
      <c r="EJ94" s="87"/>
      <c r="EK94" s="87"/>
      <c r="EL94" s="87"/>
      <c r="EM94" s="87"/>
      <c r="EN94" s="87"/>
      <c r="EO94" s="87"/>
      <c r="EP94" s="87"/>
      <c r="EQ94" s="87"/>
      <c r="ER94" s="87"/>
      <c r="ES94" s="87"/>
      <c r="ET94" s="87"/>
      <c r="EU94" s="87"/>
      <c r="EV94" s="87"/>
      <c r="EW94" s="87"/>
      <c r="EX94" s="87"/>
      <c r="EY94" s="87"/>
      <c r="EZ94" s="87"/>
      <c r="FA94" s="87"/>
      <c r="FB94" s="87"/>
      <c r="FC94" s="87"/>
      <c r="FD94" s="87"/>
      <c r="FE94" s="87"/>
      <c r="FF94" s="87"/>
      <c r="FG94" s="87"/>
      <c r="FH94" s="87"/>
      <c r="FI94" s="87"/>
      <c r="FJ94" s="87"/>
      <c r="FK94" s="87"/>
      <c r="FL94" s="87"/>
      <c r="FM94" s="87"/>
      <c r="FN94" s="87"/>
      <c r="FO94" s="87"/>
      <c r="FP94" s="87"/>
      <c r="FQ94" s="87"/>
      <c r="FR94" s="87"/>
      <c r="FS94" s="87"/>
      <c r="FT94" s="87"/>
      <c r="FU94" s="87"/>
      <c r="FV94" s="87"/>
      <c r="FW94" s="87"/>
      <c r="FX94" s="87"/>
      <c r="FY94" s="87"/>
      <c r="FZ94" s="87"/>
      <c r="GA94" s="87"/>
      <c r="GB94" s="87"/>
      <c r="GC94" s="87"/>
      <c r="GD94" s="87"/>
      <c r="GE94" s="87"/>
      <c r="GF94" s="87"/>
      <c r="GG94" s="87"/>
      <c r="GH94" s="87"/>
      <c r="GI94" s="87"/>
      <c r="GJ94" s="87"/>
      <c r="GK94" s="87"/>
      <c r="GL94" s="87"/>
      <c r="GM94" s="87"/>
      <c r="GN94" s="87"/>
      <c r="GO94" s="87"/>
      <c r="GP94" s="87"/>
      <c r="GQ94" s="87"/>
      <c r="GR94" s="87"/>
      <c r="GS94" s="87"/>
      <c r="GT94" s="87"/>
      <c r="GU94" s="87"/>
      <c r="GV94" s="87"/>
      <c r="GW94" s="87"/>
      <c r="GX94" s="87"/>
      <c r="GY94" s="87"/>
      <c r="GZ94" s="87"/>
      <c r="HA94" s="87"/>
      <c r="HB94" s="87"/>
      <c r="HC94" s="87"/>
      <c r="HD94" s="87"/>
      <c r="HE94" s="87"/>
      <c r="HF94" s="87"/>
      <c r="HG94" s="87"/>
      <c r="HH94" s="87"/>
      <c r="HI94" s="87"/>
      <c r="HJ94" s="87"/>
      <c r="HK94" s="87"/>
      <c r="HL94" s="87"/>
      <c r="HM94" s="87"/>
      <c r="HN94" s="87"/>
      <c r="HO94" s="87"/>
      <c r="HP94" s="87"/>
      <c r="HQ94" s="87"/>
      <c r="HR94" s="87"/>
      <c r="HS94" s="87"/>
      <c r="HT94" s="87"/>
      <c r="HU94" s="87"/>
      <c r="HV94" s="87"/>
      <c r="HW94" s="87"/>
      <c r="HX94" s="87"/>
      <c r="HY94" s="87"/>
      <c r="HZ94" s="87"/>
      <c r="IA94" s="87"/>
      <c r="IB94" s="87"/>
      <c r="IC94" s="87"/>
      <c r="ID94" s="87"/>
      <c r="IE94" s="87"/>
      <c r="IF94" s="87"/>
      <c r="IG94" s="87"/>
      <c r="IH94" s="87"/>
      <c r="II94" s="87"/>
      <c r="IJ94" s="87"/>
      <c r="IK94" s="87"/>
    </row>
    <row r="95" spans="1:245" ht="38.25" customHeight="1">
      <c r="A95" s="112" t="str">
        <f t="shared" si="7"/>
        <v>[Admin-76]</v>
      </c>
      <c r="B95" s="100" t="s">
        <v>334</v>
      </c>
      <c r="C95" s="100" t="s">
        <v>340</v>
      </c>
      <c r="D95" s="100" t="s">
        <v>350</v>
      </c>
      <c r="E95" s="101"/>
      <c r="F95" s="100" t="s">
        <v>22</v>
      </c>
      <c r="G95" s="100" t="s">
        <v>22</v>
      </c>
      <c r="H95" s="102">
        <v>42848</v>
      </c>
      <c r="I95" s="103"/>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c r="CX95" s="87"/>
      <c r="CY95" s="87"/>
      <c r="CZ95" s="87"/>
      <c r="DA95" s="87"/>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c r="EA95" s="87"/>
      <c r="EB95" s="87"/>
      <c r="EC95" s="87"/>
      <c r="ED95" s="87"/>
      <c r="EE95" s="87"/>
      <c r="EF95" s="87"/>
      <c r="EG95" s="87"/>
      <c r="EH95" s="87"/>
      <c r="EI95" s="87"/>
      <c r="EJ95" s="87"/>
      <c r="EK95" s="87"/>
      <c r="EL95" s="87"/>
      <c r="EM95" s="87"/>
      <c r="EN95" s="87"/>
      <c r="EO95" s="87"/>
      <c r="EP95" s="87"/>
      <c r="EQ95" s="87"/>
      <c r="ER95" s="87"/>
      <c r="ES95" s="87"/>
      <c r="ET95" s="87"/>
      <c r="EU95" s="87"/>
      <c r="EV95" s="87"/>
      <c r="EW95" s="87"/>
      <c r="EX95" s="87"/>
      <c r="EY95" s="87"/>
      <c r="EZ95" s="87"/>
      <c r="FA95" s="87"/>
      <c r="FB95" s="87"/>
      <c r="FC95" s="87"/>
      <c r="FD95" s="87"/>
      <c r="FE95" s="87"/>
      <c r="FF95" s="87"/>
      <c r="FG95" s="87"/>
      <c r="FH95" s="87"/>
      <c r="FI95" s="87"/>
      <c r="FJ95" s="87"/>
      <c r="FK95" s="87"/>
      <c r="FL95" s="87"/>
      <c r="FM95" s="87"/>
      <c r="FN95" s="87"/>
      <c r="FO95" s="87"/>
      <c r="FP95" s="87"/>
      <c r="FQ95" s="87"/>
      <c r="FR95" s="87"/>
      <c r="FS95" s="87"/>
      <c r="FT95" s="87"/>
      <c r="FU95" s="87"/>
      <c r="FV95" s="87"/>
      <c r="FW95" s="87"/>
      <c r="FX95" s="87"/>
      <c r="FY95" s="87"/>
      <c r="FZ95" s="87"/>
      <c r="GA95" s="87"/>
      <c r="GB95" s="87"/>
      <c r="GC95" s="87"/>
      <c r="GD95" s="87"/>
      <c r="GE95" s="87"/>
      <c r="GF95" s="87"/>
      <c r="GG95" s="87"/>
      <c r="GH95" s="87"/>
      <c r="GI95" s="87"/>
      <c r="GJ95" s="87"/>
      <c r="GK95" s="87"/>
      <c r="GL95" s="87"/>
      <c r="GM95" s="87"/>
      <c r="GN95" s="87"/>
      <c r="GO95" s="87"/>
      <c r="GP95" s="87"/>
      <c r="GQ95" s="87"/>
      <c r="GR95" s="87"/>
      <c r="GS95" s="87"/>
      <c r="GT95" s="87"/>
      <c r="GU95" s="87"/>
      <c r="GV95" s="87"/>
      <c r="GW95" s="87"/>
      <c r="GX95" s="87"/>
      <c r="GY95" s="87"/>
      <c r="GZ95" s="87"/>
      <c r="HA95" s="87"/>
      <c r="HB95" s="87"/>
      <c r="HC95" s="87"/>
      <c r="HD95" s="87"/>
      <c r="HE95" s="87"/>
      <c r="HF95" s="87"/>
      <c r="HG95" s="87"/>
      <c r="HH95" s="87"/>
      <c r="HI95" s="87"/>
      <c r="HJ95" s="87"/>
      <c r="HK95" s="87"/>
      <c r="HL95" s="87"/>
      <c r="HM95" s="87"/>
      <c r="HN95" s="87"/>
      <c r="HO95" s="87"/>
      <c r="HP95" s="87"/>
      <c r="HQ95" s="87"/>
      <c r="HR95" s="87"/>
      <c r="HS95" s="87"/>
      <c r="HT95" s="87"/>
      <c r="HU95" s="87"/>
      <c r="HV95" s="87"/>
      <c r="HW95" s="87"/>
      <c r="HX95" s="87"/>
      <c r="HY95" s="87"/>
      <c r="HZ95" s="87"/>
      <c r="IA95" s="87"/>
      <c r="IB95" s="87"/>
      <c r="IC95" s="87"/>
      <c r="ID95" s="87"/>
      <c r="IE95" s="87"/>
      <c r="IF95" s="87"/>
      <c r="IG95" s="87"/>
      <c r="IH95" s="87"/>
      <c r="II95" s="87"/>
      <c r="IJ95" s="87"/>
      <c r="IK95" s="87"/>
    </row>
    <row r="96" spans="1:245" ht="38.25" customHeight="1">
      <c r="A96" s="112" t="str">
        <f t="shared" si="7"/>
        <v>[Admin-77]</v>
      </c>
      <c r="B96" s="100" t="s">
        <v>341</v>
      </c>
      <c r="C96" s="100" t="s">
        <v>345</v>
      </c>
      <c r="D96" s="100" t="s">
        <v>350</v>
      </c>
      <c r="E96" s="101"/>
      <c r="F96" s="100" t="s">
        <v>22</v>
      </c>
      <c r="G96" s="100" t="s">
        <v>22</v>
      </c>
      <c r="H96" s="102">
        <v>42848</v>
      </c>
      <c r="I96" s="103"/>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c r="CX96" s="87"/>
      <c r="CY96" s="87"/>
      <c r="CZ96" s="87"/>
      <c r="DA96" s="87"/>
      <c r="DB96" s="87"/>
      <c r="DC96" s="87"/>
      <c r="DD96" s="87"/>
      <c r="DE96" s="87"/>
      <c r="DF96" s="87"/>
      <c r="DG96" s="87"/>
      <c r="DH96" s="87"/>
      <c r="DI96" s="87"/>
      <c r="DJ96" s="87"/>
      <c r="DK96" s="87"/>
      <c r="DL96" s="87"/>
      <c r="DM96" s="87"/>
      <c r="DN96" s="87"/>
      <c r="DO96" s="87"/>
      <c r="DP96" s="87"/>
      <c r="DQ96" s="87"/>
      <c r="DR96" s="87"/>
      <c r="DS96" s="87"/>
      <c r="DT96" s="87"/>
      <c r="DU96" s="87"/>
      <c r="DV96" s="87"/>
      <c r="DW96" s="87"/>
      <c r="DX96" s="87"/>
      <c r="DY96" s="87"/>
      <c r="DZ96" s="87"/>
      <c r="EA96" s="87"/>
      <c r="EB96" s="87"/>
      <c r="EC96" s="87"/>
      <c r="ED96" s="87"/>
      <c r="EE96" s="87"/>
      <c r="EF96" s="87"/>
      <c r="EG96" s="87"/>
      <c r="EH96" s="87"/>
      <c r="EI96" s="87"/>
      <c r="EJ96" s="87"/>
      <c r="EK96" s="87"/>
      <c r="EL96" s="87"/>
      <c r="EM96" s="87"/>
      <c r="EN96" s="87"/>
      <c r="EO96" s="87"/>
      <c r="EP96" s="87"/>
      <c r="EQ96" s="87"/>
      <c r="ER96" s="87"/>
      <c r="ES96" s="87"/>
      <c r="ET96" s="87"/>
      <c r="EU96" s="87"/>
      <c r="EV96" s="87"/>
      <c r="EW96" s="87"/>
      <c r="EX96" s="87"/>
      <c r="EY96" s="87"/>
      <c r="EZ96" s="87"/>
      <c r="FA96" s="87"/>
      <c r="FB96" s="87"/>
      <c r="FC96" s="87"/>
      <c r="FD96" s="87"/>
      <c r="FE96" s="87"/>
      <c r="FF96" s="87"/>
      <c r="FG96" s="87"/>
      <c r="FH96" s="87"/>
      <c r="FI96" s="87"/>
      <c r="FJ96" s="87"/>
      <c r="FK96" s="87"/>
      <c r="FL96" s="87"/>
      <c r="FM96" s="87"/>
      <c r="FN96" s="87"/>
      <c r="FO96" s="87"/>
      <c r="FP96" s="87"/>
      <c r="FQ96" s="87"/>
      <c r="FR96" s="87"/>
      <c r="FS96" s="87"/>
      <c r="FT96" s="87"/>
      <c r="FU96" s="87"/>
      <c r="FV96" s="87"/>
      <c r="FW96" s="87"/>
      <c r="FX96" s="87"/>
      <c r="FY96" s="87"/>
      <c r="FZ96" s="87"/>
      <c r="GA96" s="87"/>
      <c r="GB96" s="87"/>
      <c r="GC96" s="87"/>
      <c r="GD96" s="87"/>
      <c r="GE96" s="87"/>
      <c r="GF96" s="87"/>
      <c r="GG96" s="87"/>
      <c r="GH96" s="87"/>
      <c r="GI96" s="87"/>
      <c r="GJ96" s="87"/>
      <c r="GK96" s="87"/>
      <c r="GL96" s="87"/>
      <c r="GM96" s="87"/>
      <c r="GN96" s="87"/>
      <c r="GO96" s="87"/>
      <c r="GP96" s="87"/>
      <c r="GQ96" s="87"/>
      <c r="GR96" s="87"/>
      <c r="GS96" s="87"/>
      <c r="GT96" s="87"/>
      <c r="GU96" s="87"/>
      <c r="GV96" s="87"/>
      <c r="GW96" s="87"/>
      <c r="GX96" s="87"/>
      <c r="GY96" s="87"/>
      <c r="GZ96" s="87"/>
      <c r="HA96" s="87"/>
      <c r="HB96" s="87"/>
      <c r="HC96" s="87"/>
      <c r="HD96" s="87"/>
      <c r="HE96" s="87"/>
      <c r="HF96" s="87"/>
      <c r="HG96" s="87"/>
      <c r="HH96" s="87"/>
      <c r="HI96" s="87"/>
      <c r="HJ96" s="87"/>
      <c r="HK96" s="87"/>
      <c r="HL96" s="87"/>
      <c r="HM96" s="87"/>
      <c r="HN96" s="87"/>
      <c r="HO96" s="87"/>
      <c r="HP96" s="87"/>
      <c r="HQ96" s="87"/>
      <c r="HR96" s="87"/>
      <c r="HS96" s="87"/>
      <c r="HT96" s="87"/>
      <c r="HU96" s="87"/>
      <c r="HV96" s="87"/>
      <c r="HW96" s="87"/>
      <c r="HX96" s="87"/>
      <c r="HY96" s="87"/>
      <c r="HZ96" s="87"/>
      <c r="IA96" s="87"/>
      <c r="IB96" s="87"/>
      <c r="IC96" s="87"/>
      <c r="ID96" s="87"/>
      <c r="IE96" s="87"/>
      <c r="IF96" s="87"/>
      <c r="IG96" s="87"/>
      <c r="IH96" s="87"/>
      <c r="II96" s="87"/>
      <c r="IJ96" s="87"/>
      <c r="IK96" s="87"/>
    </row>
    <row r="97" spans="1:245" ht="38.25" customHeight="1">
      <c r="A97" s="112" t="str">
        <f t="shared" si="7"/>
        <v>[Admin-78]</v>
      </c>
      <c r="B97" s="100" t="s">
        <v>342</v>
      </c>
      <c r="C97" s="100" t="s">
        <v>346</v>
      </c>
      <c r="D97" s="100" t="s">
        <v>350</v>
      </c>
      <c r="E97" s="101"/>
      <c r="F97" s="100" t="s">
        <v>22</v>
      </c>
      <c r="G97" s="100" t="s">
        <v>22</v>
      </c>
      <c r="H97" s="102">
        <v>42848</v>
      </c>
      <c r="I97" s="103"/>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c r="CX97" s="87"/>
      <c r="CY97" s="87"/>
      <c r="CZ97" s="87"/>
      <c r="DA97" s="87"/>
      <c r="DB97" s="87"/>
      <c r="DC97" s="87"/>
      <c r="DD97" s="87"/>
      <c r="DE97" s="87"/>
      <c r="DF97" s="87"/>
      <c r="DG97" s="87"/>
      <c r="DH97" s="87"/>
      <c r="DI97" s="87"/>
      <c r="DJ97" s="87"/>
      <c r="DK97" s="87"/>
      <c r="DL97" s="87"/>
      <c r="DM97" s="87"/>
      <c r="DN97" s="87"/>
      <c r="DO97" s="87"/>
      <c r="DP97" s="87"/>
      <c r="DQ97" s="87"/>
      <c r="DR97" s="87"/>
      <c r="DS97" s="87"/>
      <c r="DT97" s="87"/>
      <c r="DU97" s="87"/>
      <c r="DV97" s="87"/>
      <c r="DW97" s="87"/>
      <c r="DX97" s="87"/>
      <c r="DY97" s="87"/>
      <c r="DZ97" s="87"/>
      <c r="EA97" s="87"/>
      <c r="EB97" s="87"/>
      <c r="EC97" s="87"/>
      <c r="ED97" s="87"/>
      <c r="EE97" s="87"/>
      <c r="EF97" s="87"/>
      <c r="EG97" s="87"/>
      <c r="EH97" s="87"/>
      <c r="EI97" s="87"/>
      <c r="EJ97" s="87"/>
      <c r="EK97" s="87"/>
      <c r="EL97" s="87"/>
      <c r="EM97" s="87"/>
      <c r="EN97" s="87"/>
      <c r="EO97" s="87"/>
      <c r="EP97" s="87"/>
      <c r="EQ97" s="87"/>
      <c r="ER97" s="87"/>
      <c r="ES97" s="87"/>
      <c r="ET97" s="87"/>
      <c r="EU97" s="87"/>
      <c r="EV97" s="87"/>
      <c r="EW97" s="87"/>
      <c r="EX97" s="87"/>
      <c r="EY97" s="87"/>
      <c r="EZ97" s="87"/>
      <c r="FA97" s="87"/>
      <c r="FB97" s="87"/>
      <c r="FC97" s="87"/>
      <c r="FD97" s="87"/>
      <c r="FE97" s="87"/>
      <c r="FF97" s="87"/>
      <c r="FG97" s="87"/>
      <c r="FH97" s="87"/>
      <c r="FI97" s="87"/>
      <c r="FJ97" s="87"/>
      <c r="FK97" s="87"/>
      <c r="FL97" s="87"/>
      <c r="FM97" s="87"/>
      <c r="FN97" s="87"/>
      <c r="FO97" s="87"/>
      <c r="FP97" s="87"/>
      <c r="FQ97" s="87"/>
      <c r="FR97" s="87"/>
      <c r="FS97" s="87"/>
      <c r="FT97" s="87"/>
      <c r="FU97" s="87"/>
      <c r="FV97" s="87"/>
      <c r="FW97" s="87"/>
      <c r="FX97" s="87"/>
      <c r="FY97" s="87"/>
      <c r="FZ97" s="87"/>
      <c r="GA97" s="87"/>
      <c r="GB97" s="87"/>
      <c r="GC97" s="87"/>
      <c r="GD97" s="87"/>
      <c r="GE97" s="87"/>
      <c r="GF97" s="87"/>
      <c r="GG97" s="87"/>
      <c r="GH97" s="87"/>
      <c r="GI97" s="87"/>
      <c r="GJ97" s="87"/>
      <c r="GK97" s="87"/>
      <c r="GL97" s="87"/>
      <c r="GM97" s="87"/>
      <c r="GN97" s="87"/>
      <c r="GO97" s="87"/>
      <c r="GP97" s="87"/>
      <c r="GQ97" s="87"/>
      <c r="GR97" s="87"/>
      <c r="GS97" s="87"/>
      <c r="GT97" s="87"/>
      <c r="GU97" s="87"/>
      <c r="GV97" s="87"/>
      <c r="GW97" s="87"/>
      <c r="GX97" s="87"/>
      <c r="GY97" s="87"/>
      <c r="GZ97" s="87"/>
      <c r="HA97" s="87"/>
      <c r="HB97" s="87"/>
      <c r="HC97" s="87"/>
      <c r="HD97" s="87"/>
      <c r="HE97" s="87"/>
      <c r="HF97" s="87"/>
      <c r="HG97" s="87"/>
      <c r="HH97" s="87"/>
      <c r="HI97" s="87"/>
      <c r="HJ97" s="87"/>
      <c r="HK97" s="87"/>
      <c r="HL97" s="87"/>
      <c r="HM97" s="87"/>
      <c r="HN97" s="87"/>
      <c r="HO97" s="87"/>
      <c r="HP97" s="87"/>
      <c r="HQ97" s="87"/>
      <c r="HR97" s="87"/>
      <c r="HS97" s="87"/>
      <c r="HT97" s="87"/>
      <c r="HU97" s="87"/>
      <c r="HV97" s="87"/>
      <c r="HW97" s="87"/>
      <c r="HX97" s="87"/>
      <c r="HY97" s="87"/>
      <c r="HZ97" s="87"/>
      <c r="IA97" s="87"/>
      <c r="IB97" s="87"/>
      <c r="IC97" s="87"/>
      <c r="ID97" s="87"/>
      <c r="IE97" s="87"/>
      <c r="IF97" s="87"/>
      <c r="IG97" s="87"/>
      <c r="IH97" s="87"/>
      <c r="II97" s="87"/>
      <c r="IJ97" s="87"/>
      <c r="IK97" s="87"/>
    </row>
    <row r="98" spans="1:245" ht="38.25" customHeight="1">
      <c r="A98" s="112" t="str">
        <f t="shared" si="7"/>
        <v>[Admin-79]</v>
      </c>
      <c r="B98" s="100" t="s">
        <v>343</v>
      </c>
      <c r="C98" s="100" t="s">
        <v>347</v>
      </c>
      <c r="D98" s="100" t="s">
        <v>350</v>
      </c>
      <c r="E98" s="101"/>
      <c r="F98" s="100" t="s">
        <v>22</v>
      </c>
      <c r="G98" s="100" t="s">
        <v>22</v>
      </c>
      <c r="H98" s="102">
        <v>42848</v>
      </c>
      <c r="I98" s="103"/>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c r="CX98" s="87"/>
      <c r="CY98" s="87"/>
      <c r="CZ98" s="87"/>
      <c r="DA98" s="87"/>
      <c r="DB98" s="87"/>
      <c r="DC98" s="87"/>
      <c r="DD98" s="87"/>
      <c r="DE98" s="87"/>
      <c r="DF98" s="87"/>
      <c r="DG98" s="87"/>
      <c r="DH98" s="87"/>
      <c r="DI98" s="87"/>
      <c r="DJ98" s="87"/>
      <c r="DK98" s="87"/>
      <c r="DL98" s="87"/>
      <c r="DM98" s="87"/>
      <c r="DN98" s="87"/>
      <c r="DO98" s="87"/>
      <c r="DP98" s="87"/>
      <c r="DQ98" s="87"/>
      <c r="DR98" s="87"/>
      <c r="DS98" s="87"/>
      <c r="DT98" s="87"/>
      <c r="DU98" s="87"/>
      <c r="DV98" s="87"/>
      <c r="DW98" s="87"/>
      <c r="DX98" s="87"/>
      <c r="DY98" s="87"/>
      <c r="DZ98" s="87"/>
      <c r="EA98" s="87"/>
      <c r="EB98" s="87"/>
      <c r="EC98" s="87"/>
      <c r="ED98" s="87"/>
      <c r="EE98" s="87"/>
      <c r="EF98" s="87"/>
      <c r="EG98" s="87"/>
      <c r="EH98" s="87"/>
      <c r="EI98" s="87"/>
      <c r="EJ98" s="87"/>
      <c r="EK98" s="87"/>
      <c r="EL98" s="87"/>
      <c r="EM98" s="87"/>
      <c r="EN98" s="87"/>
      <c r="EO98" s="87"/>
      <c r="EP98" s="87"/>
      <c r="EQ98" s="87"/>
      <c r="ER98" s="87"/>
      <c r="ES98" s="87"/>
      <c r="ET98" s="87"/>
      <c r="EU98" s="87"/>
      <c r="EV98" s="87"/>
      <c r="EW98" s="87"/>
      <c r="EX98" s="87"/>
      <c r="EY98" s="87"/>
      <c r="EZ98" s="87"/>
      <c r="FA98" s="87"/>
      <c r="FB98" s="87"/>
      <c r="FC98" s="87"/>
      <c r="FD98" s="87"/>
      <c r="FE98" s="87"/>
      <c r="FF98" s="87"/>
      <c r="FG98" s="87"/>
      <c r="FH98" s="87"/>
      <c r="FI98" s="87"/>
      <c r="FJ98" s="87"/>
      <c r="FK98" s="87"/>
      <c r="FL98" s="87"/>
      <c r="FM98" s="87"/>
      <c r="FN98" s="87"/>
      <c r="FO98" s="87"/>
      <c r="FP98" s="87"/>
      <c r="FQ98" s="87"/>
      <c r="FR98" s="87"/>
      <c r="FS98" s="87"/>
      <c r="FT98" s="87"/>
      <c r="FU98" s="87"/>
      <c r="FV98" s="87"/>
      <c r="FW98" s="87"/>
      <c r="FX98" s="87"/>
      <c r="FY98" s="87"/>
      <c r="FZ98" s="87"/>
      <c r="GA98" s="87"/>
      <c r="GB98" s="87"/>
      <c r="GC98" s="87"/>
      <c r="GD98" s="87"/>
      <c r="GE98" s="87"/>
      <c r="GF98" s="87"/>
      <c r="GG98" s="87"/>
      <c r="GH98" s="87"/>
      <c r="GI98" s="87"/>
      <c r="GJ98" s="87"/>
      <c r="GK98" s="87"/>
      <c r="GL98" s="87"/>
      <c r="GM98" s="87"/>
      <c r="GN98" s="87"/>
      <c r="GO98" s="87"/>
      <c r="GP98" s="87"/>
      <c r="GQ98" s="87"/>
      <c r="GR98" s="87"/>
      <c r="GS98" s="87"/>
      <c r="GT98" s="87"/>
      <c r="GU98" s="87"/>
      <c r="GV98" s="87"/>
      <c r="GW98" s="87"/>
      <c r="GX98" s="87"/>
      <c r="GY98" s="87"/>
      <c r="GZ98" s="87"/>
      <c r="HA98" s="87"/>
      <c r="HB98" s="87"/>
      <c r="HC98" s="87"/>
      <c r="HD98" s="87"/>
      <c r="HE98" s="87"/>
      <c r="HF98" s="87"/>
      <c r="HG98" s="87"/>
      <c r="HH98" s="87"/>
      <c r="HI98" s="87"/>
      <c r="HJ98" s="87"/>
      <c r="HK98" s="87"/>
      <c r="HL98" s="87"/>
      <c r="HM98" s="87"/>
      <c r="HN98" s="87"/>
      <c r="HO98" s="87"/>
      <c r="HP98" s="87"/>
      <c r="HQ98" s="87"/>
      <c r="HR98" s="87"/>
      <c r="HS98" s="87"/>
      <c r="HT98" s="87"/>
      <c r="HU98" s="87"/>
      <c r="HV98" s="87"/>
      <c r="HW98" s="87"/>
      <c r="HX98" s="87"/>
      <c r="HY98" s="87"/>
      <c r="HZ98" s="87"/>
      <c r="IA98" s="87"/>
      <c r="IB98" s="87"/>
      <c r="IC98" s="87"/>
      <c r="ID98" s="87"/>
      <c r="IE98" s="87"/>
      <c r="IF98" s="87"/>
      <c r="IG98" s="87"/>
      <c r="IH98" s="87"/>
      <c r="II98" s="87"/>
      <c r="IJ98" s="87"/>
      <c r="IK98" s="87"/>
    </row>
    <row r="99" spans="1:245" ht="38.25" customHeight="1">
      <c r="A99" s="112" t="str">
        <f t="shared" si="7"/>
        <v>[Admin-80]</v>
      </c>
      <c r="B99" s="100" t="s">
        <v>344</v>
      </c>
      <c r="C99" s="100" t="s">
        <v>348</v>
      </c>
      <c r="D99" s="100" t="s">
        <v>350</v>
      </c>
      <c r="E99" s="101"/>
      <c r="F99" s="100" t="s">
        <v>22</v>
      </c>
      <c r="G99" s="100" t="s">
        <v>22</v>
      </c>
      <c r="H99" s="102">
        <v>42848</v>
      </c>
      <c r="I99" s="103"/>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c r="CX99" s="87"/>
      <c r="CY99" s="87"/>
      <c r="CZ99" s="87"/>
      <c r="DA99" s="87"/>
      <c r="DB99" s="87"/>
      <c r="DC99" s="87"/>
      <c r="DD99" s="87"/>
      <c r="DE99" s="87"/>
      <c r="DF99" s="87"/>
      <c r="DG99" s="87"/>
      <c r="DH99" s="87"/>
      <c r="DI99" s="87"/>
      <c r="DJ99" s="87"/>
      <c r="DK99" s="87"/>
      <c r="DL99" s="87"/>
      <c r="DM99" s="87"/>
      <c r="DN99" s="87"/>
      <c r="DO99" s="87"/>
      <c r="DP99" s="87"/>
      <c r="DQ99" s="87"/>
      <c r="DR99" s="87"/>
      <c r="DS99" s="87"/>
      <c r="DT99" s="87"/>
      <c r="DU99" s="87"/>
      <c r="DV99" s="87"/>
      <c r="DW99" s="87"/>
      <c r="DX99" s="87"/>
      <c r="DY99" s="87"/>
      <c r="DZ99" s="87"/>
      <c r="EA99" s="87"/>
      <c r="EB99" s="87"/>
      <c r="EC99" s="87"/>
      <c r="ED99" s="87"/>
      <c r="EE99" s="87"/>
      <c r="EF99" s="87"/>
      <c r="EG99" s="87"/>
      <c r="EH99" s="87"/>
      <c r="EI99" s="87"/>
      <c r="EJ99" s="87"/>
      <c r="EK99" s="87"/>
      <c r="EL99" s="87"/>
      <c r="EM99" s="87"/>
      <c r="EN99" s="87"/>
      <c r="EO99" s="87"/>
      <c r="EP99" s="87"/>
      <c r="EQ99" s="87"/>
      <c r="ER99" s="87"/>
      <c r="ES99" s="87"/>
      <c r="ET99" s="87"/>
      <c r="EU99" s="87"/>
      <c r="EV99" s="87"/>
      <c r="EW99" s="87"/>
      <c r="EX99" s="87"/>
      <c r="EY99" s="87"/>
      <c r="EZ99" s="87"/>
      <c r="FA99" s="87"/>
      <c r="FB99" s="87"/>
      <c r="FC99" s="87"/>
      <c r="FD99" s="87"/>
      <c r="FE99" s="87"/>
      <c r="FF99" s="87"/>
      <c r="FG99" s="87"/>
      <c r="FH99" s="87"/>
      <c r="FI99" s="87"/>
      <c r="FJ99" s="87"/>
      <c r="FK99" s="87"/>
      <c r="FL99" s="87"/>
      <c r="FM99" s="87"/>
      <c r="FN99" s="87"/>
      <c r="FO99" s="87"/>
      <c r="FP99" s="87"/>
      <c r="FQ99" s="87"/>
      <c r="FR99" s="87"/>
      <c r="FS99" s="87"/>
      <c r="FT99" s="87"/>
      <c r="FU99" s="87"/>
      <c r="FV99" s="87"/>
      <c r="FW99" s="87"/>
      <c r="FX99" s="87"/>
      <c r="FY99" s="87"/>
      <c r="FZ99" s="87"/>
      <c r="GA99" s="87"/>
      <c r="GB99" s="87"/>
      <c r="GC99" s="87"/>
      <c r="GD99" s="87"/>
      <c r="GE99" s="87"/>
      <c r="GF99" s="87"/>
      <c r="GG99" s="87"/>
      <c r="GH99" s="87"/>
      <c r="GI99" s="87"/>
      <c r="GJ99" s="87"/>
      <c r="GK99" s="87"/>
      <c r="GL99" s="87"/>
      <c r="GM99" s="87"/>
      <c r="GN99" s="87"/>
      <c r="GO99" s="87"/>
      <c r="GP99" s="87"/>
      <c r="GQ99" s="87"/>
      <c r="GR99" s="87"/>
      <c r="GS99" s="87"/>
      <c r="GT99" s="87"/>
      <c r="GU99" s="87"/>
      <c r="GV99" s="87"/>
      <c r="GW99" s="87"/>
      <c r="GX99" s="87"/>
      <c r="GY99" s="87"/>
      <c r="GZ99" s="87"/>
      <c r="HA99" s="87"/>
      <c r="HB99" s="87"/>
      <c r="HC99" s="87"/>
      <c r="HD99" s="87"/>
      <c r="HE99" s="87"/>
      <c r="HF99" s="87"/>
      <c r="HG99" s="87"/>
      <c r="HH99" s="87"/>
      <c r="HI99" s="87"/>
      <c r="HJ99" s="87"/>
      <c r="HK99" s="87"/>
      <c r="HL99" s="87"/>
      <c r="HM99" s="87"/>
      <c r="HN99" s="87"/>
      <c r="HO99" s="87"/>
      <c r="HP99" s="87"/>
      <c r="HQ99" s="87"/>
      <c r="HR99" s="87"/>
      <c r="HS99" s="87"/>
      <c r="HT99" s="87"/>
      <c r="HU99" s="87"/>
      <c r="HV99" s="87"/>
      <c r="HW99" s="87"/>
      <c r="HX99" s="87"/>
      <c r="HY99" s="87"/>
      <c r="HZ99" s="87"/>
      <c r="IA99" s="87"/>
      <c r="IB99" s="87"/>
      <c r="IC99" s="87"/>
      <c r="ID99" s="87"/>
      <c r="IE99" s="87"/>
      <c r="IF99" s="87"/>
      <c r="IG99" s="87"/>
      <c r="IH99" s="87"/>
      <c r="II99" s="87"/>
      <c r="IJ99" s="87"/>
      <c r="IK99" s="87"/>
    </row>
    <row r="100" spans="1:245" ht="14.25" customHeight="1">
      <c r="A100" s="111"/>
      <c r="B100" s="56" t="s">
        <v>351</v>
      </c>
      <c r="C100" s="56"/>
      <c r="D100" s="56"/>
      <c r="E100" s="56"/>
      <c r="F100" s="56"/>
      <c r="G100" s="56"/>
      <c r="H100" s="56"/>
      <c r="I100" s="132"/>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c r="CX100" s="87"/>
      <c r="CY100" s="87"/>
      <c r="CZ100" s="87"/>
      <c r="DA100" s="87"/>
      <c r="DB100" s="87"/>
      <c r="DC100" s="87"/>
      <c r="DD100" s="87"/>
      <c r="DE100" s="87"/>
      <c r="DF100" s="87"/>
      <c r="DG100" s="87"/>
      <c r="DH100" s="87"/>
      <c r="DI100" s="87"/>
      <c r="DJ100" s="87"/>
      <c r="DK100" s="87"/>
      <c r="DL100" s="87"/>
      <c r="DM100" s="87"/>
      <c r="DN100" s="87"/>
      <c r="DO100" s="87"/>
      <c r="DP100" s="87"/>
      <c r="DQ100" s="87"/>
      <c r="DR100" s="87"/>
      <c r="DS100" s="87"/>
      <c r="DT100" s="87"/>
      <c r="DU100" s="87"/>
      <c r="DV100" s="87"/>
      <c r="DW100" s="87"/>
      <c r="DX100" s="87"/>
      <c r="DY100" s="87"/>
      <c r="DZ100" s="87"/>
      <c r="EA100" s="87"/>
      <c r="EB100" s="87"/>
      <c r="EC100" s="87"/>
      <c r="ED100" s="87"/>
      <c r="EE100" s="87"/>
      <c r="EF100" s="87"/>
      <c r="EG100" s="87"/>
      <c r="EH100" s="87"/>
      <c r="EI100" s="87"/>
      <c r="EJ100" s="87"/>
      <c r="EK100" s="87"/>
      <c r="EL100" s="87"/>
      <c r="EM100" s="87"/>
      <c r="EN100" s="87"/>
      <c r="EO100" s="87"/>
      <c r="EP100" s="87"/>
      <c r="EQ100" s="87"/>
      <c r="ER100" s="87"/>
      <c r="ES100" s="87"/>
      <c r="ET100" s="87"/>
      <c r="EU100" s="87"/>
      <c r="EV100" s="87"/>
      <c r="EW100" s="87"/>
      <c r="EX100" s="87"/>
      <c r="EY100" s="87"/>
      <c r="EZ100" s="87"/>
      <c r="FA100" s="87"/>
      <c r="FB100" s="87"/>
      <c r="FC100" s="87"/>
      <c r="FD100" s="87"/>
      <c r="FE100" s="87"/>
      <c r="FF100" s="87"/>
      <c r="FG100" s="87"/>
      <c r="FH100" s="87"/>
      <c r="FI100" s="87"/>
      <c r="FJ100" s="87"/>
      <c r="FK100" s="87"/>
      <c r="FL100" s="87"/>
      <c r="FM100" s="87"/>
      <c r="FN100" s="87"/>
      <c r="FO100" s="87"/>
      <c r="FP100" s="87"/>
      <c r="FQ100" s="87"/>
      <c r="FR100" s="87"/>
      <c r="FS100" s="87"/>
      <c r="FT100" s="87"/>
      <c r="FU100" s="87"/>
      <c r="FV100" s="87"/>
      <c r="FW100" s="87"/>
      <c r="FX100" s="87"/>
      <c r="FY100" s="87"/>
      <c r="FZ100" s="87"/>
      <c r="GA100" s="87"/>
      <c r="GB100" s="87"/>
      <c r="GC100" s="87"/>
      <c r="GD100" s="87"/>
      <c r="GE100" s="87"/>
      <c r="GF100" s="87"/>
      <c r="GG100" s="87"/>
      <c r="GH100" s="87"/>
      <c r="GI100" s="87"/>
      <c r="GJ100" s="87"/>
      <c r="GK100" s="87"/>
      <c r="GL100" s="87"/>
      <c r="GM100" s="87"/>
      <c r="GN100" s="87"/>
      <c r="GO100" s="87"/>
      <c r="GP100" s="87"/>
      <c r="GQ100" s="87"/>
      <c r="GR100" s="87"/>
      <c r="GS100" s="87"/>
      <c r="GT100" s="87"/>
      <c r="GU100" s="87"/>
      <c r="GV100" s="87"/>
      <c r="GW100" s="87"/>
      <c r="GX100" s="87"/>
      <c r="GY100" s="87"/>
      <c r="GZ100" s="87"/>
      <c r="HA100" s="87"/>
      <c r="HB100" s="87"/>
      <c r="HC100" s="87"/>
      <c r="HD100" s="87"/>
      <c r="HE100" s="87"/>
      <c r="HF100" s="87"/>
      <c r="HG100" s="87"/>
      <c r="HH100" s="87"/>
      <c r="HI100" s="87"/>
      <c r="HJ100" s="87"/>
      <c r="HK100" s="87"/>
      <c r="HL100" s="87"/>
      <c r="HM100" s="87"/>
      <c r="HN100" s="87"/>
      <c r="HO100" s="87"/>
      <c r="HP100" s="87"/>
      <c r="HQ100" s="87"/>
      <c r="HR100" s="87"/>
      <c r="HS100" s="87"/>
      <c r="HT100" s="87"/>
      <c r="HU100" s="87"/>
      <c r="HV100" s="87"/>
      <c r="HW100" s="87"/>
      <c r="HX100" s="87"/>
      <c r="HY100" s="87"/>
      <c r="HZ100" s="87"/>
      <c r="IA100" s="87"/>
      <c r="IB100" s="87"/>
      <c r="IC100" s="87"/>
      <c r="ID100" s="87"/>
      <c r="IE100" s="87"/>
      <c r="IF100" s="87"/>
      <c r="IG100" s="87"/>
      <c r="IH100" s="87"/>
      <c r="II100" s="87"/>
      <c r="IJ100" s="87"/>
      <c r="IK100" s="87"/>
    </row>
    <row r="101" spans="1:245" ht="38.25" customHeight="1">
      <c r="A101" s="112" t="str">
        <f>IF(OR(B101&lt;&gt;"",D101&lt;&gt;""),"["&amp;TEXT($B$2,"##")&amp;"-"&amp;TEXT(ROW()-20,"##")&amp;"]","")</f>
        <v>[Admin-81]</v>
      </c>
      <c r="B101" s="100" t="s">
        <v>353</v>
      </c>
      <c r="C101" s="100" t="s">
        <v>359</v>
      </c>
      <c r="D101" s="100" t="s">
        <v>352</v>
      </c>
      <c r="E101" s="101"/>
      <c r="F101" s="100" t="s">
        <v>22</v>
      </c>
      <c r="G101" s="100" t="s">
        <v>22</v>
      </c>
      <c r="H101" s="102">
        <v>42848</v>
      </c>
      <c r="I101" s="103"/>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c r="CX101" s="87"/>
      <c r="CY101" s="87"/>
      <c r="CZ101" s="87"/>
      <c r="DA101" s="87"/>
      <c r="DB101" s="87"/>
      <c r="DC101" s="87"/>
      <c r="DD101" s="87"/>
      <c r="DE101" s="87"/>
      <c r="DF101" s="87"/>
      <c r="DG101" s="87"/>
      <c r="DH101" s="87"/>
      <c r="DI101" s="87"/>
      <c r="DJ101" s="87"/>
      <c r="DK101" s="87"/>
      <c r="DL101" s="87"/>
      <c r="DM101" s="87"/>
      <c r="DN101" s="87"/>
      <c r="DO101" s="87"/>
      <c r="DP101" s="87"/>
      <c r="DQ101" s="87"/>
      <c r="DR101" s="87"/>
      <c r="DS101" s="87"/>
      <c r="DT101" s="87"/>
      <c r="DU101" s="87"/>
      <c r="DV101" s="87"/>
      <c r="DW101" s="87"/>
      <c r="DX101" s="87"/>
      <c r="DY101" s="87"/>
      <c r="DZ101" s="87"/>
      <c r="EA101" s="87"/>
      <c r="EB101" s="87"/>
      <c r="EC101" s="87"/>
      <c r="ED101" s="87"/>
      <c r="EE101" s="87"/>
      <c r="EF101" s="87"/>
      <c r="EG101" s="87"/>
      <c r="EH101" s="87"/>
      <c r="EI101" s="87"/>
      <c r="EJ101" s="87"/>
      <c r="EK101" s="87"/>
      <c r="EL101" s="87"/>
      <c r="EM101" s="87"/>
      <c r="EN101" s="87"/>
      <c r="EO101" s="87"/>
      <c r="EP101" s="87"/>
      <c r="EQ101" s="87"/>
      <c r="ER101" s="87"/>
      <c r="ES101" s="87"/>
      <c r="ET101" s="87"/>
      <c r="EU101" s="87"/>
      <c r="EV101" s="87"/>
      <c r="EW101" s="87"/>
      <c r="EX101" s="87"/>
      <c r="EY101" s="87"/>
      <c r="EZ101" s="87"/>
      <c r="FA101" s="87"/>
      <c r="FB101" s="87"/>
      <c r="FC101" s="87"/>
      <c r="FD101" s="87"/>
      <c r="FE101" s="87"/>
      <c r="FF101" s="87"/>
      <c r="FG101" s="87"/>
      <c r="FH101" s="87"/>
      <c r="FI101" s="87"/>
      <c r="FJ101" s="87"/>
      <c r="FK101" s="87"/>
      <c r="FL101" s="87"/>
      <c r="FM101" s="87"/>
      <c r="FN101" s="87"/>
      <c r="FO101" s="87"/>
      <c r="FP101" s="87"/>
      <c r="FQ101" s="87"/>
      <c r="FR101" s="87"/>
      <c r="FS101" s="87"/>
      <c r="FT101" s="87"/>
      <c r="FU101" s="87"/>
      <c r="FV101" s="87"/>
      <c r="FW101" s="87"/>
      <c r="FX101" s="87"/>
      <c r="FY101" s="87"/>
      <c r="FZ101" s="87"/>
      <c r="GA101" s="87"/>
      <c r="GB101" s="87"/>
      <c r="GC101" s="87"/>
      <c r="GD101" s="87"/>
      <c r="GE101" s="87"/>
      <c r="GF101" s="87"/>
      <c r="GG101" s="87"/>
      <c r="GH101" s="87"/>
      <c r="GI101" s="87"/>
      <c r="GJ101" s="87"/>
      <c r="GK101" s="87"/>
      <c r="GL101" s="87"/>
      <c r="GM101" s="87"/>
      <c r="GN101" s="87"/>
      <c r="GO101" s="87"/>
      <c r="GP101" s="87"/>
      <c r="GQ101" s="87"/>
      <c r="GR101" s="87"/>
      <c r="GS101" s="87"/>
      <c r="GT101" s="87"/>
      <c r="GU101" s="87"/>
      <c r="GV101" s="87"/>
      <c r="GW101" s="87"/>
      <c r="GX101" s="87"/>
      <c r="GY101" s="87"/>
      <c r="GZ101" s="87"/>
      <c r="HA101" s="87"/>
      <c r="HB101" s="87"/>
      <c r="HC101" s="87"/>
      <c r="HD101" s="87"/>
      <c r="HE101" s="87"/>
      <c r="HF101" s="87"/>
      <c r="HG101" s="87"/>
      <c r="HH101" s="87"/>
      <c r="HI101" s="87"/>
      <c r="HJ101" s="87"/>
      <c r="HK101" s="87"/>
      <c r="HL101" s="87"/>
      <c r="HM101" s="87"/>
      <c r="HN101" s="87"/>
      <c r="HO101" s="87"/>
      <c r="HP101" s="87"/>
      <c r="HQ101" s="87"/>
      <c r="HR101" s="87"/>
      <c r="HS101" s="87"/>
      <c r="HT101" s="87"/>
      <c r="HU101" s="87"/>
      <c r="HV101" s="87"/>
      <c r="HW101" s="87"/>
      <c r="HX101" s="87"/>
      <c r="HY101" s="87"/>
      <c r="HZ101" s="87"/>
      <c r="IA101" s="87"/>
      <c r="IB101" s="87"/>
      <c r="IC101" s="87"/>
      <c r="ID101" s="87"/>
      <c r="IE101" s="87"/>
      <c r="IF101" s="87"/>
      <c r="IG101" s="87"/>
      <c r="IH101" s="87"/>
      <c r="II101" s="87"/>
      <c r="IJ101" s="87"/>
      <c r="IK101" s="87"/>
    </row>
    <row r="102" spans="1:245" ht="38.25" customHeight="1">
      <c r="A102" s="112" t="str">
        <f t="shared" ref="A102:A116" si="8">IF(OR(B102&lt;&gt;"",D102&lt;&gt;""),"["&amp;TEXT($B$2,"##")&amp;"-"&amp;TEXT(ROW()-20,"##")&amp;"]","")</f>
        <v>[Admin-82]</v>
      </c>
      <c r="B102" s="100" t="s">
        <v>354</v>
      </c>
      <c r="C102" s="100" t="s">
        <v>360</v>
      </c>
      <c r="D102" s="100" t="s">
        <v>352</v>
      </c>
      <c r="E102" s="101"/>
      <c r="F102" s="100" t="s">
        <v>22</v>
      </c>
      <c r="G102" s="100" t="s">
        <v>22</v>
      </c>
      <c r="H102" s="102">
        <v>42848</v>
      </c>
      <c r="I102" s="103"/>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c r="CX102" s="87"/>
      <c r="CY102" s="87"/>
      <c r="CZ102" s="87"/>
      <c r="DA102" s="87"/>
      <c r="DB102" s="87"/>
      <c r="DC102" s="87"/>
      <c r="DD102" s="87"/>
      <c r="DE102" s="87"/>
      <c r="DF102" s="87"/>
      <c r="DG102" s="87"/>
      <c r="DH102" s="87"/>
      <c r="DI102" s="87"/>
      <c r="DJ102" s="87"/>
      <c r="DK102" s="87"/>
      <c r="DL102" s="87"/>
      <c r="DM102" s="87"/>
      <c r="DN102" s="87"/>
      <c r="DO102" s="87"/>
      <c r="DP102" s="87"/>
      <c r="DQ102" s="87"/>
      <c r="DR102" s="87"/>
      <c r="DS102" s="87"/>
      <c r="DT102" s="87"/>
      <c r="DU102" s="87"/>
      <c r="DV102" s="87"/>
      <c r="DW102" s="87"/>
      <c r="DX102" s="87"/>
      <c r="DY102" s="87"/>
      <c r="DZ102" s="87"/>
      <c r="EA102" s="87"/>
      <c r="EB102" s="87"/>
      <c r="EC102" s="87"/>
      <c r="ED102" s="87"/>
      <c r="EE102" s="87"/>
      <c r="EF102" s="87"/>
      <c r="EG102" s="87"/>
      <c r="EH102" s="87"/>
      <c r="EI102" s="87"/>
      <c r="EJ102" s="87"/>
      <c r="EK102" s="87"/>
      <c r="EL102" s="87"/>
      <c r="EM102" s="87"/>
      <c r="EN102" s="87"/>
      <c r="EO102" s="87"/>
      <c r="EP102" s="87"/>
      <c r="EQ102" s="87"/>
      <c r="ER102" s="87"/>
      <c r="ES102" s="87"/>
      <c r="ET102" s="87"/>
      <c r="EU102" s="87"/>
      <c r="EV102" s="87"/>
      <c r="EW102" s="87"/>
      <c r="EX102" s="87"/>
      <c r="EY102" s="87"/>
      <c r="EZ102" s="87"/>
      <c r="FA102" s="87"/>
      <c r="FB102" s="87"/>
      <c r="FC102" s="87"/>
      <c r="FD102" s="87"/>
      <c r="FE102" s="87"/>
      <c r="FF102" s="87"/>
      <c r="FG102" s="87"/>
      <c r="FH102" s="87"/>
      <c r="FI102" s="87"/>
      <c r="FJ102" s="87"/>
      <c r="FK102" s="87"/>
      <c r="FL102" s="87"/>
      <c r="FM102" s="87"/>
      <c r="FN102" s="87"/>
      <c r="FO102" s="87"/>
      <c r="FP102" s="87"/>
      <c r="FQ102" s="87"/>
      <c r="FR102" s="87"/>
      <c r="FS102" s="87"/>
      <c r="FT102" s="87"/>
      <c r="FU102" s="87"/>
      <c r="FV102" s="87"/>
      <c r="FW102" s="87"/>
      <c r="FX102" s="87"/>
      <c r="FY102" s="87"/>
      <c r="FZ102" s="87"/>
      <c r="GA102" s="87"/>
      <c r="GB102" s="87"/>
      <c r="GC102" s="87"/>
      <c r="GD102" s="87"/>
      <c r="GE102" s="87"/>
      <c r="GF102" s="87"/>
      <c r="GG102" s="87"/>
      <c r="GH102" s="87"/>
      <c r="GI102" s="87"/>
      <c r="GJ102" s="87"/>
      <c r="GK102" s="87"/>
      <c r="GL102" s="87"/>
      <c r="GM102" s="87"/>
      <c r="GN102" s="87"/>
      <c r="GO102" s="87"/>
      <c r="GP102" s="87"/>
      <c r="GQ102" s="87"/>
      <c r="GR102" s="87"/>
      <c r="GS102" s="87"/>
      <c r="GT102" s="87"/>
      <c r="GU102" s="87"/>
      <c r="GV102" s="87"/>
      <c r="GW102" s="87"/>
      <c r="GX102" s="87"/>
      <c r="GY102" s="87"/>
      <c r="GZ102" s="87"/>
      <c r="HA102" s="87"/>
      <c r="HB102" s="87"/>
      <c r="HC102" s="87"/>
      <c r="HD102" s="87"/>
      <c r="HE102" s="87"/>
      <c r="HF102" s="87"/>
      <c r="HG102" s="87"/>
      <c r="HH102" s="87"/>
      <c r="HI102" s="87"/>
      <c r="HJ102" s="87"/>
      <c r="HK102" s="87"/>
      <c r="HL102" s="87"/>
      <c r="HM102" s="87"/>
      <c r="HN102" s="87"/>
      <c r="HO102" s="87"/>
      <c r="HP102" s="87"/>
      <c r="HQ102" s="87"/>
      <c r="HR102" s="87"/>
      <c r="HS102" s="87"/>
      <c r="HT102" s="87"/>
      <c r="HU102" s="87"/>
      <c r="HV102" s="87"/>
      <c r="HW102" s="87"/>
      <c r="HX102" s="87"/>
      <c r="HY102" s="87"/>
      <c r="HZ102" s="87"/>
      <c r="IA102" s="87"/>
      <c r="IB102" s="87"/>
      <c r="IC102" s="87"/>
      <c r="ID102" s="87"/>
      <c r="IE102" s="87"/>
      <c r="IF102" s="87"/>
      <c r="IG102" s="87"/>
      <c r="IH102" s="87"/>
      <c r="II102" s="87"/>
      <c r="IJ102" s="87"/>
      <c r="IK102" s="87"/>
    </row>
    <row r="103" spans="1:245" ht="38.25" customHeight="1">
      <c r="A103" s="112" t="str">
        <f t="shared" si="8"/>
        <v>[Admin-83]</v>
      </c>
      <c r="B103" s="100" t="s">
        <v>355</v>
      </c>
      <c r="C103" s="100" t="s">
        <v>361</v>
      </c>
      <c r="D103" s="100" t="s">
        <v>352</v>
      </c>
      <c r="E103" s="101"/>
      <c r="F103" s="100" t="s">
        <v>22</v>
      </c>
      <c r="G103" s="100" t="s">
        <v>22</v>
      </c>
      <c r="H103" s="102">
        <v>42848</v>
      </c>
      <c r="I103" s="103"/>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c r="CX103" s="87"/>
      <c r="CY103" s="87"/>
      <c r="CZ103" s="87"/>
      <c r="DA103" s="87"/>
      <c r="DB103" s="87"/>
      <c r="DC103" s="87"/>
      <c r="DD103" s="87"/>
      <c r="DE103" s="87"/>
      <c r="DF103" s="87"/>
      <c r="DG103" s="87"/>
      <c r="DH103" s="87"/>
      <c r="DI103" s="87"/>
      <c r="DJ103" s="87"/>
      <c r="DK103" s="87"/>
      <c r="DL103" s="87"/>
      <c r="DM103" s="87"/>
      <c r="DN103" s="87"/>
      <c r="DO103" s="87"/>
      <c r="DP103" s="87"/>
      <c r="DQ103" s="87"/>
      <c r="DR103" s="87"/>
      <c r="DS103" s="87"/>
      <c r="DT103" s="87"/>
      <c r="DU103" s="87"/>
      <c r="DV103" s="87"/>
      <c r="DW103" s="87"/>
      <c r="DX103" s="87"/>
      <c r="DY103" s="87"/>
      <c r="DZ103" s="87"/>
      <c r="EA103" s="87"/>
      <c r="EB103" s="87"/>
      <c r="EC103" s="87"/>
      <c r="ED103" s="87"/>
      <c r="EE103" s="87"/>
      <c r="EF103" s="87"/>
      <c r="EG103" s="87"/>
      <c r="EH103" s="87"/>
      <c r="EI103" s="87"/>
      <c r="EJ103" s="87"/>
      <c r="EK103" s="87"/>
      <c r="EL103" s="87"/>
      <c r="EM103" s="87"/>
      <c r="EN103" s="87"/>
      <c r="EO103" s="87"/>
      <c r="EP103" s="87"/>
      <c r="EQ103" s="87"/>
      <c r="ER103" s="87"/>
      <c r="ES103" s="87"/>
      <c r="ET103" s="87"/>
      <c r="EU103" s="87"/>
      <c r="EV103" s="87"/>
      <c r="EW103" s="87"/>
      <c r="EX103" s="87"/>
      <c r="EY103" s="87"/>
      <c r="EZ103" s="87"/>
      <c r="FA103" s="87"/>
      <c r="FB103" s="87"/>
      <c r="FC103" s="87"/>
      <c r="FD103" s="87"/>
      <c r="FE103" s="87"/>
      <c r="FF103" s="87"/>
      <c r="FG103" s="87"/>
      <c r="FH103" s="87"/>
      <c r="FI103" s="87"/>
      <c r="FJ103" s="87"/>
      <c r="FK103" s="87"/>
      <c r="FL103" s="87"/>
      <c r="FM103" s="87"/>
      <c r="FN103" s="87"/>
      <c r="FO103" s="87"/>
      <c r="FP103" s="87"/>
      <c r="FQ103" s="87"/>
      <c r="FR103" s="87"/>
      <c r="FS103" s="87"/>
      <c r="FT103" s="87"/>
      <c r="FU103" s="87"/>
      <c r="FV103" s="87"/>
      <c r="FW103" s="87"/>
      <c r="FX103" s="87"/>
      <c r="FY103" s="87"/>
      <c r="FZ103" s="87"/>
      <c r="GA103" s="87"/>
      <c r="GB103" s="87"/>
      <c r="GC103" s="87"/>
      <c r="GD103" s="87"/>
      <c r="GE103" s="87"/>
      <c r="GF103" s="87"/>
      <c r="GG103" s="87"/>
      <c r="GH103" s="87"/>
      <c r="GI103" s="87"/>
      <c r="GJ103" s="87"/>
      <c r="GK103" s="87"/>
      <c r="GL103" s="87"/>
      <c r="GM103" s="87"/>
      <c r="GN103" s="87"/>
      <c r="GO103" s="87"/>
      <c r="GP103" s="87"/>
      <c r="GQ103" s="87"/>
      <c r="GR103" s="87"/>
      <c r="GS103" s="87"/>
      <c r="GT103" s="87"/>
      <c r="GU103" s="87"/>
      <c r="GV103" s="87"/>
      <c r="GW103" s="87"/>
      <c r="GX103" s="87"/>
      <c r="GY103" s="87"/>
      <c r="GZ103" s="87"/>
      <c r="HA103" s="87"/>
      <c r="HB103" s="87"/>
      <c r="HC103" s="87"/>
      <c r="HD103" s="87"/>
      <c r="HE103" s="87"/>
      <c r="HF103" s="87"/>
      <c r="HG103" s="87"/>
      <c r="HH103" s="87"/>
      <c r="HI103" s="87"/>
      <c r="HJ103" s="87"/>
      <c r="HK103" s="87"/>
      <c r="HL103" s="87"/>
      <c r="HM103" s="87"/>
      <c r="HN103" s="87"/>
      <c r="HO103" s="87"/>
      <c r="HP103" s="87"/>
      <c r="HQ103" s="87"/>
      <c r="HR103" s="87"/>
      <c r="HS103" s="87"/>
      <c r="HT103" s="87"/>
      <c r="HU103" s="87"/>
      <c r="HV103" s="87"/>
      <c r="HW103" s="87"/>
      <c r="HX103" s="87"/>
      <c r="HY103" s="87"/>
      <c r="HZ103" s="87"/>
      <c r="IA103" s="87"/>
      <c r="IB103" s="87"/>
      <c r="IC103" s="87"/>
      <c r="ID103" s="87"/>
      <c r="IE103" s="87"/>
      <c r="IF103" s="87"/>
      <c r="IG103" s="87"/>
      <c r="IH103" s="87"/>
      <c r="II103" s="87"/>
      <c r="IJ103" s="87"/>
      <c r="IK103" s="87"/>
    </row>
    <row r="104" spans="1:245" ht="38.25" customHeight="1">
      <c r="A104" s="112" t="str">
        <f t="shared" si="8"/>
        <v>[Admin-84]</v>
      </c>
      <c r="B104" s="100" t="s">
        <v>356</v>
      </c>
      <c r="C104" s="100" t="s">
        <v>362</v>
      </c>
      <c r="D104" s="100" t="s">
        <v>352</v>
      </c>
      <c r="E104" s="101"/>
      <c r="F104" s="100" t="s">
        <v>22</v>
      </c>
      <c r="G104" s="100" t="s">
        <v>22</v>
      </c>
      <c r="H104" s="102">
        <v>42848</v>
      </c>
      <c r="I104" s="103"/>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c r="CX104" s="87"/>
      <c r="CY104" s="87"/>
      <c r="CZ104" s="87"/>
      <c r="DA104" s="87"/>
      <c r="DB104" s="87"/>
      <c r="DC104" s="87"/>
      <c r="DD104" s="87"/>
      <c r="DE104" s="87"/>
      <c r="DF104" s="87"/>
      <c r="DG104" s="87"/>
      <c r="DH104" s="87"/>
      <c r="DI104" s="87"/>
      <c r="DJ104" s="87"/>
      <c r="DK104" s="87"/>
      <c r="DL104" s="87"/>
      <c r="DM104" s="87"/>
      <c r="DN104" s="87"/>
      <c r="DO104" s="87"/>
      <c r="DP104" s="87"/>
      <c r="DQ104" s="87"/>
      <c r="DR104" s="87"/>
      <c r="DS104" s="87"/>
      <c r="DT104" s="87"/>
      <c r="DU104" s="87"/>
      <c r="DV104" s="87"/>
      <c r="DW104" s="87"/>
      <c r="DX104" s="87"/>
      <c r="DY104" s="87"/>
      <c r="DZ104" s="87"/>
      <c r="EA104" s="87"/>
      <c r="EB104" s="87"/>
      <c r="EC104" s="87"/>
      <c r="ED104" s="87"/>
      <c r="EE104" s="87"/>
      <c r="EF104" s="87"/>
      <c r="EG104" s="87"/>
      <c r="EH104" s="87"/>
      <c r="EI104" s="87"/>
      <c r="EJ104" s="87"/>
      <c r="EK104" s="87"/>
      <c r="EL104" s="87"/>
      <c r="EM104" s="87"/>
      <c r="EN104" s="87"/>
      <c r="EO104" s="87"/>
      <c r="EP104" s="87"/>
      <c r="EQ104" s="87"/>
      <c r="ER104" s="87"/>
      <c r="ES104" s="87"/>
      <c r="ET104" s="87"/>
      <c r="EU104" s="87"/>
      <c r="EV104" s="87"/>
      <c r="EW104" s="87"/>
      <c r="EX104" s="87"/>
      <c r="EY104" s="87"/>
      <c r="EZ104" s="87"/>
      <c r="FA104" s="87"/>
      <c r="FB104" s="87"/>
      <c r="FC104" s="87"/>
      <c r="FD104" s="87"/>
      <c r="FE104" s="87"/>
      <c r="FF104" s="87"/>
      <c r="FG104" s="87"/>
      <c r="FH104" s="87"/>
      <c r="FI104" s="87"/>
      <c r="FJ104" s="87"/>
      <c r="FK104" s="87"/>
      <c r="FL104" s="87"/>
      <c r="FM104" s="87"/>
      <c r="FN104" s="87"/>
      <c r="FO104" s="87"/>
      <c r="FP104" s="87"/>
      <c r="FQ104" s="87"/>
      <c r="FR104" s="87"/>
      <c r="FS104" s="87"/>
      <c r="FT104" s="87"/>
      <c r="FU104" s="87"/>
      <c r="FV104" s="87"/>
      <c r="FW104" s="87"/>
      <c r="FX104" s="87"/>
      <c r="FY104" s="87"/>
      <c r="FZ104" s="87"/>
      <c r="GA104" s="87"/>
      <c r="GB104" s="87"/>
      <c r="GC104" s="87"/>
      <c r="GD104" s="87"/>
      <c r="GE104" s="87"/>
      <c r="GF104" s="87"/>
      <c r="GG104" s="87"/>
      <c r="GH104" s="87"/>
      <c r="GI104" s="87"/>
      <c r="GJ104" s="87"/>
      <c r="GK104" s="87"/>
      <c r="GL104" s="87"/>
      <c r="GM104" s="87"/>
      <c r="GN104" s="87"/>
      <c r="GO104" s="87"/>
      <c r="GP104" s="87"/>
      <c r="GQ104" s="87"/>
      <c r="GR104" s="87"/>
      <c r="GS104" s="87"/>
      <c r="GT104" s="87"/>
      <c r="GU104" s="87"/>
      <c r="GV104" s="87"/>
      <c r="GW104" s="87"/>
      <c r="GX104" s="87"/>
      <c r="GY104" s="87"/>
      <c r="GZ104" s="87"/>
      <c r="HA104" s="87"/>
      <c r="HB104" s="87"/>
      <c r="HC104" s="87"/>
      <c r="HD104" s="87"/>
      <c r="HE104" s="87"/>
      <c r="HF104" s="87"/>
      <c r="HG104" s="87"/>
      <c r="HH104" s="87"/>
      <c r="HI104" s="87"/>
      <c r="HJ104" s="87"/>
      <c r="HK104" s="87"/>
      <c r="HL104" s="87"/>
      <c r="HM104" s="87"/>
      <c r="HN104" s="87"/>
      <c r="HO104" s="87"/>
      <c r="HP104" s="87"/>
      <c r="HQ104" s="87"/>
      <c r="HR104" s="87"/>
      <c r="HS104" s="87"/>
      <c r="HT104" s="87"/>
      <c r="HU104" s="87"/>
      <c r="HV104" s="87"/>
      <c r="HW104" s="87"/>
      <c r="HX104" s="87"/>
      <c r="HY104" s="87"/>
      <c r="HZ104" s="87"/>
      <c r="IA104" s="87"/>
      <c r="IB104" s="87"/>
      <c r="IC104" s="87"/>
      <c r="ID104" s="87"/>
      <c r="IE104" s="87"/>
      <c r="IF104" s="87"/>
      <c r="IG104" s="87"/>
      <c r="IH104" s="87"/>
      <c r="II104" s="87"/>
      <c r="IJ104" s="87"/>
      <c r="IK104" s="87"/>
    </row>
    <row r="105" spans="1:245" ht="38.25" customHeight="1">
      <c r="A105" s="112" t="str">
        <f t="shared" si="8"/>
        <v>[Admin-85]</v>
      </c>
      <c r="B105" s="100" t="s">
        <v>357</v>
      </c>
      <c r="C105" s="100" t="s">
        <v>363</v>
      </c>
      <c r="D105" s="100" t="s">
        <v>352</v>
      </c>
      <c r="E105" s="101"/>
      <c r="F105" s="100" t="s">
        <v>22</v>
      </c>
      <c r="G105" s="100" t="s">
        <v>22</v>
      </c>
      <c r="H105" s="102">
        <v>42848</v>
      </c>
      <c r="I105" s="103"/>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c r="CX105" s="87"/>
      <c r="CY105" s="87"/>
      <c r="CZ105" s="87"/>
      <c r="DA105" s="87"/>
      <c r="DB105" s="87"/>
      <c r="DC105" s="87"/>
      <c r="DD105" s="87"/>
      <c r="DE105" s="87"/>
      <c r="DF105" s="87"/>
      <c r="DG105" s="87"/>
      <c r="DH105" s="87"/>
      <c r="DI105" s="87"/>
      <c r="DJ105" s="87"/>
      <c r="DK105" s="87"/>
      <c r="DL105" s="87"/>
      <c r="DM105" s="87"/>
      <c r="DN105" s="87"/>
      <c r="DO105" s="87"/>
      <c r="DP105" s="87"/>
      <c r="DQ105" s="87"/>
      <c r="DR105" s="87"/>
      <c r="DS105" s="87"/>
      <c r="DT105" s="87"/>
      <c r="DU105" s="87"/>
      <c r="DV105" s="87"/>
      <c r="DW105" s="87"/>
      <c r="DX105" s="87"/>
      <c r="DY105" s="87"/>
      <c r="DZ105" s="87"/>
      <c r="EA105" s="87"/>
      <c r="EB105" s="87"/>
      <c r="EC105" s="87"/>
      <c r="ED105" s="87"/>
      <c r="EE105" s="87"/>
      <c r="EF105" s="87"/>
      <c r="EG105" s="87"/>
      <c r="EH105" s="87"/>
      <c r="EI105" s="87"/>
      <c r="EJ105" s="87"/>
      <c r="EK105" s="87"/>
      <c r="EL105" s="87"/>
      <c r="EM105" s="87"/>
      <c r="EN105" s="87"/>
      <c r="EO105" s="87"/>
      <c r="EP105" s="87"/>
      <c r="EQ105" s="87"/>
      <c r="ER105" s="87"/>
      <c r="ES105" s="87"/>
      <c r="ET105" s="87"/>
      <c r="EU105" s="87"/>
      <c r="EV105" s="87"/>
      <c r="EW105" s="87"/>
      <c r="EX105" s="87"/>
      <c r="EY105" s="87"/>
      <c r="EZ105" s="87"/>
      <c r="FA105" s="87"/>
      <c r="FB105" s="87"/>
      <c r="FC105" s="87"/>
      <c r="FD105" s="87"/>
      <c r="FE105" s="87"/>
      <c r="FF105" s="87"/>
      <c r="FG105" s="87"/>
      <c r="FH105" s="87"/>
      <c r="FI105" s="87"/>
      <c r="FJ105" s="87"/>
      <c r="FK105" s="87"/>
      <c r="FL105" s="87"/>
      <c r="FM105" s="87"/>
      <c r="FN105" s="87"/>
      <c r="FO105" s="87"/>
      <c r="FP105" s="87"/>
      <c r="FQ105" s="87"/>
      <c r="FR105" s="87"/>
      <c r="FS105" s="87"/>
      <c r="FT105" s="87"/>
      <c r="FU105" s="87"/>
      <c r="FV105" s="87"/>
      <c r="FW105" s="87"/>
      <c r="FX105" s="87"/>
      <c r="FY105" s="87"/>
      <c r="FZ105" s="87"/>
      <c r="GA105" s="87"/>
      <c r="GB105" s="87"/>
      <c r="GC105" s="87"/>
      <c r="GD105" s="87"/>
      <c r="GE105" s="87"/>
      <c r="GF105" s="87"/>
      <c r="GG105" s="87"/>
      <c r="GH105" s="87"/>
      <c r="GI105" s="87"/>
      <c r="GJ105" s="87"/>
      <c r="GK105" s="87"/>
      <c r="GL105" s="87"/>
      <c r="GM105" s="87"/>
      <c r="GN105" s="87"/>
      <c r="GO105" s="87"/>
      <c r="GP105" s="87"/>
      <c r="GQ105" s="87"/>
      <c r="GR105" s="87"/>
      <c r="GS105" s="87"/>
      <c r="GT105" s="87"/>
      <c r="GU105" s="87"/>
      <c r="GV105" s="87"/>
      <c r="GW105" s="87"/>
      <c r="GX105" s="87"/>
      <c r="GY105" s="87"/>
      <c r="GZ105" s="87"/>
      <c r="HA105" s="87"/>
      <c r="HB105" s="87"/>
      <c r="HC105" s="87"/>
      <c r="HD105" s="87"/>
      <c r="HE105" s="87"/>
      <c r="HF105" s="87"/>
      <c r="HG105" s="87"/>
      <c r="HH105" s="87"/>
      <c r="HI105" s="87"/>
      <c r="HJ105" s="87"/>
      <c r="HK105" s="87"/>
      <c r="HL105" s="87"/>
      <c r="HM105" s="87"/>
      <c r="HN105" s="87"/>
      <c r="HO105" s="87"/>
      <c r="HP105" s="87"/>
      <c r="HQ105" s="87"/>
      <c r="HR105" s="87"/>
      <c r="HS105" s="87"/>
      <c r="HT105" s="87"/>
      <c r="HU105" s="87"/>
      <c r="HV105" s="87"/>
      <c r="HW105" s="87"/>
      <c r="HX105" s="87"/>
      <c r="HY105" s="87"/>
      <c r="HZ105" s="87"/>
      <c r="IA105" s="87"/>
      <c r="IB105" s="87"/>
      <c r="IC105" s="87"/>
      <c r="ID105" s="87"/>
      <c r="IE105" s="87"/>
      <c r="IF105" s="87"/>
      <c r="IG105" s="87"/>
      <c r="IH105" s="87"/>
      <c r="II105" s="87"/>
      <c r="IJ105" s="87"/>
      <c r="IK105" s="87"/>
    </row>
    <row r="106" spans="1:245" ht="38.25" customHeight="1">
      <c r="A106" s="112" t="str">
        <f t="shared" si="8"/>
        <v>[Admin-86]</v>
      </c>
      <c r="B106" s="100" t="s">
        <v>358</v>
      </c>
      <c r="C106" s="100" t="s">
        <v>364</v>
      </c>
      <c r="D106" s="100" t="s">
        <v>352</v>
      </c>
      <c r="E106" s="101"/>
      <c r="F106" s="100" t="s">
        <v>22</v>
      </c>
      <c r="G106" s="100" t="s">
        <v>22</v>
      </c>
      <c r="H106" s="102">
        <v>42848</v>
      </c>
      <c r="I106" s="103"/>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c r="CX106" s="87"/>
      <c r="CY106" s="87"/>
      <c r="CZ106" s="87"/>
      <c r="DA106" s="87"/>
      <c r="DB106" s="87"/>
      <c r="DC106" s="87"/>
      <c r="DD106" s="87"/>
      <c r="DE106" s="87"/>
      <c r="DF106" s="87"/>
      <c r="DG106" s="87"/>
      <c r="DH106" s="87"/>
      <c r="DI106" s="87"/>
      <c r="DJ106" s="87"/>
      <c r="DK106" s="87"/>
      <c r="DL106" s="87"/>
      <c r="DM106" s="87"/>
      <c r="DN106" s="87"/>
      <c r="DO106" s="87"/>
      <c r="DP106" s="87"/>
      <c r="DQ106" s="87"/>
      <c r="DR106" s="87"/>
      <c r="DS106" s="87"/>
      <c r="DT106" s="87"/>
      <c r="DU106" s="87"/>
      <c r="DV106" s="87"/>
      <c r="DW106" s="87"/>
      <c r="DX106" s="87"/>
      <c r="DY106" s="87"/>
      <c r="DZ106" s="87"/>
      <c r="EA106" s="87"/>
      <c r="EB106" s="87"/>
      <c r="EC106" s="87"/>
      <c r="ED106" s="87"/>
      <c r="EE106" s="87"/>
      <c r="EF106" s="87"/>
      <c r="EG106" s="87"/>
      <c r="EH106" s="87"/>
      <c r="EI106" s="87"/>
      <c r="EJ106" s="87"/>
      <c r="EK106" s="87"/>
      <c r="EL106" s="87"/>
      <c r="EM106" s="87"/>
      <c r="EN106" s="87"/>
      <c r="EO106" s="87"/>
      <c r="EP106" s="87"/>
      <c r="EQ106" s="87"/>
      <c r="ER106" s="87"/>
      <c r="ES106" s="87"/>
      <c r="ET106" s="87"/>
      <c r="EU106" s="87"/>
      <c r="EV106" s="87"/>
      <c r="EW106" s="87"/>
      <c r="EX106" s="87"/>
      <c r="EY106" s="87"/>
      <c r="EZ106" s="87"/>
      <c r="FA106" s="87"/>
      <c r="FB106" s="87"/>
      <c r="FC106" s="87"/>
      <c r="FD106" s="87"/>
      <c r="FE106" s="87"/>
      <c r="FF106" s="87"/>
      <c r="FG106" s="87"/>
      <c r="FH106" s="87"/>
      <c r="FI106" s="87"/>
      <c r="FJ106" s="87"/>
      <c r="FK106" s="87"/>
      <c r="FL106" s="87"/>
      <c r="FM106" s="87"/>
      <c r="FN106" s="87"/>
      <c r="FO106" s="87"/>
      <c r="FP106" s="87"/>
      <c r="FQ106" s="87"/>
      <c r="FR106" s="87"/>
      <c r="FS106" s="87"/>
      <c r="FT106" s="87"/>
      <c r="FU106" s="87"/>
      <c r="FV106" s="87"/>
      <c r="FW106" s="87"/>
      <c r="FX106" s="87"/>
      <c r="FY106" s="87"/>
      <c r="FZ106" s="87"/>
      <c r="GA106" s="87"/>
      <c r="GB106" s="87"/>
      <c r="GC106" s="87"/>
      <c r="GD106" s="87"/>
      <c r="GE106" s="87"/>
      <c r="GF106" s="87"/>
      <c r="GG106" s="87"/>
      <c r="GH106" s="87"/>
      <c r="GI106" s="87"/>
      <c r="GJ106" s="87"/>
      <c r="GK106" s="87"/>
      <c r="GL106" s="87"/>
      <c r="GM106" s="87"/>
      <c r="GN106" s="87"/>
      <c r="GO106" s="87"/>
      <c r="GP106" s="87"/>
      <c r="GQ106" s="87"/>
      <c r="GR106" s="87"/>
      <c r="GS106" s="87"/>
      <c r="GT106" s="87"/>
      <c r="GU106" s="87"/>
      <c r="GV106" s="87"/>
      <c r="GW106" s="87"/>
      <c r="GX106" s="87"/>
      <c r="GY106" s="87"/>
      <c r="GZ106" s="87"/>
      <c r="HA106" s="87"/>
      <c r="HB106" s="87"/>
      <c r="HC106" s="87"/>
      <c r="HD106" s="87"/>
      <c r="HE106" s="87"/>
      <c r="HF106" s="87"/>
      <c r="HG106" s="87"/>
      <c r="HH106" s="87"/>
      <c r="HI106" s="87"/>
      <c r="HJ106" s="87"/>
      <c r="HK106" s="87"/>
      <c r="HL106" s="87"/>
      <c r="HM106" s="87"/>
      <c r="HN106" s="87"/>
      <c r="HO106" s="87"/>
      <c r="HP106" s="87"/>
      <c r="HQ106" s="87"/>
      <c r="HR106" s="87"/>
      <c r="HS106" s="87"/>
      <c r="HT106" s="87"/>
      <c r="HU106" s="87"/>
      <c r="HV106" s="87"/>
      <c r="HW106" s="87"/>
      <c r="HX106" s="87"/>
      <c r="HY106" s="87"/>
      <c r="HZ106" s="87"/>
      <c r="IA106" s="87"/>
      <c r="IB106" s="87"/>
      <c r="IC106" s="87"/>
      <c r="ID106" s="87"/>
      <c r="IE106" s="87"/>
      <c r="IF106" s="87"/>
      <c r="IG106" s="87"/>
      <c r="IH106" s="87"/>
      <c r="II106" s="87"/>
      <c r="IJ106" s="87"/>
      <c r="IK106" s="87"/>
    </row>
    <row r="107" spans="1:245" ht="38.25" customHeight="1">
      <c r="A107" s="112" t="str">
        <f t="shared" si="8"/>
        <v>[Admin-87]</v>
      </c>
      <c r="B107" s="100" t="s">
        <v>365</v>
      </c>
      <c r="C107" s="100" t="s">
        <v>371</v>
      </c>
      <c r="D107" s="100" t="s">
        <v>377</v>
      </c>
      <c r="E107" s="101"/>
      <c r="F107" s="100" t="s">
        <v>22</v>
      </c>
      <c r="G107" s="100" t="s">
        <v>22</v>
      </c>
      <c r="H107" s="102">
        <v>42848</v>
      </c>
      <c r="I107" s="103"/>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c r="CX107" s="87"/>
      <c r="CY107" s="87"/>
      <c r="CZ107" s="87"/>
      <c r="DA107" s="87"/>
      <c r="DB107" s="87"/>
      <c r="DC107" s="87"/>
      <c r="DD107" s="87"/>
      <c r="DE107" s="87"/>
      <c r="DF107" s="87"/>
      <c r="DG107" s="87"/>
      <c r="DH107" s="87"/>
      <c r="DI107" s="87"/>
      <c r="DJ107" s="87"/>
      <c r="DK107" s="87"/>
      <c r="DL107" s="87"/>
      <c r="DM107" s="87"/>
      <c r="DN107" s="87"/>
      <c r="DO107" s="87"/>
      <c r="DP107" s="87"/>
      <c r="DQ107" s="87"/>
      <c r="DR107" s="87"/>
      <c r="DS107" s="87"/>
      <c r="DT107" s="87"/>
      <c r="DU107" s="87"/>
      <c r="DV107" s="87"/>
      <c r="DW107" s="87"/>
      <c r="DX107" s="87"/>
      <c r="DY107" s="87"/>
      <c r="DZ107" s="87"/>
      <c r="EA107" s="87"/>
      <c r="EB107" s="87"/>
      <c r="EC107" s="87"/>
      <c r="ED107" s="87"/>
      <c r="EE107" s="87"/>
      <c r="EF107" s="87"/>
      <c r="EG107" s="87"/>
      <c r="EH107" s="87"/>
      <c r="EI107" s="87"/>
      <c r="EJ107" s="87"/>
      <c r="EK107" s="87"/>
      <c r="EL107" s="87"/>
      <c r="EM107" s="87"/>
      <c r="EN107" s="87"/>
      <c r="EO107" s="87"/>
      <c r="EP107" s="87"/>
      <c r="EQ107" s="87"/>
      <c r="ER107" s="87"/>
      <c r="ES107" s="87"/>
      <c r="ET107" s="87"/>
      <c r="EU107" s="87"/>
      <c r="EV107" s="87"/>
      <c r="EW107" s="87"/>
      <c r="EX107" s="87"/>
      <c r="EY107" s="87"/>
      <c r="EZ107" s="87"/>
      <c r="FA107" s="87"/>
      <c r="FB107" s="87"/>
      <c r="FC107" s="87"/>
      <c r="FD107" s="87"/>
      <c r="FE107" s="87"/>
      <c r="FF107" s="87"/>
      <c r="FG107" s="87"/>
      <c r="FH107" s="87"/>
      <c r="FI107" s="87"/>
      <c r="FJ107" s="87"/>
      <c r="FK107" s="87"/>
      <c r="FL107" s="87"/>
      <c r="FM107" s="87"/>
      <c r="FN107" s="87"/>
      <c r="FO107" s="87"/>
      <c r="FP107" s="87"/>
      <c r="FQ107" s="87"/>
      <c r="FR107" s="87"/>
      <c r="FS107" s="87"/>
      <c r="FT107" s="87"/>
      <c r="FU107" s="87"/>
      <c r="FV107" s="87"/>
      <c r="FW107" s="87"/>
      <c r="FX107" s="87"/>
      <c r="FY107" s="87"/>
      <c r="FZ107" s="87"/>
      <c r="GA107" s="87"/>
      <c r="GB107" s="87"/>
      <c r="GC107" s="87"/>
      <c r="GD107" s="87"/>
      <c r="GE107" s="87"/>
      <c r="GF107" s="87"/>
      <c r="GG107" s="87"/>
      <c r="GH107" s="87"/>
      <c r="GI107" s="87"/>
      <c r="GJ107" s="87"/>
      <c r="GK107" s="87"/>
      <c r="GL107" s="87"/>
      <c r="GM107" s="87"/>
      <c r="GN107" s="87"/>
      <c r="GO107" s="87"/>
      <c r="GP107" s="87"/>
      <c r="GQ107" s="87"/>
      <c r="GR107" s="87"/>
      <c r="GS107" s="87"/>
      <c r="GT107" s="87"/>
      <c r="GU107" s="87"/>
      <c r="GV107" s="87"/>
      <c r="GW107" s="87"/>
      <c r="GX107" s="87"/>
      <c r="GY107" s="87"/>
      <c r="GZ107" s="87"/>
      <c r="HA107" s="87"/>
      <c r="HB107" s="87"/>
      <c r="HC107" s="87"/>
      <c r="HD107" s="87"/>
      <c r="HE107" s="87"/>
      <c r="HF107" s="87"/>
      <c r="HG107" s="87"/>
      <c r="HH107" s="87"/>
      <c r="HI107" s="87"/>
      <c r="HJ107" s="87"/>
      <c r="HK107" s="87"/>
      <c r="HL107" s="87"/>
      <c r="HM107" s="87"/>
      <c r="HN107" s="87"/>
      <c r="HO107" s="87"/>
      <c r="HP107" s="87"/>
      <c r="HQ107" s="87"/>
      <c r="HR107" s="87"/>
      <c r="HS107" s="87"/>
      <c r="HT107" s="87"/>
      <c r="HU107" s="87"/>
      <c r="HV107" s="87"/>
      <c r="HW107" s="87"/>
      <c r="HX107" s="87"/>
      <c r="HY107" s="87"/>
      <c r="HZ107" s="87"/>
      <c r="IA107" s="87"/>
      <c r="IB107" s="87"/>
      <c r="IC107" s="87"/>
      <c r="ID107" s="87"/>
      <c r="IE107" s="87"/>
      <c r="IF107" s="87"/>
      <c r="IG107" s="87"/>
      <c r="IH107" s="87"/>
      <c r="II107" s="87"/>
      <c r="IJ107" s="87"/>
      <c r="IK107" s="87"/>
    </row>
    <row r="108" spans="1:245" ht="38.25" customHeight="1">
      <c r="A108" s="112" t="str">
        <f t="shared" si="8"/>
        <v>[Admin-88]</v>
      </c>
      <c r="B108" s="100" t="s">
        <v>366</v>
      </c>
      <c r="C108" s="100" t="s">
        <v>372</v>
      </c>
      <c r="D108" s="100" t="s">
        <v>377</v>
      </c>
      <c r="E108" s="101"/>
      <c r="F108" s="100" t="s">
        <v>22</v>
      </c>
      <c r="G108" s="100" t="s">
        <v>22</v>
      </c>
      <c r="H108" s="102">
        <v>42848</v>
      </c>
      <c r="I108" s="103"/>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c r="CX108" s="87"/>
      <c r="CY108" s="87"/>
      <c r="CZ108" s="87"/>
      <c r="DA108" s="87"/>
      <c r="DB108" s="87"/>
      <c r="DC108" s="87"/>
      <c r="DD108" s="87"/>
      <c r="DE108" s="87"/>
      <c r="DF108" s="87"/>
      <c r="DG108" s="87"/>
      <c r="DH108" s="87"/>
      <c r="DI108" s="87"/>
      <c r="DJ108" s="87"/>
      <c r="DK108" s="87"/>
      <c r="DL108" s="87"/>
      <c r="DM108" s="87"/>
      <c r="DN108" s="87"/>
      <c r="DO108" s="87"/>
      <c r="DP108" s="87"/>
      <c r="DQ108" s="87"/>
      <c r="DR108" s="87"/>
      <c r="DS108" s="87"/>
      <c r="DT108" s="87"/>
      <c r="DU108" s="87"/>
      <c r="DV108" s="87"/>
      <c r="DW108" s="87"/>
      <c r="DX108" s="87"/>
      <c r="DY108" s="87"/>
      <c r="DZ108" s="87"/>
      <c r="EA108" s="87"/>
      <c r="EB108" s="87"/>
      <c r="EC108" s="87"/>
      <c r="ED108" s="87"/>
      <c r="EE108" s="87"/>
      <c r="EF108" s="87"/>
      <c r="EG108" s="87"/>
      <c r="EH108" s="87"/>
      <c r="EI108" s="87"/>
      <c r="EJ108" s="87"/>
      <c r="EK108" s="87"/>
      <c r="EL108" s="87"/>
      <c r="EM108" s="87"/>
      <c r="EN108" s="87"/>
      <c r="EO108" s="87"/>
      <c r="EP108" s="87"/>
      <c r="EQ108" s="87"/>
      <c r="ER108" s="87"/>
      <c r="ES108" s="87"/>
      <c r="ET108" s="87"/>
      <c r="EU108" s="87"/>
      <c r="EV108" s="87"/>
      <c r="EW108" s="87"/>
      <c r="EX108" s="87"/>
      <c r="EY108" s="87"/>
      <c r="EZ108" s="87"/>
      <c r="FA108" s="87"/>
      <c r="FB108" s="87"/>
      <c r="FC108" s="87"/>
      <c r="FD108" s="87"/>
      <c r="FE108" s="87"/>
      <c r="FF108" s="87"/>
      <c r="FG108" s="87"/>
      <c r="FH108" s="87"/>
      <c r="FI108" s="87"/>
      <c r="FJ108" s="87"/>
      <c r="FK108" s="87"/>
      <c r="FL108" s="87"/>
      <c r="FM108" s="87"/>
      <c r="FN108" s="87"/>
      <c r="FO108" s="87"/>
      <c r="FP108" s="87"/>
      <c r="FQ108" s="87"/>
      <c r="FR108" s="87"/>
      <c r="FS108" s="87"/>
      <c r="FT108" s="87"/>
      <c r="FU108" s="87"/>
      <c r="FV108" s="87"/>
      <c r="FW108" s="87"/>
      <c r="FX108" s="87"/>
      <c r="FY108" s="87"/>
      <c r="FZ108" s="87"/>
      <c r="GA108" s="87"/>
      <c r="GB108" s="87"/>
      <c r="GC108" s="87"/>
      <c r="GD108" s="87"/>
      <c r="GE108" s="87"/>
      <c r="GF108" s="87"/>
      <c r="GG108" s="87"/>
      <c r="GH108" s="87"/>
      <c r="GI108" s="87"/>
      <c r="GJ108" s="87"/>
      <c r="GK108" s="87"/>
      <c r="GL108" s="87"/>
      <c r="GM108" s="87"/>
      <c r="GN108" s="87"/>
      <c r="GO108" s="87"/>
      <c r="GP108" s="87"/>
      <c r="GQ108" s="87"/>
      <c r="GR108" s="87"/>
      <c r="GS108" s="87"/>
      <c r="GT108" s="87"/>
      <c r="GU108" s="87"/>
      <c r="GV108" s="87"/>
      <c r="GW108" s="87"/>
      <c r="GX108" s="87"/>
      <c r="GY108" s="87"/>
      <c r="GZ108" s="87"/>
      <c r="HA108" s="87"/>
      <c r="HB108" s="87"/>
      <c r="HC108" s="87"/>
      <c r="HD108" s="87"/>
      <c r="HE108" s="87"/>
      <c r="HF108" s="87"/>
      <c r="HG108" s="87"/>
      <c r="HH108" s="87"/>
      <c r="HI108" s="87"/>
      <c r="HJ108" s="87"/>
      <c r="HK108" s="87"/>
      <c r="HL108" s="87"/>
      <c r="HM108" s="87"/>
      <c r="HN108" s="87"/>
      <c r="HO108" s="87"/>
      <c r="HP108" s="87"/>
      <c r="HQ108" s="87"/>
      <c r="HR108" s="87"/>
      <c r="HS108" s="87"/>
      <c r="HT108" s="87"/>
      <c r="HU108" s="87"/>
      <c r="HV108" s="87"/>
      <c r="HW108" s="87"/>
      <c r="HX108" s="87"/>
      <c r="HY108" s="87"/>
      <c r="HZ108" s="87"/>
      <c r="IA108" s="87"/>
      <c r="IB108" s="87"/>
      <c r="IC108" s="87"/>
      <c r="ID108" s="87"/>
      <c r="IE108" s="87"/>
      <c r="IF108" s="87"/>
      <c r="IG108" s="87"/>
      <c r="IH108" s="87"/>
      <c r="II108" s="87"/>
      <c r="IJ108" s="87"/>
      <c r="IK108" s="87"/>
    </row>
    <row r="109" spans="1:245" ht="38.25" customHeight="1">
      <c r="A109" s="112" t="str">
        <f t="shared" si="8"/>
        <v>[Admin-89]</v>
      </c>
      <c r="B109" s="100" t="s">
        <v>367</v>
      </c>
      <c r="C109" s="100" t="s">
        <v>373</v>
      </c>
      <c r="D109" s="100" t="s">
        <v>377</v>
      </c>
      <c r="E109" s="101"/>
      <c r="F109" s="100" t="s">
        <v>22</v>
      </c>
      <c r="G109" s="100" t="s">
        <v>22</v>
      </c>
      <c r="H109" s="102">
        <v>42848</v>
      </c>
      <c r="I109" s="103"/>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c r="CX109" s="87"/>
      <c r="CY109" s="87"/>
      <c r="CZ109" s="87"/>
      <c r="DA109" s="87"/>
      <c r="DB109" s="87"/>
      <c r="DC109" s="87"/>
      <c r="DD109" s="87"/>
      <c r="DE109" s="87"/>
      <c r="DF109" s="87"/>
      <c r="DG109" s="87"/>
      <c r="DH109" s="87"/>
      <c r="DI109" s="87"/>
      <c r="DJ109" s="87"/>
      <c r="DK109" s="87"/>
      <c r="DL109" s="87"/>
      <c r="DM109" s="87"/>
      <c r="DN109" s="87"/>
      <c r="DO109" s="87"/>
      <c r="DP109" s="87"/>
      <c r="DQ109" s="87"/>
      <c r="DR109" s="87"/>
      <c r="DS109" s="87"/>
      <c r="DT109" s="87"/>
      <c r="DU109" s="87"/>
      <c r="DV109" s="87"/>
      <c r="DW109" s="87"/>
      <c r="DX109" s="87"/>
      <c r="DY109" s="87"/>
      <c r="DZ109" s="87"/>
      <c r="EA109" s="87"/>
      <c r="EB109" s="87"/>
      <c r="EC109" s="87"/>
      <c r="ED109" s="87"/>
      <c r="EE109" s="87"/>
      <c r="EF109" s="87"/>
      <c r="EG109" s="87"/>
      <c r="EH109" s="87"/>
      <c r="EI109" s="87"/>
      <c r="EJ109" s="87"/>
      <c r="EK109" s="87"/>
      <c r="EL109" s="87"/>
      <c r="EM109" s="87"/>
      <c r="EN109" s="87"/>
      <c r="EO109" s="87"/>
      <c r="EP109" s="87"/>
      <c r="EQ109" s="87"/>
      <c r="ER109" s="87"/>
      <c r="ES109" s="87"/>
      <c r="ET109" s="87"/>
      <c r="EU109" s="87"/>
      <c r="EV109" s="87"/>
      <c r="EW109" s="87"/>
      <c r="EX109" s="87"/>
      <c r="EY109" s="87"/>
      <c r="EZ109" s="87"/>
      <c r="FA109" s="87"/>
      <c r="FB109" s="87"/>
      <c r="FC109" s="87"/>
      <c r="FD109" s="87"/>
      <c r="FE109" s="87"/>
      <c r="FF109" s="87"/>
      <c r="FG109" s="87"/>
      <c r="FH109" s="87"/>
      <c r="FI109" s="87"/>
      <c r="FJ109" s="87"/>
      <c r="FK109" s="87"/>
      <c r="FL109" s="87"/>
      <c r="FM109" s="87"/>
      <c r="FN109" s="87"/>
      <c r="FO109" s="87"/>
      <c r="FP109" s="87"/>
      <c r="FQ109" s="87"/>
      <c r="FR109" s="87"/>
      <c r="FS109" s="87"/>
      <c r="FT109" s="87"/>
      <c r="FU109" s="87"/>
      <c r="FV109" s="87"/>
      <c r="FW109" s="87"/>
      <c r="FX109" s="87"/>
      <c r="FY109" s="87"/>
      <c r="FZ109" s="87"/>
      <c r="GA109" s="87"/>
      <c r="GB109" s="87"/>
      <c r="GC109" s="87"/>
      <c r="GD109" s="87"/>
      <c r="GE109" s="87"/>
      <c r="GF109" s="87"/>
      <c r="GG109" s="87"/>
      <c r="GH109" s="87"/>
      <c r="GI109" s="87"/>
      <c r="GJ109" s="87"/>
      <c r="GK109" s="87"/>
      <c r="GL109" s="87"/>
      <c r="GM109" s="87"/>
      <c r="GN109" s="87"/>
      <c r="GO109" s="87"/>
      <c r="GP109" s="87"/>
      <c r="GQ109" s="87"/>
      <c r="GR109" s="87"/>
      <c r="GS109" s="87"/>
      <c r="GT109" s="87"/>
      <c r="GU109" s="87"/>
      <c r="GV109" s="87"/>
      <c r="GW109" s="87"/>
      <c r="GX109" s="87"/>
      <c r="GY109" s="87"/>
      <c r="GZ109" s="87"/>
      <c r="HA109" s="87"/>
      <c r="HB109" s="87"/>
      <c r="HC109" s="87"/>
      <c r="HD109" s="87"/>
      <c r="HE109" s="87"/>
      <c r="HF109" s="87"/>
      <c r="HG109" s="87"/>
      <c r="HH109" s="87"/>
      <c r="HI109" s="87"/>
      <c r="HJ109" s="87"/>
      <c r="HK109" s="87"/>
      <c r="HL109" s="87"/>
      <c r="HM109" s="87"/>
      <c r="HN109" s="87"/>
      <c r="HO109" s="87"/>
      <c r="HP109" s="87"/>
      <c r="HQ109" s="87"/>
      <c r="HR109" s="87"/>
      <c r="HS109" s="87"/>
      <c r="HT109" s="87"/>
      <c r="HU109" s="87"/>
      <c r="HV109" s="87"/>
      <c r="HW109" s="87"/>
      <c r="HX109" s="87"/>
      <c r="HY109" s="87"/>
      <c r="HZ109" s="87"/>
      <c r="IA109" s="87"/>
      <c r="IB109" s="87"/>
      <c r="IC109" s="87"/>
      <c r="ID109" s="87"/>
      <c r="IE109" s="87"/>
      <c r="IF109" s="87"/>
      <c r="IG109" s="87"/>
      <c r="IH109" s="87"/>
      <c r="II109" s="87"/>
      <c r="IJ109" s="87"/>
      <c r="IK109" s="87"/>
    </row>
    <row r="110" spans="1:245" ht="38.25" customHeight="1">
      <c r="A110" s="112" t="str">
        <f t="shared" si="8"/>
        <v>[Admin-90]</v>
      </c>
      <c r="B110" s="100" t="s">
        <v>368</v>
      </c>
      <c r="C110" s="100" t="s">
        <v>374</v>
      </c>
      <c r="D110" s="100" t="s">
        <v>377</v>
      </c>
      <c r="E110" s="101"/>
      <c r="F110" s="100" t="s">
        <v>22</v>
      </c>
      <c r="G110" s="100" t="s">
        <v>22</v>
      </c>
      <c r="H110" s="102">
        <v>42848</v>
      </c>
      <c r="I110" s="103"/>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c r="CX110" s="87"/>
      <c r="CY110" s="87"/>
      <c r="CZ110" s="87"/>
      <c r="DA110" s="87"/>
      <c r="DB110" s="87"/>
      <c r="DC110" s="87"/>
      <c r="DD110" s="87"/>
      <c r="DE110" s="87"/>
      <c r="DF110" s="87"/>
      <c r="DG110" s="87"/>
      <c r="DH110" s="87"/>
      <c r="DI110" s="87"/>
      <c r="DJ110" s="87"/>
      <c r="DK110" s="87"/>
      <c r="DL110" s="87"/>
      <c r="DM110" s="87"/>
      <c r="DN110" s="87"/>
      <c r="DO110" s="87"/>
      <c r="DP110" s="87"/>
      <c r="DQ110" s="87"/>
      <c r="DR110" s="87"/>
      <c r="DS110" s="87"/>
      <c r="DT110" s="87"/>
      <c r="DU110" s="87"/>
      <c r="DV110" s="87"/>
      <c r="DW110" s="87"/>
      <c r="DX110" s="87"/>
      <c r="DY110" s="87"/>
      <c r="DZ110" s="87"/>
      <c r="EA110" s="87"/>
      <c r="EB110" s="87"/>
      <c r="EC110" s="87"/>
      <c r="ED110" s="87"/>
      <c r="EE110" s="87"/>
      <c r="EF110" s="87"/>
      <c r="EG110" s="87"/>
      <c r="EH110" s="87"/>
      <c r="EI110" s="87"/>
      <c r="EJ110" s="87"/>
      <c r="EK110" s="87"/>
      <c r="EL110" s="87"/>
      <c r="EM110" s="87"/>
      <c r="EN110" s="87"/>
      <c r="EO110" s="87"/>
      <c r="EP110" s="87"/>
      <c r="EQ110" s="87"/>
      <c r="ER110" s="87"/>
      <c r="ES110" s="87"/>
      <c r="ET110" s="87"/>
      <c r="EU110" s="87"/>
      <c r="EV110" s="87"/>
      <c r="EW110" s="87"/>
      <c r="EX110" s="87"/>
      <c r="EY110" s="87"/>
      <c r="EZ110" s="87"/>
      <c r="FA110" s="87"/>
      <c r="FB110" s="87"/>
      <c r="FC110" s="87"/>
      <c r="FD110" s="87"/>
      <c r="FE110" s="87"/>
      <c r="FF110" s="87"/>
      <c r="FG110" s="87"/>
      <c r="FH110" s="87"/>
      <c r="FI110" s="87"/>
      <c r="FJ110" s="87"/>
      <c r="FK110" s="87"/>
      <c r="FL110" s="87"/>
      <c r="FM110" s="87"/>
      <c r="FN110" s="87"/>
      <c r="FO110" s="87"/>
      <c r="FP110" s="87"/>
      <c r="FQ110" s="87"/>
      <c r="FR110" s="87"/>
      <c r="FS110" s="87"/>
      <c r="FT110" s="87"/>
      <c r="FU110" s="87"/>
      <c r="FV110" s="87"/>
      <c r="FW110" s="87"/>
      <c r="FX110" s="87"/>
      <c r="FY110" s="87"/>
      <c r="FZ110" s="87"/>
      <c r="GA110" s="87"/>
      <c r="GB110" s="87"/>
      <c r="GC110" s="87"/>
      <c r="GD110" s="87"/>
      <c r="GE110" s="87"/>
      <c r="GF110" s="87"/>
      <c r="GG110" s="87"/>
      <c r="GH110" s="87"/>
      <c r="GI110" s="87"/>
      <c r="GJ110" s="87"/>
      <c r="GK110" s="87"/>
      <c r="GL110" s="87"/>
      <c r="GM110" s="87"/>
      <c r="GN110" s="87"/>
      <c r="GO110" s="87"/>
      <c r="GP110" s="87"/>
      <c r="GQ110" s="87"/>
      <c r="GR110" s="87"/>
      <c r="GS110" s="87"/>
      <c r="GT110" s="87"/>
      <c r="GU110" s="87"/>
      <c r="GV110" s="87"/>
      <c r="GW110" s="87"/>
      <c r="GX110" s="87"/>
      <c r="GY110" s="87"/>
      <c r="GZ110" s="87"/>
      <c r="HA110" s="87"/>
      <c r="HB110" s="87"/>
      <c r="HC110" s="87"/>
      <c r="HD110" s="87"/>
      <c r="HE110" s="87"/>
      <c r="HF110" s="87"/>
      <c r="HG110" s="87"/>
      <c r="HH110" s="87"/>
      <c r="HI110" s="87"/>
      <c r="HJ110" s="87"/>
      <c r="HK110" s="87"/>
      <c r="HL110" s="87"/>
      <c r="HM110" s="87"/>
      <c r="HN110" s="87"/>
      <c r="HO110" s="87"/>
      <c r="HP110" s="87"/>
      <c r="HQ110" s="87"/>
      <c r="HR110" s="87"/>
      <c r="HS110" s="87"/>
      <c r="HT110" s="87"/>
      <c r="HU110" s="87"/>
      <c r="HV110" s="87"/>
      <c r="HW110" s="87"/>
      <c r="HX110" s="87"/>
      <c r="HY110" s="87"/>
      <c r="HZ110" s="87"/>
      <c r="IA110" s="87"/>
      <c r="IB110" s="87"/>
      <c r="IC110" s="87"/>
      <c r="ID110" s="87"/>
      <c r="IE110" s="87"/>
      <c r="IF110" s="87"/>
      <c r="IG110" s="87"/>
      <c r="IH110" s="87"/>
      <c r="II110" s="87"/>
      <c r="IJ110" s="87"/>
      <c r="IK110" s="87"/>
    </row>
    <row r="111" spans="1:245" ht="38.25" customHeight="1">
      <c r="A111" s="112" t="str">
        <f t="shared" si="8"/>
        <v>[Admin-91]</v>
      </c>
      <c r="B111" s="100" t="s">
        <v>369</v>
      </c>
      <c r="C111" s="100" t="s">
        <v>375</v>
      </c>
      <c r="D111" s="100" t="s">
        <v>377</v>
      </c>
      <c r="E111" s="101"/>
      <c r="F111" s="100" t="s">
        <v>22</v>
      </c>
      <c r="G111" s="100" t="s">
        <v>22</v>
      </c>
      <c r="H111" s="102">
        <v>42848</v>
      </c>
      <c r="I111" s="103"/>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c r="CX111" s="87"/>
      <c r="CY111" s="87"/>
      <c r="CZ111" s="87"/>
      <c r="DA111" s="87"/>
      <c r="DB111" s="87"/>
      <c r="DC111" s="87"/>
      <c r="DD111" s="87"/>
      <c r="DE111" s="87"/>
      <c r="DF111" s="87"/>
      <c r="DG111" s="87"/>
      <c r="DH111" s="87"/>
      <c r="DI111" s="87"/>
      <c r="DJ111" s="87"/>
      <c r="DK111" s="87"/>
      <c r="DL111" s="87"/>
      <c r="DM111" s="87"/>
      <c r="DN111" s="87"/>
      <c r="DO111" s="87"/>
      <c r="DP111" s="87"/>
      <c r="DQ111" s="87"/>
      <c r="DR111" s="87"/>
      <c r="DS111" s="87"/>
      <c r="DT111" s="87"/>
      <c r="DU111" s="87"/>
      <c r="DV111" s="87"/>
      <c r="DW111" s="87"/>
      <c r="DX111" s="87"/>
      <c r="DY111" s="87"/>
      <c r="DZ111" s="87"/>
      <c r="EA111" s="87"/>
      <c r="EB111" s="87"/>
      <c r="EC111" s="87"/>
      <c r="ED111" s="87"/>
      <c r="EE111" s="87"/>
      <c r="EF111" s="87"/>
      <c r="EG111" s="87"/>
      <c r="EH111" s="87"/>
      <c r="EI111" s="87"/>
      <c r="EJ111" s="87"/>
      <c r="EK111" s="87"/>
      <c r="EL111" s="87"/>
      <c r="EM111" s="87"/>
      <c r="EN111" s="87"/>
      <c r="EO111" s="87"/>
      <c r="EP111" s="87"/>
      <c r="EQ111" s="87"/>
      <c r="ER111" s="87"/>
      <c r="ES111" s="87"/>
      <c r="ET111" s="87"/>
      <c r="EU111" s="87"/>
      <c r="EV111" s="87"/>
      <c r="EW111" s="87"/>
      <c r="EX111" s="87"/>
      <c r="EY111" s="87"/>
      <c r="EZ111" s="87"/>
      <c r="FA111" s="87"/>
      <c r="FB111" s="87"/>
      <c r="FC111" s="87"/>
      <c r="FD111" s="87"/>
      <c r="FE111" s="87"/>
      <c r="FF111" s="87"/>
      <c r="FG111" s="87"/>
      <c r="FH111" s="87"/>
      <c r="FI111" s="87"/>
      <c r="FJ111" s="87"/>
      <c r="FK111" s="87"/>
      <c r="FL111" s="87"/>
      <c r="FM111" s="87"/>
      <c r="FN111" s="87"/>
      <c r="FO111" s="87"/>
      <c r="FP111" s="87"/>
      <c r="FQ111" s="87"/>
      <c r="FR111" s="87"/>
      <c r="FS111" s="87"/>
      <c r="FT111" s="87"/>
      <c r="FU111" s="87"/>
      <c r="FV111" s="87"/>
      <c r="FW111" s="87"/>
      <c r="FX111" s="87"/>
      <c r="FY111" s="87"/>
      <c r="FZ111" s="87"/>
      <c r="GA111" s="87"/>
      <c r="GB111" s="87"/>
      <c r="GC111" s="87"/>
      <c r="GD111" s="87"/>
      <c r="GE111" s="87"/>
      <c r="GF111" s="87"/>
      <c r="GG111" s="87"/>
      <c r="GH111" s="87"/>
      <c r="GI111" s="87"/>
      <c r="GJ111" s="87"/>
      <c r="GK111" s="87"/>
      <c r="GL111" s="87"/>
      <c r="GM111" s="87"/>
      <c r="GN111" s="87"/>
      <c r="GO111" s="87"/>
      <c r="GP111" s="87"/>
      <c r="GQ111" s="87"/>
      <c r="GR111" s="87"/>
      <c r="GS111" s="87"/>
      <c r="GT111" s="87"/>
      <c r="GU111" s="87"/>
      <c r="GV111" s="87"/>
      <c r="GW111" s="87"/>
      <c r="GX111" s="87"/>
      <c r="GY111" s="87"/>
      <c r="GZ111" s="87"/>
      <c r="HA111" s="87"/>
      <c r="HB111" s="87"/>
      <c r="HC111" s="87"/>
      <c r="HD111" s="87"/>
      <c r="HE111" s="87"/>
      <c r="HF111" s="87"/>
      <c r="HG111" s="87"/>
      <c r="HH111" s="87"/>
      <c r="HI111" s="87"/>
      <c r="HJ111" s="87"/>
      <c r="HK111" s="87"/>
      <c r="HL111" s="87"/>
      <c r="HM111" s="87"/>
      <c r="HN111" s="87"/>
      <c r="HO111" s="87"/>
      <c r="HP111" s="87"/>
      <c r="HQ111" s="87"/>
      <c r="HR111" s="87"/>
      <c r="HS111" s="87"/>
      <c r="HT111" s="87"/>
      <c r="HU111" s="87"/>
      <c r="HV111" s="87"/>
      <c r="HW111" s="87"/>
      <c r="HX111" s="87"/>
      <c r="HY111" s="87"/>
      <c r="HZ111" s="87"/>
      <c r="IA111" s="87"/>
      <c r="IB111" s="87"/>
      <c r="IC111" s="87"/>
      <c r="ID111" s="87"/>
      <c r="IE111" s="87"/>
      <c r="IF111" s="87"/>
      <c r="IG111" s="87"/>
      <c r="IH111" s="87"/>
      <c r="II111" s="87"/>
      <c r="IJ111" s="87"/>
      <c r="IK111" s="87"/>
    </row>
    <row r="112" spans="1:245" ht="38.25" customHeight="1">
      <c r="A112" s="112" t="str">
        <f t="shared" si="8"/>
        <v>[Admin-92]</v>
      </c>
      <c r="B112" s="100" t="s">
        <v>370</v>
      </c>
      <c r="C112" s="100" t="s">
        <v>376</v>
      </c>
      <c r="D112" s="100" t="s">
        <v>377</v>
      </c>
      <c r="E112" s="101"/>
      <c r="F112" s="100" t="s">
        <v>22</v>
      </c>
      <c r="G112" s="100" t="s">
        <v>22</v>
      </c>
      <c r="H112" s="102">
        <v>42848</v>
      </c>
      <c r="I112" s="103"/>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c r="CX112" s="87"/>
      <c r="CY112" s="87"/>
      <c r="CZ112" s="87"/>
      <c r="DA112" s="87"/>
      <c r="DB112" s="87"/>
      <c r="DC112" s="87"/>
      <c r="DD112" s="87"/>
      <c r="DE112" s="87"/>
      <c r="DF112" s="87"/>
      <c r="DG112" s="87"/>
      <c r="DH112" s="87"/>
      <c r="DI112" s="87"/>
      <c r="DJ112" s="87"/>
      <c r="DK112" s="87"/>
      <c r="DL112" s="87"/>
      <c r="DM112" s="87"/>
      <c r="DN112" s="87"/>
      <c r="DO112" s="87"/>
      <c r="DP112" s="87"/>
      <c r="DQ112" s="87"/>
      <c r="DR112" s="87"/>
      <c r="DS112" s="87"/>
      <c r="DT112" s="87"/>
      <c r="DU112" s="87"/>
      <c r="DV112" s="87"/>
      <c r="DW112" s="87"/>
      <c r="DX112" s="87"/>
      <c r="DY112" s="87"/>
      <c r="DZ112" s="87"/>
      <c r="EA112" s="87"/>
      <c r="EB112" s="87"/>
      <c r="EC112" s="87"/>
      <c r="ED112" s="87"/>
      <c r="EE112" s="87"/>
      <c r="EF112" s="87"/>
      <c r="EG112" s="87"/>
      <c r="EH112" s="87"/>
      <c r="EI112" s="87"/>
      <c r="EJ112" s="87"/>
      <c r="EK112" s="87"/>
      <c r="EL112" s="87"/>
      <c r="EM112" s="87"/>
      <c r="EN112" s="87"/>
      <c r="EO112" s="87"/>
      <c r="EP112" s="87"/>
      <c r="EQ112" s="87"/>
      <c r="ER112" s="87"/>
      <c r="ES112" s="87"/>
      <c r="ET112" s="87"/>
      <c r="EU112" s="87"/>
      <c r="EV112" s="87"/>
      <c r="EW112" s="87"/>
      <c r="EX112" s="87"/>
      <c r="EY112" s="87"/>
      <c r="EZ112" s="87"/>
      <c r="FA112" s="87"/>
      <c r="FB112" s="87"/>
      <c r="FC112" s="87"/>
      <c r="FD112" s="87"/>
      <c r="FE112" s="87"/>
      <c r="FF112" s="87"/>
      <c r="FG112" s="87"/>
      <c r="FH112" s="87"/>
      <c r="FI112" s="87"/>
      <c r="FJ112" s="87"/>
      <c r="FK112" s="87"/>
      <c r="FL112" s="87"/>
      <c r="FM112" s="87"/>
      <c r="FN112" s="87"/>
      <c r="FO112" s="87"/>
      <c r="FP112" s="87"/>
      <c r="FQ112" s="87"/>
      <c r="FR112" s="87"/>
      <c r="FS112" s="87"/>
      <c r="FT112" s="87"/>
      <c r="FU112" s="87"/>
      <c r="FV112" s="87"/>
      <c r="FW112" s="87"/>
      <c r="FX112" s="87"/>
      <c r="FY112" s="87"/>
      <c r="FZ112" s="87"/>
      <c r="GA112" s="87"/>
      <c r="GB112" s="87"/>
      <c r="GC112" s="87"/>
      <c r="GD112" s="87"/>
      <c r="GE112" s="87"/>
      <c r="GF112" s="87"/>
      <c r="GG112" s="87"/>
      <c r="GH112" s="87"/>
      <c r="GI112" s="87"/>
      <c r="GJ112" s="87"/>
      <c r="GK112" s="87"/>
      <c r="GL112" s="87"/>
      <c r="GM112" s="87"/>
      <c r="GN112" s="87"/>
      <c r="GO112" s="87"/>
      <c r="GP112" s="87"/>
      <c r="GQ112" s="87"/>
      <c r="GR112" s="87"/>
      <c r="GS112" s="87"/>
      <c r="GT112" s="87"/>
      <c r="GU112" s="87"/>
      <c r="GV112" s="87"/>
      <c r="GW112" s="87"/>
      <c r="GX112" s="87"/>
      <c r="GY112" s="87"/>
      <c r="GZ112" s="87"/>
      <c r="HA112" s="87"/>
      <c r="HB112" s="87"/>
      <c r="HC112" s="87"/>
      <c r="HD112" s="87"/>
      <c r="HE112" s="87"/>
      <c r="HF112" s="87"/>
      <c r="HG112" s="87"/>
      <c r="HH112" s="87"/>
      <c r="HI112" s="87"/>
      <c r="HJ112" s="87"/>
      <c r="HK112" s="87"/>
      <c r="HL112" s="87"/>
      <c r="HM112" s="87"/>
      <c r="HN112" s="87"/>
      <c r="HO112" s="87"/>
      <c r="HP112" s="87"/>
      <c r="HQ112" s="87"/>
      <c r="HR112" s="87"/>
      <c r="HS112" s="87"/>
      <c r="HT112" s="87"/>
      <c r="HU112" s="87"/>
      <c r="HV112" s="87"/>
      <c r="HW112" s="87"/>
      <c r="HX112" s="87"/>
      <c r="HY112" s="87"/>
      <c r="HZ112" s="87"/>
      <c r="IA112" s="87"/>
      <c r="IB112" s="87"/>
      <c r="IC112" s="87"/>
      <c r="ID112" s="87"/>
      <c r="IE112" s="87"/>
      <c r="IF112" s="87"/>
      <c r="IG112" s="87"/>
      <c r="IH112" s="87"/>
      <c r="II112" s="87"/>
      <c r="IJ112" s="87"/>
      <c r="IK112" s="87"/>
    </row>
    <row r="113" spans="1:245" ht="38.25" customHeight="1">
      <c r="A113" s="112" t="str">
        <f t="shared" si="8"/>
        <v>[Admin-93]</v>
      </c>
      <c r="B113" s="100" t="s">
        <v>378</v>
      </c>
      <c r="C113" s="100" t="s">
        <v>382</v>
      </c>
      <c r="D113" s="100" t="s">
        <v>377</v>
      </c>
      <c r="E113" s="101"/>
      <c r="F113" s="100" t="s">
        <v>22</v>
      </c>
      <c r="G113" s="100" t="s">
        <v>22</v>
      </c>
      <c r="H113" s="102">
        <v>42848</v>
      </c>
      <c r="I113" s="103"/>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c r="CX113" s="87"/>
      <c r="CY113" s="87"/>
      <c r="CZ113" s="87"/>
      <c r="DA113" s="87"/>
      <c r="DB113" s="87"/>
      <c r="DC113" s="87"/>
      <c r="DD113" s="87"/>
      <c r="DE113" s="87"/>
      <c r="DF113" s="87"/>
      <c r="DG113" s="87"/>
      <c r="DH113" s="87"/>
      <c r="DI113" s="87"/>
      <c r="DJ113" s="87"/>
      <c r="DK113" s="87"/>
      <c r="DL113" s="87"/>
      <c r="DM113" s="87"/>
      <c r="DN113" s="87"/>
      <c r="DO113" s="87"/>
      <c r="DP113" s="87"/>
      <c r="DQ113" s="87"/>
      <c r="DR113" s="87"/>
      <c r="DS113" s="87"/>
      <c r="DT113" s="87"/>
      <c r="DU113" s="87"/>
      <c r="DV113" s="87"/>
      <c r="DW113" s="87"/>
      <c r="DX113" s="87"/>
      <c r="DY113" s="87"/>
      <c r="DZ113" s="87"/>
      <c r="EA113" s="87"/>
      <c r="EB113" s="87"/>
      <c r="EC113" s="87"/>
      <c r="ED113" s="87"/>
      <c r="EE113" s="87"/>
      <c r="EF113" s="87"/>
      <c r="EG113" s="87"/>
      <c r="EH113" s="87"/>
      <c r="EI113" s="87"/>
      <c r="EJ113" s="87"/>
      <c r="EK113" s="87"/>
      <c r="EL113" s="87"/>
      <c r="EM113" s="87"/>
      <c r="EN113" s="87"/>
      <c r="EO113" s="87"/>
      <c r="EP113" s="87"/>
      <c r="EQ113" s="87"/>
      <c r="ER113" s="87"/>
      <c r="ES113" s="87"/>
      <c r="ET113" s="87"/>
      <c r="EU113" s="87"/>
      <c r="EV113" s="87"/>
      <c r="EW113" s="87"/>
      <c r="EX113" s="87"/>
      <c r="EY113" s="87"/>
      <c r="EZ113" s="87"/>
      <c r="FA113" s="87"/>
      <c r="FB113" s="87"/>
      <c r="FC113" s="87"/>
      <c r="FD113" s="87"/>
      <c r="FE113" s="87"/>
      <c r="FF113" s="87"/>
      <c r="FG113" s="87"/>
      <c r="FH113" s="87"/>
      <c r="FI113" s="87"/>
      <c r="FJ113" s="87"/>
      <c r="FK113" s="87"/>
      <c r="FL113" s="87"/>
      <c r="FM113" s="87"/>
      <c r="FN113" s="87"/>
      <c r="FO113" s="87"/>
      <c r="FP113" s="87"/>
      <c r="FQ113" s="87"/>
      <c r="FR113" s="87"/>
      <c r="FS113" s="87"/>
      <c r="FT113" s="87"/>
      <c r="FU113" s="87"/>
      <c r="FV113" s="87"/>
      <c r="FW113" s="87"/>
      <c r="FX113" s="87"/>
      <c r="FY113" s="87"/>
      <c r="FZ113" s="87"/>
      <c r="GA113" s="87"/>
      <c r="GB113" s="87"/>
      <c r="GC113" s="87"/>
      <c r="GD113" s="87"/>
      <c r="GE113" s="87"/>
      <c r="GF113" s="87"/>
      <c r="GG113" s="87"/>
      <c r="GH113" s="87"/>
      <c r="GI113" s="87"/>
      <c r="GJ113" s="87"/>
      <c r="GK113" s="87"/>
      <c r="GL113" s="87"/>
      <c r="GM113" s="87"/>
      <c r="GN113" s="87"/>
      <c r="GO113" s="87"/>
      <c r="GP113" s="87"/>
      <c r="GQ113" s="87"/>
      <c r="GR113" s="87"/>
      <c r="GS113" s="87"/>
      <c r="GT113" s="87"/>
      <c r="GU113" s="87"/>
      <c r="GV113" s="87"/>
      <c r="GW113" s="87"/>
      <c r="GX113" s="87"/>
      <c r="GY113" s="87"/>
      <c r="GZ113" s="87"/>
      <c r="HA113" s="87"/>
      <c r="HB113" s="87"/>
      <c r="HC113" s="87"/>
      <c r="HD113" s="87"/>
      <c r="HE113" s="87"/>
      <c r="HF113" s="87"/>
      <c r="HG113" s="87"/>
      <c r="HH113" s="87"/>
      <c r="HI113" s="87"/>
      <c r="HJ113" s="87"/>
      <c r="HK113" s="87"/>
      <c r="HL113" s="87"/>
      <c r="HM113" s="87"/>
      <c r="HN113" s="87"/>
      <c r="HO113" s="87"/>
      <c r="HP113" s="87"/>
      <c r="HQ113" s="87"/>
      <c r="HR113" s="87"/>
      <c r="HS113" s="87"/>
      <c r="HT113" s="87"/>
      <c r="HU113" s="87"/>
      <c r="HV113" s="87"/>
      <c r="HW113" s="87"/>
      <c r="HX113" s="87"/>
      <c r="HY113" s="87"/>
      <c r="HZ113" s="87"/>
      <c r="IA113" s="87"/>
      <c r="IB113" s="87"/>
      <c r="IC113" s="87"/>
      <c r="ID113" s="87"/>
      <c r="IE113" s="87"/>
      <c r="IF113" s="87"/>
      <c r="IG113" s="87"/>
      <c r="IH113" s="87"/>
      <c r="II113" s="87"/>
      <c r="IJ113" s="87"/>
      <c r="IK113" s="87"/>
    </row>
    <row r="114" spans="1:245" ht="38.25" customHeight="1">
      <c r="A114" s="112" t="str">
        <f t="shared" si="8"/>
        <v>[Admin-94]</v>
      </c>
      <c r="B114" s="100" t="s">
        <v>379</v>
      </c>
      <c r="C114" s="100" t="s">
        <v>383</v>
      </c>
      <c r="D114" s="100" t="s">
        <v>377</v>
      </c>
      <c r="E114" s="101"/>
      <c r="F114" s="100" t="s">
        <v>22</v>
      </c>
      <c r="G114" s="100" t="s">
        <v>22</v>
      </c>
      <c r="H114" s="102">
        <v>42848</v>
      </c>
      <c r="I114" s="103"/>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c r="CX114" s="87"/>
      <c r="CY114" s="87"/>
      <c r="CZ114" s="87"/>
      <c r="DA114" s="87"/>
      <c r="DB114" s="87"/>
      <c r="DC114" s="87"/>
      <c r="DD114" s="87"/>
      <c r="DE114" s="87"/>
      <c r="DF114" s="87"/>
      <c r="DG114" s="87"/>
      <c r="DH114" s="87"/>
      <c r="DI114" s="87"/>
      <c r="DJ114" s="87"/>
      <c r="DK114" s="87"/>
      <c r="DL114" s="87"/>
      <c r="DM114" s="87"/>
      <c r="DN114" s="87"/>
      <c r="DO114" s="87"/>
      <c r="DP114" s="87"/>
      <c r="DQ114" s="87"/>
      <c r="DR114" s="87"/>
      <c r="DS114" s="87"/>
      <c r="DT114" s="87"/>
      <c r="DU114" s="87"/>
      <c r="DV114" s="87"/>
      <c r="DW114" s="87"/>
      <c r="DX114" s="87"/>
      <c r="DY114" s="87"/>
      <c r="DZ114" s="87"/>
      <c r="EA114" s="87"/>
      <c r="EB114" s="87"/>
      <c r="EC114" s="87"/>
      <c r="ED114" s="87"/>
      <c r="EE114" s="87"/>
      <c r="EF114" s="87"/>
      <c r="EG114" s="87"/>
      <c r="EH114" s="87"/>
      <c r="EI114" s="87"/>
      <c r="EJ114" s="87"/>
      <c r="EK114" s="87"/>
      <c r="EL114" s="87"/>
      <c r="EM114" s="87"/>
      <c r="EN114" s="87"/>
      <c r="EO114" s="87"/>
      <c r="EP114" s="87"/>
      <c r="EQ114" s="87"/>
      <c r="ER114" s="87"/>
      <c r="ES114" s="87"/>
      <c r="ET114" s="87"/>
      <c r="EU114" s="87"/>
      <c r="EV114" s="87"/>
      <c r="EW114" s="87"/>
      <c r="EX114" s="87"/>
      <c r="EY114" s="87"/>
      <c r="EZ114" s="87"/>
      <c r="FA114" s="87"/>
      <c r="FB114" s="87"/>
      <c r="FC114" s="87"/>
      <c r="FD114" s="87"/>
      <c r="FE114" s="87"/>
      <c r="FF114" s="87"/>
      <c r="FG114" s="87"/>
      <c r="FH114" s="87"/>
      <c r="FI114" s="87"/>
      <c r="FJ114" s="87"/>
      <c r="FK114" s="87"/>
      <c r="FL114" s="87"/>
      <c r="FM114" s="87"/>
      <c r="FN114" s="87"/>
      <c r="FO114" s="87"/>
      <c r="FP114" s="87"/>
      <c r="FQ114" s="87"/>
      <c r="FR114" s="87"/>
      <c r="FS114" s="87"/>
      <c r="FT114" s="87"/>
      <c r="FU114" s="87"/>
      <c r="FV114" s="87"/>
      <c r="FW114" s="87"/>
      <c r="FX114" s="87"/>
      <c r="FY114" s="87"/>
      <c r="FZ114" s="87"/>
      <c r="GA114" s="87"/>
      <c r="GB114" s="87"/>
      <c r="GC114" s="87"/>
      <c r="GD114" s="87"/>
      <c r="GE114" s="87"/>
      <c r="GF114" s="87"/>
      <c r="GG114" s="87"/>
      <c r="GH114" s="87"/>
      <c r="GI114" s="87"/>
      <c r="GJ114" s="87"/>
      <c r="GK114" s="87"/>
      <c r="GL114" s="87"/>
      <c r="GM114" s="87"/>
      <c r="GN114" s="87"/>
      <c r="GO114" s="87"/>
      <c r="GP114" s="87"/>
      <c r="GQ114" s="87"/>
      <c r="GR114" s="87"/>
      <c r="GS114" s="87"/>
      <c r="GT114" s="87"/>
      <c r="GU114" s="87"/>
      <c r="GV114" s="87"/>
      <c r="GW114" s="87"/>
      <c r="GX114" s="87"/>
      <c r="GY114" s="87"/>
      <c r="GZ114" s="87"/>
      <c r="HA114" s="87"/>
      <c r="HB114" s="87"/>
      <c r="HC114" s="87"/>
      <c r="HD114" s="87"/>
      <c r="HE114" s="87"/>
      <c r="HF114" s="87"/>
      <c r="HG114" s="87"/>
      <c r="HH114" s="87"/>
      <c r="HI114" s="87"/>
      <c r="HJ114" s="87"/>
      <c r="HK114" s="87"/>
      <c r="HL114" s="87"/>
      <c r="HM114" s="87"/>
      <c r="HN114" s="87"/>
      <c r="HO114" s="87"/>
      <c r="HP114" s="87"/>
      <c r="HQ114" s="87"/>
      <c r="HR114" s="87"/>
      <c r="HS114" s="87"/>
      <c r="HT114" s="87"/>
      <c r="HU114" s="87"/>
      <c r="HV114" s="87"/>
      <c r="HW114" s="87"/>
      <c r="HX114" s="87"/>
      <c r="HY114" s="87"/>
      <c r="HZ114" s="87"/>
      <c r="IA114" s="87"/>
      <c r="IB114" s="87"/>
      <c r="IC114" s="87"/>
      <c r="ID114" s="87"/>
      <c r="IE114" s="87"/>
      <c r="IF114" s="87"/>
      <c r="IG114" s="87"/>
      <c r="IH114" s="87"/>
      <c r="II114" s="87"/>
      <c r="IJ114" s="87"/>
      <c r="IK114" s="87"/>
    </row>
    <row r="115" spans="1:245" ht="38.25" customHeight="1">
      <c r="A115" s="112" t="str">
        <f t="shared" si="8"/>
        <v>[Admin-95]</v>
      </c>
      <c r="B115" s="100" t="s">
        <v>380</v>
      </c>
      <c r="C115" s="100" t="s">
        <v>384</v>
      </c>
      <c r="D115" s="100" t="s">
        <v>377</v>
      </c>
      <c r="E115" s="101"/>
      <c r="F115" s="100" t="s">
        <v>22</v>
      </c>
      <c r="G115" s="100" t="s">
        <v>22</v>
      </c>
      <c r="H115" s="102">
        <v>42848</v>
      </c>
      <c r="I115" s="103"/>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c r="CX115" s="87"/>
      <c r="CY115" s="87"/>
      <c r="CZ115" s="87"/>
      <c r="DA115" s="87"/>
      <c r="DB115" s="87"/>
      <c r="DC115" s="87"/>
      <c r="DD115" s="87"/>
      <c r="DE115" s="87"/>
      <c r="DF115" s="87"/>
      <c r="DG115" s="87"/>
      <c r="DH115" s="87"/>
      <c r="DI115" s="87"/>
      <c r="DJ115" s="87"/>
      <c r="DK115" s="87"/>
      <c r="DL115" s="87"/>
      <c r="DM115" s="87"/>
      <c r="DN115" s="87"/>
      <c r="DO115" s="87"/>
      <c r="DP115" s="87"/>
      <c r="DQ115" s="87"/>
      <c r="DR115" s="87"/>
      <c r="DS115" s="87"/>
      <c r="DT115" s="87"/>
      <c r="DU115" s="87"/>
      <c r="DV115" s="87"/>
      <c r="DW115" s="87"/>
      <c r="DX115" s="87"/>
      <c r="DY115" s="87"/>
      <c r="DZ115" s="87"/>
      <c r="EA115" s="87"/>
      <c r="EB115" s="87"/>
      <c r="EC115" s="87"/>
      <c r="ED115" s="87"/>
      <c r="EE115" s="87"/>
      <c r="EF115" s="87"/>
      <c r="EG115" s="87"/>
      <c r="EH115" s="87"/>
      <c r="EI115" s="87"/>
      <c r="EJ115" s="87"/>
      <c r="EK115" s="87"/>
      <c r="EL115" s="87"/>
      <c r="EM115" s="87"/>
      <c r="EN115" s="87"/>
      <c r="EO115" s="87"/>
      <c r="EP115" s="87"/>
      <c r="EQ115" s="87"/>
      <c r="ER115" s="87"/>
      <c r="ES115" s="87"/>
      <c r="ET115" s="87"/>
      <c r="EU115" s="87"/>
      <c r="EV115" s="87"/>
      <c r="EW115" s="87"/>
      <c r="EX115" s="87"/>
      <c r="EY115" s="87"/>
      <c r="EZ115" s="87"/>
      <c r="FA115" s="87"/>
      <c r="FB115" s="87"/>
      <c r="FC115" s="87"/>
      <c r="FD115" s="87"/>
      <c r="FE115" s="87"/>
      <c r="FF115" s="87"/>
      <c r="FG115" s="87"/>
      <c r="FH115" s="87"/>
      <c r="FI115" s="87"/>
      <c r="FJ115" s="87"/>
      <c r="FK115" s="87"/>
      <c r="FL115" s="87"/>
      <c r="FM115" s="87"/>
      <c r="FN115" s="87"/>
      <c r="FO115" s="87"/>
      <c r="FP115" s="87"/>
      <c r="FQ115" s="87"/>
      <c r="FR115" s="87"/>
      <c r="FS115" s="87"/>
      <c r="FT115" s="87"/>
      <c r="FU115" s="87"/>
      <c r="FV115" s="87"/>
      <c r="FW115" s="87"/>
      <c r="FX115" s="87"/>
      <c r="FY115" s="87"/>
      <c r="FZ115" s="87"/>
      <c r="GA115" s="87"/>
      <c r="GB115" s="87"/>
      <c r="GC115" s="87"/>
      <c r="GD115" s="87"/>
      <c r="GE115" s="87"/>
      <c r="GF115" s="87"/>
      <c r="GG115" s="87"/>
      <c r="GH115" s="87"/>
      <c r="GI115" s="87"/>
      <c r="GJ115" s="87"/>
      <c r="GK115" s="87"/>
      <c r="GL115" s="87"/>
      <c r="GM115" s="87"/>
      <c r="GN115" s="87"/>
      <c r="GO115" s="87"/>
      <c r="GP115" s="87"/>
      <c r="GQ115" s="87"/>
      <c r="GR115" s="87"/>
      <c r="GS115" s="87"/>
      <c r="GT115" s="87"/>
      <c r="GU115" s="87"/>
      <c r="GV115" s="87"/>
      <c r="GW115" s="87"/>
      <c r="GX115" s="87"/>
      <c r="GY115" s="87"/>
      <c r="GZ115" s="87"/>
      <c r="HA115" s="87"/>
      <c r="HB115" s="87"/>
      <c r="HC115" s="87"/>
      <c r="HD115" s="87"/>
      <c r="HE115" s="87"/>
      <c r="HF115" s="87"/>
      <c r="HG115" s="87"/>
      <c r="HH115" s="87"/>
      <c r="HI115" s="87"/>
      <c r="HJ115" s="87"/>
      <c r="HK115" s="87"/>
      <c r="HL115" s="87"/>
      <c r="HM115" s="87"/>
      <c r="HN115" s="87"/>
      <c r="HO115" s="87"/>
      <c r="HP115" s="87"/>
      <c r="HQ115" s="87"/>
      <c r="HR115" s="87"/>
      <c r="HS115" s="87"/>
      <c r="HT115" s="87"/>
      <c r="HU115" s="87"/>
      <c r="HV115" s="87"/>
      <c r="HW115" s="87"/>
      <c r="HX115" s="87"/>
      <c r="HY115" s="87"/>
      <c r="HZ115" s="87"/>
      <c r="IA115" s="87"/>
      <c r="IB115" s="87"/>
      <c r="IC115" s="87"/>
      <c r="ID115" s="87"/>
      <c r="IE115" s="87"/>
      <c r="IF115" s="87"/>
      <c r="IG115" s="87"/>
      <c r="IH115" s="87"/>
      <c r="II115" s="87"/>
      <c r="IJ115" s="87"/>
      <c r="IK115" s="87"/>
    </row>
    <row r="116" spans="1:245" ht="38.25" customHeight="1">
      <c r="A116" s="112" t="str">
        <f t="shared" si="8"/>
        <v>[Admin-96]</v>
      </c>
      <c r="B116" s="100" t="s">
        <v>381</v>
      </c>
      <c r="C116" s="100" t="s">
        <v>385</v>
      </c>
      <c r="D116" s="100" t="s">
        <v>377</v>
      </c>
      <c r="E116" s="101"/>
      <c r="F116" s="100" t="s">
        <v>22</v>
      </c>
      <c r="G116" s="100" t="s">
        <v>22</v>
      </c>
      <c r="H116" s="102">
        <v>42848</v>
      </c>
      <c r="I116" s="103"/>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c r="CX116" s="87"/>
      <c r="CY116" s="87"/>
      <c r="CZ116" s="87"/>
      <c r="DA116" s="87"/>
      <c r="DB116" s="87"/>
      <c r="DC116" s="87"/>
      <c r="DD116" s="87"/>
      <c r="DE116" s="87"/>
      <c r="DF116" s="87"/>
      <c r="DG116" s="87"/>
      <c r="DH116" s="87"/>
      <c r="DI116" s="87"/>
      <c r="DJ116" s="87"/>
      <c r="DK116" s="87"/>
      <c r="DL116" s="87"/>
      <c r="DM116" s="87"/>
      <c r="DN116" s="87"/>
      <c r="DO116" s="87"/>
      <c r="DP116" s="87"/>
      <c r="DQ116" s="87"/>
      <c r="DR116" s="87"/>
      <c r="DS116" s="87"/>
      <c r="DT116" s="87"/>
      <c r="DU116" s="87"/>
      <c r="DV116" s="87"/>
      <c r="DW116" s="87"/>
      <c r="DX116" s="87"/>
      <c r="DY116" s="87"/>
      <c r="DZ116" s="87"/>
      <c r="EA116" s="87"/>
      <c r="EB116" s="87"/>
      <c r="EC116" s="87"/>
      <c r="ED116" s="87"/>
      <c r="EE116" s="87"/>
      <c r="EF116" s="87"/>
      <c r="EG116" s="87"/>
      <c r="EH116" s="87"/>
      <c r="EI116" s="87"/>
      <c r="EJ116" s="87"/>
      <c r="EK116" s="87"/>
      <c r="EL116" s="87"/>
      <c r="EM116" s="87"/>
      <c r="EN116" s="87"/>
      <c r="EO116" s="87"/>
      <c r="EP116" s="87"/>
      <c r="EQ116" s="87"/>
      <c r="ER116" s="87"/>
      <c r="ES116" s="87"/>
      <c r="ET116" s="87"/>
      <c r="EU116" s="87"/>
      <c r="EV116" s="87"/>
      <c r="EW116" s="87"/>
      <c r="EX116" s="87"/>
      <c r="EY116" s="87"/>
      <c r="EZ116" s="87"/>
      <c r="FA116" s="87"/>
      <c r="FB116" s="87"/>
      <c r="FC116" s="87"/>
      <c r="FD116" s="87"/>
      <c r="FE116" s="87"/>
      <c r="FF116" s="87"/>
      <c r="FG116" s="87"/>
      <c r="FH116" s="87"/>
      <c r="FI116" s="87"/>
      <c r="FJ116" s="87"/>
      <c r="FK116" s="87"/>
      <c r="FL116" s="87"/>
      <c r="FM116" s="87"/>
      <c r="FN116" s="87"/>
      <c r="FO116" s="87"/>
      <c r="FP116" s="87"/>
      <c r="FQ116" s="87"/>
      <c r="FR116" s="87"/>
      <c r="FS116" s="87"/>
      <c r="FT116" s="87"/>
      <c r="FU116" s="87"/>
      <c r="FV116" s="87"/>
      <c r="FW116" s="87"/>
      <c r="FX116" s="87"/>
      <c r="FY116" s="87"/>
      <c r="FZ116" s="87"/>
      <c r="GA116" s="87"/>
      <c r="GB116" s="87"/>
      <c r="GC116" s="87"/>
      <c r="GD116" s="87"/>
      <c r="GE116" s="87"/>
      <c r="GF116" s="87"/>
      <c r="GG116" s="87"/>
      <c r="GH116" s="87"/>
      <c r="GI116" s="87"/>
      <c r="GJ116" s="87"/>
      <c r="GK116" s="87"/>
      <c r="GL116" s="87"/>
      <c r="GM116" s="87"/>
      <c r="GN116" s="87"/>
      <c r="GO116" s="87"/>
      <c r="GP116" s="87"/>
      <c r="GQ116" s="87"/>
      <c r="GR116" s="87"/>
      <c r="GS116" s="87"/>
      <c r="GT116" s="87"/>
      <c r="GU116" s="87"/>
      <c r="GV116" s="87"/>
      <c r="GW116" s="87"/>
      <c r="GX116" s="87"/>
      <c r="GY116" s="87"/>
      <c r="GZ116" s="87"/>
      <c r="HA116" s="87"/>
      <c r="HB116" s="87"/>
      <c r="HC116" s="87"/>
      <c r="HD116" s="87"/>
      <c r="HE116" s="87"/>
      <c r="HF116" s="87"/>
      <c r="HG116" s="87"/>
      <c r="HH116" s="87"/>
      <c r="HI116" s="87"/>
      <c r="HJ116" s="87"/>
      <c r="HK116" s="87"/>
      <c r="HL116" s="87"/>
      <c r="HM116" s="87"/>
      <c r="HN116" s="87"/>
      <c r="HO116" s="87"/>
      <c r="HP116" s="87"/>
      <c r="HQ116" s="87"/>
      <c r="HR116" s="87"/>
      <c r="HS116" s="87"/>
      <c r="HT116" s="87"/>
      <c r="HU116" s="87"/>
      <c r="HV116" s="87"/>
      <c r="HW116" s="87"/>
      <c r="HX116" s="87"/>
      <c r="HY116" s="87"/>
      <c r="HZ116" s="87"/>
      <c r="IA116" s="87"/>
      <c r="IB116" s="87"/>
      <c r="IC116" s="87"/>
      <c r="ID116" s="87"/>
      <c r="IE116" s="87"/>
      <c r="IF116" s="87"/>
      <c r="IG116" s="87"/>
      <c r="IH116" s="87"/>
      <c r="II116" s="87"/>
      <c r="IJ116" s="87"/>
      <c r="IK116" s="87"/>
    </row>
  </sheetData>
  <mergeCells count="5">
    <mergeCell ref="B2:G2"/>
    <mergeCell ref="B3:G3"/>
    <mergeCell ref="B4:G4"/>
    <mergeCell ref="E5:G5"/>
    <mergeCell ref="E6:G6"/>
  </mergeCells>
  <dataValidations count="2">
    <dataValidation type="list" allowBlank="1" showInputMessage="1" showErrorMessage="1" sqref="G6:G8 F39:F42 F26:F27 G25:G43 F29:F32 F34:F37 F12:G24 G11 F44:G50 G51 F52:G69 G70 F71:G88 G89 F90:G99 G100 F101:G116">
      <formula1>$H$2:$H$5</formula1>
    </dataValidation>
    <dataValidation type="list" allowBlank="1" showErrorMessage="1" sqref="G1:G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63</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Test case List</vt:lpstr>
      <vt:lpstr>Test Report</vt:lpstr>
      <vt:lpstr>Guest</vt:lpstr>
      <vt:lpstr>Carrier</vt:lpstr>
      <vt:lpstr>Goodsowner</vt:lpstr>
      <vt:lpstr>Admin</vt:lpstr>
      <vt:lpstr>Sheet2</vt:lpstr>
      <vt:lpstr>Sheet1</vt:lpstr>
      <vt:lpstr>ResultList</vt:lpstr>
      <vt:lpstr>TestList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QuyetPC</cp:lastModifiedBy>
  <dcterms:created xsi:type="dcterms:W3CDTF">2014-07-15T10:13:31Z</dcterms:created>
  <dcterms:modified xsi:type="dcterms:W3CDTF">2017-04-24T04:05:04Z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f63bc7c2-43ad-42e0-8419-e9213333f19e</vt:lpwstr>
  </property>
</Properties>
</file>