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activeTab="2"/>
  </bookViews>
  <sheets>
    <sheet name="User_Interface" sheetId="2" r:id="rId1"/>
    <sheet name="Performance" sheetId="1" r:id="rId2"/>
    <sheet name="Usability" sheetId="4" r:id="rId3"/>
    <sheet name="Security" sheetId="5" r:id="rId4"/>
  </sheets>
  <definedNames>
    <definedName name="_xlnm._FilterDatabase" localSheetId="1" hidden="1">Performance!$A$9:$H$10</definedName>
    <definedName name="_xlnm._FilterDatabase" localSheetId="0" hidden="1">User_Interface!$A$9:$H$9</definedName>
    <definedName name="ACTION">#REF!</definedName>
  </definedNames>
  <calcPr calcId="144525"/>
</workbook>
</file>

<file path=xl/calcChain.xml><?xml version="1.0" encoding="utf-8"?>
<calcChain xmlns="http://schemas.openxmlformats.org/spreadsheetml/2006/main">
  <c r="A17" i="5" l="1"/>
  <c r="A18" i="5"/>
  <c r="A19" i="5"/>
  <c r="A16" i="5"/>
  <c r="A15" i="5"/>
  <c r="A14" i="5"/>
  <c r="A13" i="5"/>
  <c r="A12" i="5"/>
  <c r="A11" i="5"/>
  <c r="D7" i="5"/>
  <c r="B7" i="5"/>
  <c r="A7" i="5"/>
  <c r="A13" i="4"/>
  <c r="A12" i="4"/>
  <c r="A11" i="4"/>
  <c r="D7" i="4"/>
  <c r="B7" i="4"/>
  <c r="A7" i="4"/>
  <c r="A10" i="2"/>
  <c r="A11" i="2"/>
  <c r="A12" i="2"/>
  <c r="A13" i="2"/>
  <c r="A14" i="2"/>
  <c r="A15" i="2"/>
  <c r="A16" i="2"/>
  <c r="A29" i="1"/>
  <c r="A30" i="1"/>
  <c r="A31" i="1"/>
  <c r="A32" i="1"/>
  <c r="A21" i="1"/>
  <c r="A22" i="1"/>
  <c r="A23" i="1"/>
  <c r="A24" i="1"/>
  <c r="A25" i="1"/>
  <c r="A26" i="1"/>
  <c r="A27" i="1"/>
  <c r="A28" i="1"/>
  <c r="A13" i="1"/>
  <c r="A14" i="1"/>
  <c r="A15" i="1"/>
  <c r="A16" i="1"/>
  <c r="A17" i="1"/>
  <c r="A18" i="1"/>
  <c r="A19" i="1"/>
  <c r="A12" i="1"/>
  <c r="A7" i="2"/>
  <c r="B7" i="2"/>
  <c r="D7" i="2"/>
  <c r="A7" i="1"/>
  <c r="B7" i="1"/>
  <c r="D7" i="1"/>
  <c r="A11" i="1"/>
  <c r="C7" i="4" l="1"/>
  <c r="C7" i="5"/>
  <c r="E7" i="2"/>
  <c r="C7" i="2" s="1"/>
  <c r="C7" i="1"/>
</calcChain>
</file>

<file path=xl/sharedStrings.xml><?xml version="1.0" encoding="utf-8"?>
<sst xmlns="http://schemas.openxmlformats.org/spreadsheetml/2006/main" count="289" uniqueCount="111">
  <si>
    <t>Pass</t>
  </si>
  <si>
    <t>Admin module</t>
  </si>
  <si>
    <t>ノート</t>
  </si>
  <si>
    <t>期日</t>
  </si>
  <si>
    <t>結果</t>
  </si>
  <si>
    <t>期待出力</t>
  </si>
  <si>
    <t>テストケース手順</t>
  </si>
  <si>
    <t>テストケース説明</t>
  </si>
  <si>
    <t>項番</t>
  </si>
  <si>
    <t>N/A</t>
  </si>
  <si>
    <t>Untesed</t>
  </si>
  <si>
    <t>項目総件数</t>
  </si>
  <si>
    <t>未テスト</t>
  </si>
  <si>
    <t>失敗</t>
  </si>
  <si>
    <t>合格</t>
  </si>
  <si>
    <t>テスター</t>
  </si>
  <si>
    <t>Fail</t>
  </si>
  <si>
    <t>Test Performance</t>
  </si>
  <si>
    <t>テスト要求</t>
  </si>
  <si>
    <t>モジュールコード</t>
  </si>
  <si>
    <t>Performance</t>
  </si>
  <si>
    <t>モジュール名</t>
  </si>
  <si>
    <t>Usability</t>
  </si>
  <si>
    <t>User interface</t>
  </si>
  <si>
    <t xml:space="preserve">Background  must be enough attractive to attract member’s attention. 
</t>
  </si>
  <si>
    <t>Contents show up must be cleared , sorted</t>
  </si>
  <si>
    <t>Text font format</t>
  </si>
  <si>
    <t>Floor of website</t>
  </si>
  <si>
    <t>Header of website</t>
  </si>
  <si>
    <t>UJD_VN</t>
  </si>
  <si>
    <t>20/8/2014</t>
  </si>
  <si>
    <t>20/8/2015</t>
  </si>
  <si>
    <t>20/8/2016</t>
  </si>
  <si>
    <t>20/8/2017</t>
  </si>
  <si>
    <t xml:space="preserve">Language is Vietnamese and Japanese
</t>
  </si>
  <si>
    <t>Text font format is Arial</t>
  </si>
  <si>
    <t>Floor show: "Bản quyền thuộc về FU6C_BrSE - Đ/C: FPT University
ĐT: 01678590905
Email: admin@gmail.com - namldse02316@gmail.com"</t>
  </si>
  <si>
    <t xml:space="preserve">Friendly and simply interface. The color is elegant, not flashy.
</t>
  </si>
  <si>
    <t>Click "Quên thông tin" link</t>
  </si>
  <si>
    <t>From Homepage</t>
  </si>
  <si>
    <t>Click  "Đăng kí" button</t>
  </si>
  <si>
    <t xml:space="preserve">Header show nothing </t>
  </si>
  <si>
    <t>User module</t>
  </si>
  <si>
    <t>From Edit profile page</t>
  </si>
  <si>
    <t>Input correct information and click "Lưu" button</t>
  </si>
  <si>
    <t>Click "Liên hệ &amp; đóng góp"-&gt;"Q&amp;A" link</t>
  </si>
  <si>
    <t>Click "Ôn tập" link</t>
  </si>
  <si>
    <t>From Test page</t>
  </si>
  <si>
    <t>Click "Hoàn thành" button</t>
  </si>
  <si>
    <t>Click "Search" button</t>
  </si>
  <si>
    <t>From Review page</t>
  </si>
  <si>
    <t>Click Homepage link</t>
  </si>
  <si>
    <t>Click "Introduction" link</t>
  </si>
  <si>
    <t>From Admin page</t>
  </si>
  <si>
    <t>Click "Vocabulary management" link</t>
  </si>
  <si>
    <t>Click "Grammar management" link</t>
  </si>
  <si>
    <t>Click "Video management" link</t>
  </si>
  <si>
    <t>Click "Test management" link</t>
  </si>
  <si>
    <t>Click "Kanji management" link</t>
  </si>
  <si>
    <t>From Vocabulary management page</t>
  </si>
  <si>
    <t>Click "Add" button</t>
  </si>
  <si>
    <t>Click "Delete" link</t>
  </si>
  <si>
    <t>From Contact management page</t>
  </si>
  <si>
    <t>Click "Reply" link</t>
  </si>
  <si>
    <t>From Grammar management page</t>
  </si>
  <si>
    <t>Check respone time from Homepage move to Register page &lt; 5 seconds</t>
  </si>
  <si>
    <t>Check respone time from Homepage move to Forget password page &lt; 5 seconds</t>
  </si>
  <si>
    <t>Check respone time update new profile and move to User profile page &lt; 5 seconds</t>
  </si>
  <si>
    <t>Check respone time from Homepage move to Q&amp;A page &lt; 5 seconds</t>
  </si>
  <si>
    <t>Check respone time from Homepage move to review page &lt; 5 seconds</t>
  </si>
  <si>
    <t>Check respone time from Test page move to result of test page &lt; 5 seconds</t>
  </si>
  <si>
    <t>Check respone time from Homepage display result of search &lt; 5 seconds</t>
  </si>
  <si>
    <t>Check respone time from Review page move to Homepage &lt; 5 seconds</t>
  </si>
  <si>
    <t>Check respone time from Homepage move to introduction page &lt; 5 seconds</t>
  </si>
  <si>
    <t>Check respone time from Admin page move to Vocabulary management page &lt; 5 seconds</t>
  </si>
  <si>
    <t>Check respone time from Admin page move to Grammar management page &lt; 5 seconds</t>
  </si>
  <si>
    <t>Check respone time from Admin page move to Video management page &lt; 5 seconds</t>
  </si>
  <si>
    <t>Check respone time from Admin page move to Test management page &lt; 5 seconds</t>
  </si>
  <si>
    <t>Check respone time from Admin page move to Kanji management page &lt; 5 seconds</t>
  </si>
  <si>
    <t>Check respone time from Contact management page move to reply page &lt; 5 seconds</t>
  </si>
  <si>
    <t>Check respone time from Vocabulary management page move to Add vocabulary page &lt; 5 seconds</t>
  </si>
  <si>
    <t>Check respone time from Vocabulary management page display result of search &lt; 5 seconds</t>
  </si>
  <si>
    <t>Check respone time from Vocabulary management page delete that vocabulary &lt; 5 seconds</t>
  </si>
  <si>
    <t>Check respone time from Grammar management page display result of search &lt; 5 seconds</t>
  </si>
  <si>
    <t>Check respone time from Grammar management page move to Add grammar page &lt; 5 seconds</t>
  </si>
  <si>
    <t>Check respone time from Grammar management page delete that grammar &lt; 5 seconds</t>
  </si>
  <si>
    <t>Test user interface</t>
  </si>
  <si>
    <t>User Interface</t>
  </si>
  <si>
    <t>Test Usability</t>
  </si>
  <si>
    <t>Security requirement</t>
  </si>
  <si>
    <t>Test securyti requirement</t>
  </si>
  <si>
    <t>When user register account</t>
  </si>
  <si>
    <t>User's password will be shown encrypted form</t>
  </si>
  <si>
    <t>When user login</t>
  </si>
  <si>
    <t>Input information to password</t>
  </si>
  <si>
    <t>Input information to re-password</t>
  </si>
  <si>
    <t>When user edit profile</t>
  </si>
  <si>
    <t>Input information to new-password</t>
  </si>
  <si>
    <t>Input information to renew-password</t>
  </si>
  <si>
    <t>When user contribute database</t>
  </si>
  <si>
    <t>Input captcha</t>
  </si>
  <si>
    <t>Open all page</t>
  </si>
  <si>
    <t>Check the captcha and display error message if captcha is incorrect</t>
  </si>
  <si>
    <t>When user contribute content</t>
  </si>
  <si>
    <t>When user contribute Q&amp;A</t>
  </si>
  <si>
    <t>When user doing test</t>
  </si>
  <si>
    <t>1. Enter the website
2. Login the website
3. Click "Kiểm tra"-&gt;"N4"
4. Click on hyperlink to doing test
5. Doing test and click "Hoàn thành" button
6. Click on link to view answer</t>
  </si>
  <si>
    <t>Check action to complete the function &lt; 12</t>
  </si>
  <si>
    <t xml:space="preserve">1. Enter the website
2. Choose the option "Video" of search
4. Input information 
5. Click "Search" button
</t>
  </si>
  <si>
    <t>When user search video</t>
  </si>
  <si>
    <t>1. Enter the website
2. Login the website
3. Click "Trang cá nhân" 
4. Click "Thay đổi thông tin" button
5. Edit profile 
6. Click "Thay đổi"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</si>
</sst>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name val="ＭＳ Ｐゴシック"/>
      <charset val="128"/>
    </font>
    <font>
      <sz val="11"/>
      <name val="ＭＳ Ｐゴシック"/>
      <charset val="128"/>
    </font>
    <font>
      <sz val="10"/>
      <name val="Tahoma"/>
      <family val="2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b/>
      <sz val="11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i/>
      <sz val="10"/>
      <color indexed="17"/>
      <name val="Tahoma"/>
      <family val="2"/>
    </font>
    <font>
      <sz val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indexed="18"/>
        <bgColor indexed="32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5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/>
    <xf numFmtId="0" fontId="3" fillId="2" borderId="0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2" fillId="2" borderId="1" xfId="1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left" vertical="top" wrapText="1"/>
    </xf>
    <xf numFmtId="0" fontId="2" fillId="2" borderId="3" xfId="1" applyFont="1" applyFill="1" applyBorder="1" applyAlignment="1">
      <alignment vertical="center" wrapText="1"/>
    </xf>
    <xf numFmtId="0" fontId="4" fillId="2" borderId="0" xfId="0" applyFont="1" applyFill="1" applyAlignment="1"/>
    <xf numFmtId="0" fontId="2" fillId="2" borderId="3" xfId="1" applyFont="1" applyFill="1" applyBorder="1" applyAlignment="1">
      <alignment vertical="top" wrapText="1"/>
    </xf>
    <xf numFmtId="0" fontId="2" fillId="2" borderId="5" xfId="1" applyFont="1" applyFill="1" applyBorder="1" applyAlignment="1">
      <alignment horizontal="left" vertical="center" wrapText="1"/>
    </xf>
    <xf numFmtId="0" fontId="2" fillId="2" borderId="9" xfId="1" applyFont="1" applyFill="1" applyBorder="1" applyAlignment="1">
      <alignment vertical="center" wrapText="1"/>
    </xf>
    <xf numFmtId="0" fontId="2" fillId="2" borderId="11" xfId="1" applyFont="1" applyFill="1" applyBorder="1" applyAlignment="1">
      <alignment vertical="top" wrapText="1"/>
    </xf>
    <xf numFmtId="0" fontId="2" fillId="2" borderId="3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8" fillId="4" borderId="11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0" xfId="0" applyFont="1" applyFill="1" applyAlignment="1"/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 applyProtection="1">
      <alignment wrapText="1"/>
    </xf>
    <xf numFmtId="0" fontId="6" fillId="2" borderId="19" xfId="1" applyFont="1" applyFill="1" applyBorder="1" applyAlignment="1">
      <alignment horizontal="left" wrapText="1"/>
    </xf>
    <xf numFmtId="0" fontId="6" fillId="2" borderId="17" xfId="1" applyFont="1" applyFill="1" applyBorder="1" applyAlignment="1">
      <alignment horizontal="left" wrapText="1"/>
    </xf>
    <xf numFmtId="0" fontId="6" fillId="2" borderId="0" xfId="0" applyFont="1" applyFill="1" applyAlignment="1" applyProtection="1">
      <alignment wrapText="1"/>
    </xf>
    <xf numFmtId="0" fontId="2" fillId="2" borderId="21" xfId="0" applyFont="1" applyFill="1" applyBorder="1" applyAlignment="1">
      <alignment wrapText="1"/>
    </xf>
    <xf numFmtId="0" fontId="4" fillId="2" borderId="21" xfId="0" applyFont="1" applyFill="1" applyBorder="1" applyAlignment="1">
      <alignment wrapText="1"/>
    </xf>
    <xf numFmtId="0" fontId="4" fillId="2" borderId="21" xfId="0" applyFont="1" applyFill="1" applyBorder="1" applyAlignment="1"/>
    <xf numFmtId="0" fontId="10" fillId="2" borderId="20" xfId="1" applyFont="1" applyFill="1" applyBorder="1" applyAlignment="1">
      <alignment horizontal="left" wrapText="1"/>
    </xf>
    <xf numFmtId="0" fontId="10" fillId="2" borderId="18" xfId="1" applyFont="1" applyFill="1" applyBorder="1" applyAlignment="1">
      <alignment horizontal="left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left" vertical="center" wrapText="1"/>
    </xf>
    <xf numFmtId="0" fontId="2" fillId="2" borderId="5" xfId="1" applyFont="1" applyFill="1" applyBorder="1" applyAlignment="1">
      <alignment horizontal="left" vertical="center" wrapText="1"/>
    </xf>
    <xf numFmtId="0" fontId="7" fillId="3" borderId="7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3" borderId="2" xfId="1" applyFont="1" applyFill="1" applyBorder="1" applyAlignment="1">
      <alignment horizontal="left" vertical="top" wrapText="1"/>
    </xf>
    <xf numFmtId="0" fontId="2" fillId="2" borderId="7" xfId="1" applyFont="1" applyFill="1" applyBorder="1" applyAlignment="1">
      <alignment vertical="top" wrapText="1"/>
    </xf>
    <xf numFmtId="0" fontId="4" fillId="2" borderId="11" xfId="0" applyFont="1" applyFill="1" applyBorder="1" applyAlignment="1">
      <alignment vertical="top" wrapText="1"/>
    </xf>
    <xf numFmtId="0" fontId="2" fillId="2" borderId="10" xfId="1" applyFont="1" applyFill="1" applyBorder="1" applyAlignment="1">
      <alignment vertical="top" wrapText="1"/>
    </xf>
    <xf numFmtId="0" fontId="2" fillId="2" borderId="22" xfId="1" applyFont="1" applyFill="1" applyBorder="1" applyAlignment="1">
      <alignment vertical="top" wrapText="1"/>
    </xf>
    <xf numFmtId="0" fontId="2" fillId="2" borderId="8" xfId="1" applyFont="1" applyFill="1" applyBorder="1" applyAlignment="1">
      <alignment horizontal="left" vertical="center" wrapText="1"/>
    </xf>
    <xf numFmtId="0" fontId="2" fillId="2" borderId="23" xfId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vertical="top" wrapText="1"/>
    </xf>
    <xf numFmtId="0" fontId="2" fillId="2" borderId="24" xfId="1" applyFont="1" applyFill="1" applyBorder="1" applyAlignment="1">
      <alignment vertical="top" wrapText="1"/>
    </xf>
  </cellXfs>
  <cellStyles count="3">
    <cellStyle name="Normal" xfId="0" builtinId="0"/>
    <cellStyle name="Normal_Sheet1" xfId="1"/>
    <cellStyle name="標準_結合試験(AllOvertheWorld)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pane ySplit="9" topLeftCell="A10" activePane="bottomLeft" state="frozen"/>
      <selection pane="bottomLeft" activeCell="H13" sqref="H13"/>
    </sheetView>
  </sheetViews>
  <sheetFormatPr defaultRowHeight="12.75" x14ac:dyDescent="0.2"/>
  <cols>
    <col min="1" max="1" width="13.625" style="1" customWidth="1"/>
    <col min="2" max="2" width="19.125" style="1" customWidth="1"/>
    <col min="3" max="3" width="25.625" style="1" customWidth="1"/>
    <col min="4" max="4" width="30.125" style="1" customWidth="1"/>
    <col min="5" max="5" width="16.875" style="1" customWidth="1"/>
    <col min="6" max="6" width="10" style="1" customWidth="1"/>
    <col min="7" max="7" width="9" style="3"/>
    <col min="8" max="8" width="17.625" style="1" customWidth="1"/>
    <col min="9" max="9" width="8.25" style="2" customWidth="1"/>
    <col min="10" max="10" width="0" style="1" hidden="1" customWidth="1"/>
    <col min="11" max="16384" width="9" style="1"/>
  </cols>
  <sheetData>
    <row r="1" spans="1:10" s="10" customFormat="1" ht="13.5" thickBot="1" x14ac:dyDescent="0.25">
      <c r="A1" s="37"/>
      <c r="B1" s="36"/>
      <c r="C1" s="36"/>
      <c r="D1" s="36"/>
      <c r="E1" s="36"/>
      <c r="F1" s="35"/>
      <c r="G1" s="34"/>
      <c r="H1" s="30"/>
      <c r="I1" s="29"/>
    </row>
    <row r="2" spans="1:10" s="10" customFormat="1" ht="15" customHeight="1" x14ac:dyDescent="0.2">
      <c r="A2" s="32" t="s">
        <v>21</v>
      </c>
      <c r="B2" s="38" t="s">
        <v>87</v>
      </c>
      <c r="C2" s="38"/>
      <c r="D2" s="38"/>
      <c r="E2" s="38"/>
      <c r="F2" s="38"/>
      <c r="G2" s="31"/>
      <c r="H2" s="30"/>
      <c r="I2" s="29"/>
      <c r="J2" s="10" t="s">
        <v>0</v>
      </c>
    </row>
    <row r="3" spans="1:10" s="10" customFormat="1" ht="15" customHeight="1" x14ac:dyDescent="0.2">
      <c r="A3" s="32" t="s">
        <v>19</v>
      </c>
      <c r="B3" s="38" t="s">
        <v>29</v>
      </c>
      <c r="C3" s="38"/>
      <c r="D3" s="38"/>
      <c r="E3" s="38"/>
      <c r="F3" s="38"/>
      <c r="G3" s="31"/>
      <c r="H3" s="30"/>
      <c r="I3" s="29"/>
      <c r="J3" s="10" t="s">
        <v>0</v>
      </c>
    </row>
    <row r="4" spans="1:10" s="10" customFormat="1" ht="25.5" customHeight="1" x14ac:dyDescent="0.2">
      <c r="A4" s="33" t="s">
        <v>18</v>
      </c>
      <c r="B4" s="38" t="s">
        <v>86</v>
      </c>
      <c r="C4" s="38"/>
      <c r="D4" s="38"/>
      <c r="E4" s="38"/>
      <c r="F4" s="38"/>
      <c r="G4" s="31"/>
      <c r="H4" s="30"/>
      <c r="I4" s="29"/>
      <c r="J4" s="10" t="s">
        <v>16</v>
      </c>
    </row>
    <row r="5" spans="1:10" s="10" customFormat="1" ht="18" customHeight="1" x14ac:dyDescent="0.2">
      <c r="A5" s="32" t="s">
        <v>15</v>
      </c>
      <c r="B5" s="39"/>
      <c r="C5" s="39"/>
      <c r="D5" s="39"/>
      <c r="E5" s="39"/>
      <c r="F5" s="39"/>
      <c r="G5" s="31"/>
      <c r="H5" s="30"/>
      <c r="I5" s="29"/>
      <c r="J5" s="28"/>
    </row>
    <row r="6" spans="1:10" s="10" customFormat="1" ht="19.5" customHeight="1" x14ac:dyDescent="0.2">
      <c r="A6" s="27" t="s">
        <v>14</v>
      </c>
      <c r="B6" s="26" t="s">
        <v>13</v>
      </c>
      <c r="C6" s="26" t="s">
        <v>12</v>
      </c>
      <c r="D6" s="25" t="s">
        <v>9</v>
      </c>
      <c r="E6" s="40" t="s">
        <v>11</v>
      </c>
      <c r="F6" s="41"/>
      <c r="G6" s="21"/>
      <c r="H6" s="21"/>
      <c r="I6" s="19"/>
      <c r="J6" s="10" t="s">
        <v>10</v>
      </c>
    </row>
    <row r="7" spans="1:10" s="10" customFormat="1" ht="15" customHeight="1" thickBot="1" x14ac:dyDescent="0.25">
      <c r="A7" s="24">
        <f>COUNTIF(E9:E66,"Pass")</f>
        <v>7</v>
      </c>
      <c r="B7" s="23">
        <f>COUNTIF(E9:E766,"Fail")</f>
        <v>0</v>
      </c>
      <c r="C7" s="23">
        <f>E7-D7-B7-A7</f>
        <v>0</v>
      </c>
      <c r="D7" s="22">
        <f>COUNTIF(F$13:F$766,"N/A")</f>
        <v>0</v>
      </c>
      <c r="E7" s="42">
        <f>COUNTA(A10:A893 )</f>
        <v>7</v>
      </c>
      <c r="F7" s="42"/>
      <c r="G7" s="21"/>
      <c r="H7" s="21"/>
      <c r="I7" s="19"/>
      <c r="J7" s="10" t="s">
        <v>9</v>
      </c>
    </row>
    <row r="8" spans="1:10" s="10" customFormat="1" ht="15" customHeight="1" x14ac:dyDescent="0.2">
      <c r="D8" s="20"/>
      <c r="E8" s="20"/>
      <c r="F8" s="20"/>
      <c r="G8" s="20"/>
      <c r="H8" s="20"/>
      <c r="I8" s="19"/>
    </row>
    <row r="9" spans="1:10" s="10" customFormat="1" ht="25.5" customHeight="1" x14ac:dyDescent="0.2">
      <c r="A9" s="17" t="s">
        <v>8</v>
      </c>
      <c r="B9" s="17" t="s">
        <v>7</v>
      </c>
      <c r="C9" s="17" t="s">
        <v>6</v>
      </c>
      <c r="D9" s="17" t="s">
        <v>5</v>
      </c>
      <c r="E9" s="17" t="s">
        <v>4</v>
      </c>
      <c r="F9" s="18" t="s">
        <v>3</v>
      </c>
      <c r="G9" s="17" t="s">
        <v>2</v>
      </c>
      <c r="H9" s="16"/>
    </row>
    <row r="10" spans="1:10" ht="33.75" customHeight="1" x14ac:dyDescent="0.2">
      <c r="A10" s="7" t="str">
        <f>IF(OR(B10&lt;&gt;"",D10&lt;&gt;""),"["&amp;TEXT($B$3,"##")&amp;"-"&amp;TEXT(ROW()-11,"##")&amp;"]","")</f>
        <v>[UJD_VN--1]</v>
      </c>
      <c r="B10" s="7" t="s">
        <v>28</v>
      </c>
      <c r="C10" s="7" t="s">
        <v>101</v>
      </c>
      <c r="D10" s="6" t="s">
        <v>41</v>
      </c>
      <c r="E10" s="7" t="s">
        <v>0</v>
      </c>
      <c r="F10" s="6" t="s">
        <v>30</v>
      </c>
      <c r="G10" s="5"/>
      <c r="H10" s="4"/>
      <c r="I10" s="1"/>
    </row>
    <row r="11" spans="1:10" ht="40.5" customHeight="1" x14ac:dyDescent="0.2">
      <c r="A11" s="7" t="str">
        <f t="shared" ref="A11:A16" si="0">IF(OR(B11&lt;&gt;"",D11&lt;&gt;""),"["&amp;TEXT($B$3,"##")&amp;"-"&amp;TEXT(ROW()-11,"##")&amp;"]","")</f>
        <v>[UJD_VN-]</v>
      </c>
      <c r="B11" s="7" t="s">
        <v>27</v>
      </c>
      <c r="C11" s="7" t="s">
        <v>101</v>
      </c>
      <c r="D11" s="6" t="s">
        <v>36</v>
      </c>
      <c r="E11" s="7" t="s">
        <v>0</v>
      </c>
      <c r="F11" s="6" t="s">
        <v>30</v>
      </c>
      <c r="G11" s="5"/>
      <c r="H11" s="4"/>
      <c r="I11" s="1"/>
    </row>
    <row r="12" spans="1:10" ht="31.5" customHeight="1" x14ac:dyDescent="0.2">
      <c r="A12" s="7" t="str">
        <f t="shared" si="0"/>
        <v>[UJD_VN-1]</v>
      </c>
      <c r="B12" s="7" t="s">
        <v>26</v>
      </c>
      <c r="C12" s="7" t="s">
        <v>101</v>
      </c>
      <c r="D12" s="6" t="s">
        <v>35</v>
      </c>
      <c r="E12" s="7" t="s">
        <v>0</v>
      </c>
      <c r="F12" s="6" t="s">
        <v>30</v>
      </c>
      <c r="G12" s="5"/>
      <c r="H12" s="4"/>
      <c r="I12" s="1"/>
    </row>
    <row r="13" spans="1:10" ht="29.25" customHeight="1" x14ac:dyDescent="0.2">
      <c r="A13" s="7" t="str">
        <f t="shared" si="0"/>
        <v>[UJD_VN-2]</v>
      </c>
      <c r="B13" s="7" t="s">
        <v>23</v>
      </c>
      <c r="C13" s="13" t="s">
        <v>101</v>
      </c>
      <c r="D13" s="6" t="s">
        <v>25</v>
      </c>
      <c r="E13" s="7" t="s">
        <v>0</v>
      </c>
      <c r="F13" s="6" t="s">
        <v>30</v>
      </c>
      <c r="G13" s="5"/>
      <c r="H13" s="4"/>
      <c r="I13" s="1"/>
    </row>
    <row r="14" spans="1:10" ht="29.25" customHeight="1" x14ac:dyDescent="0.2">
      <c r="A14" s="7" t="str">
        <f t="shared" si="0"/>
        <v>[UJD_VN-3]</v>
      </c>
      <c r="B14" s="7" t="s">
        <v>23</v>
      </c>
      <c r="C14" s="13" t="s">
        <v>101</v>
      </c>
      <c r="D14" s="6" t="s">
        <v>24</v>
      </c>
      <c r="E14" s="7" t="s">
        <v>0</v>
      </c>
      <c r="F14" s="6" t="s">
        <v>30</v>
      </c>
      <c r="G14" s="5"/>
      <c r="H14" s="4"/>
      <c r="I14" s="1"/>
    </row>
    <row r="15" spans="1:10" ht="29.25" customHeight="1" x14ac:dyDescent="0.2">
      <c r="A15" s="7" t="str">
        <f t="shared" si="0"/>
        <v>[UJD_VN-4]</v>
      </c>
      <c r="B15" s="7" t="s">
        <v>23</v>
      </c>
      <c r="C15" s="13" t="s">
        <v>101</v>
      </c>
      <c r="D15" s="6" t="s">
        <v>34</v>
      </c>
      <c r="E15" s="7" t="s">
        <v>0</v>
      </c>
      <c r="F15" s="6" t="s">
        <v>30</v>
      </c>
      <c r="G15" s="5"/>
      <c r="H15" s="4"/>
      <c r="I15" s="1"/>
    </row>
    <row r="16" spans="1:10" ht="39.75" customHeight="1" x14ac:dyDescent="0.2">
      <c r="A16" s="7" t="str">
        <f t="shared" si="0"/>
        <v>[UJD_VN-5]</v>
      </c>
      <c r="B16" s="7" t="s">
        <v>23</v>
      </c>
      <c r="C16" s="13" t="s">
        <v>101</v>
      </c>
      <c r="D16" s="6" t="s">
        <v>37</v>
      </c>
      <c r="E16" s="7" t="s">
        <v>0</v>
      </c>
      <c r="F16" s="6" t="s">
        <v>30</v>
      </c>
      <c r="G16" s="5"/>
      <c r="H16" s="4"/>
      <c r="I16" s="1"/>
    </row>
    <row r="17" spans="1:9" ht="44.25" customHeight="1" x14ac:dyDescent="0.2">
      <c r="A17" s="7"/>
      <c r="B17" s="7"/>
      <c r="C17" s="13"/>
      <c r="D17" s="6"/>
      <c r="E17" s="7"/>
      <c r="F17" s="6"/>
      <c r="G17" s="5"/>
      <c r="H17" s="4"/>
      <c r="I17" s="1"/>
    </row>
    <row r="18" spans="1:9" ht="44.25" customHeight="1" x14ac:dyDescent="0.2">
      <c r="A18" s="7"/>
      <c r="B18" s="7"/>
      <c r="C18" s="13"/>
      <c r="D18" s="6"/>
      <c r="E18" s="7"/>
      <c r="F18" s="6"/>
      <c r="G18" s="5"/>
      <c r="H18" s="4"/>
      <c r="I18" s="1"/>
    </row>
  </sheetData>
  <mergeCells count="6">
    <mergeCell ref="E7:F7"/>
    <mergeCell ref="B2:F2"/>
    <mergeCell ref="B3:F3"/>
    <mergeCell ref="B4:F4"/>
    <mergeCell ref="B5:F5"/>
    <mergeCell ref="E6:F6"/>
  </mergeCells>
  <dataValidations count="1">
    <dataValidation type="list" allowBlank="1" showErrorMessage="1" sqref="F8 F1:F4 E10:E18">
      <formula1>$J$3:$J$7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pane ySplit="9" topLeftCell="A13" activePane="bottomLeft" state="frozen"/>
      <selection pane="bottomLeft" activeCell="C23" sqref="C23"/>
    </sheetView>
  </sheetViews>
  <sheetFormatPr defaultRowHeight="12.75" x14ac:dyDescent="0.2"/>
  <cols>
    <col min="1" max="1" width="13.625" style="1" customWidth="1"/>
    <col min="2" max="2" width="19.125" style="1" customWidth="1"/>
    <col min="3" max="3" width="25.625" style="1" customWidth="1"/>
    <col min="4" max="4" width="30.125" style="1" customWidth="1"/>
    <col min="5" max="5" width="16.875" style="1" customWidth="1"/>
    <col min="6" max="6" width="10" style="1" customWidth="1"/>
    <col min="7" max="7" width="9" style="3"/>
    <col min="8" max="8" width="17.625" style="1" customWidth="1"/>
    <col min="9" max="9" width="8.25" style="2" customWidth="1"/>
    <col min="10" max="10" width="0" style="1" hidden="1" customWidth="1"/>
    <col min="11" max="16384" width="9" style="1"/>
  </cols>
  <sheetData>
    <row r="1" spans="1:10" s="10" customFormat="1" ht="13.5" thickBot="1" x14ac:dyDescent="0.25">
      <c r="A1" s="37"/>
      <c r="B1" s="36"/>
      <c r="C1" s="36"/>
      <c r="D1" s="36"/>
      <c r="E1" s="36"/>
      <c r="F1" s="35"/>
      <c r="G1" s="34"/>
      <c r="H1" s="30"/>
      <c r="I1" s="29"/>
    </row>
    <row r="2" spans="1:10" s="10" customFormat="1" ht="15" customHeight="1" x14ac:dyDescent="0.2">
      <c r="A2" s="32" t="s">
        <v>21</v>
      </c>
      <c r="B2" s="38" t="s">
        <v>20</v>
      </c>
      <c r="C2" s="38"/>
      <c r="D2" s="38"/>
      <c r="E2" s="38"/>
      <c r="F2" s="38"/>
      <c r="G2" s="31"/>
      <c r="H2" s="30"/>
      <c r="I2" s="29"/>
      <c r="J2" s="10" t="s">
        <v>0</v>
      </c>
    </row>
    <row r="3" spans="1:10" s="10" customFormat="1" ht="15" customHeight="1" x14ac:dyDescent="0.2">
      <c r="A3" s="32" t="s">
        <v>19</v>
      </c>
      <c r="B3" s="38" t="s">
        <v>29</v>
      </c>
      <c r="C3" s="38"/>
      <c r="D3" s="38"/>
      <c r="E3" s="38"/>
      <c r="F3" s="38"/>
      <c r="G3" s="31"/>
      <c r="H3" s="30"/>
      <c r="I3" s="29"/>
      <c r="J3" s="10" t="s">
        <v>0</v>
      </c>
    </row>
    <row r="4" spans="1:10" s="10" customFormat="1" ht="25.5" customHeight="1" x14ac:dyDescent="0.2">
      <c r="A4" s="33" t="s">
        <v>18</v>
      </c>
      <c r="B4" s="38" t="s">
        <v>17</v>
      </c>
      <c r="C4" s="38"/>
      <c r="D4" s="38"/>
      <c r="E4" s="38"/>
      <c r="F4" s="38"/>
      <c r="G4" s="31"/>
      <c r="H4" s="30"/>
      <c r="I4" s="29"/>
      <c r="J4" s="10" t="s">
        <v>16</v>
      </c>
    </row>
    <row r="5" spans="1:10" s="10" customFormat="1" ht="18" customHeight="1" x14ac:dyDescent="0.2">
      <c r="A5" s="32" t="s">
        <v>15</v>
      </c>
      <c r="B5" s="39"/>
      <c r="C5" s="39"/>
      <c r="D5" s="39"/>
      <c r="E5" s="39"/>
      <c r="F5" s="39"/>
      <c r="G5" s="31"/>
      <c r="H5" s="30"/>
      <c r="I5" s="29"/>
      <c r="J5" s="28"/>
    </row>
    <row r="6" spans="1:10" s="10" customFormat="1" ht="19.5" customHeight="1" x14ac:dyDescent="0.2">
      <c r="A6" s="27" t="s">
        <v>14</v>
      </c>
      <c r="B6" s="26" t="s">
        <v>13</v>
      </c>
      <c r="C6" s="26" t="s">
        <v>12</v>
      </c>
      <c r="D6" s="25" t="s">
        <v>9</v>
      </c>
      <c r="E6" s="40" t="s">
        <v>11</v>
      </c>
      <c r="F6" s="41"/>
      <c r="G6" s="21"/>
      <c r="H6" s="21"/>
      <c r="I6" s="19"/>
      <c r="J6" s="10" t="s">
        <v>10</v>
      </c>
    </row>
    <row r="7" spans="1:10" s="10" customFormat="1" ht="15" customHeight="1" thickBot="1" x14ac:dyDescent="0.25">
      <c r="A7" s="24">
        <f>COUNTIF(E11:E830,"Pass")</f>
        <v>21</v>
      </c>
      <c r="B7" s="23">
        <f>COUNTIF(E11:E830,"Fail")</f>
        <v>0</v>
      </c>
      <c r="C7" s="23">
        <f>E7-D7-B7-A7</f>
        <v>0</v>
      </c>
      <c r="D7" s="22">
        <f>COUNTIF(F$11:F$703,"N/A")</f>
        <v>0</v>
      </c>
      <c r="E7" s="42">
        <v>21</v>
      </c>
      <c r="F7" s="42"/>
      <c r="G7" s="21"/>
      <c r="H7" s="21"/>
      <c r="I7" s="19"/>
      <c r="J7" s="10" t="s">
        <v>9</v>
      </c>
    </row>
    <row r="8" spans="1:10" s="10" customFormat="1" ht="15" customHeight="1" x14ac:dyDescent="0.2">
      <c r="D8" s="20"/>
      <c r="E8" s="20"/>
      <c r="F8" s="20"/>
      <c r="G8" s="20"/>
      <c r="H8" s="20"/>
      <c r="I8" s="19"/>
    </row>
    <row r="9" spans="1:10" s="10" customFormat="1" ht="25.5" customHeight="1" x14ac:dyDescent="0.2">
      <c r="A9" s="17" t="s">
        <v>8</v>
      </c>
      <c r="B9" s="17" t="s">
        <v>7</v>
      </c>
      <c r="C9" s="17" t="s">
        <v>6</v>
      </c>
      <c r="D9" s="17" t="s">
        <v>5</v>
      </c>
      <c r="E9" s="17" t="s">
        <v>4</v>
      </c>
      <c r="F9" s="18" t="s">
        <v>3</v>
      </c>
      <c r="G9" s="17" t="s">
        <v>2</v>
      </c>
      <c r="H9" s="16"/>
    </row>
    <row r="10" spans="1:10" ht="22.5" customHeight="1" x14ac:dyDescent="0.2">
      <c r="A10" s="45" t="s">
        <v>42</v>
      </c>
      <c r="B10" s="46"/>
      <c r="C10" s="46"/>
      <c r="D10" s="46"/>
      <c r="E10" s="46"/>
      <c r="F10" s="46"/>
      <c r="G10" s="47"/>
      <c r="H10" s="4"/>
      <c r="I10" s="1"/>
    </row>
    <row r="11" spans="1:10" ht="42.75" customHeight="1" x14ac:dyDescent="0.2">
      <c r="A11" s="7" t="str">
        <f t="shared" ref="A11" si="0">IF(OR(B11&lt;&gt;"",D11&lt;&gt;""),"["&amp;TEXT($B$3,"##")&amp;"-"&amp;TEXT(ROW()-11,"##")&amp;"]","")</f>
        <v>[UJD_VN-]</v>
      </c>
      <c r="B11" s="43" t="s">
        <v>39</v>
      </c>
      <c r="C11" s="14" t="s">
        <v>40</v>
      </c>
      <c r="D11" s="8" t="s">
        <v>65</v>
      </c>
      <c r="E11" s="7" t="s">
        <v>0</v>
      </c>
      <c r="F11" s="6" t="s">
        <v>30</v>
      </c>
      <c r="G11" s="5"/>
      <c r="H11" s="4"/>
      <c r="I11" s="1"/>
    </row>
    <row r="12" spans="1:10" ht="38.25" x14ac:dyDescent="0.2">
      <c r="A12" s="7" t="str">
        <f>IF(OR(B12&lt;&gt;"",D12&lt;&gt;""),"["&amp;TEXT($B$3,"##")&amp;"-"&amp;TEXT(ROW()-11,"##")&amp;"]","")</f>
        <v>[UJD_VN-1]</v>
      </c>
      <c r="B12" s="44"/>
      <c r="C12" s="9" t="s">
        <v>38</v>
      </c>
      <c r="D12" s="8" t="s">
        <v>66</v>
      </c>
      <c r="E12" s="7" t="s">
        <v>0</v>
      </c>
      <c r="F12" s="6" t="s">
        <v>30</v>
      </c>
      <c r="G12" s="49"/>
      <c r="H12" s="4"/>
      <c r="I12" s="1"/>
    </row>
    <row r="13" spans="1:10" ht="39.75" customHeight="1" x14ac:dyDescent="0.2">
      <c r="A13" s="7" t="str">
        <f t="shared" ref="A13:A19" si="1">IF(OR(B13&lt;&gt;"",D13&lt;&gt;""),"["&amp;TEXT($B$3,"##")&amp;"-"&amp;TEXT(ROW()-11,"##")&amp;"]","")</f>
        <v>[UJD_VN-2]</v>
      </c>
      <c r="B13" s="50" t="s">
        <v>43</v>
      </c>
      <c r="C13" s="48" t="s">
        <v>44</v>
      </c>
      <c r="D13" s="48" t="s">
        <v>67</v>
      </c>
      <c r="E13" s="7" t="s">
        <v>0</v>
      </c>
      <c r="F13" s="6" t="s">
        <v>30</v>
      </c>
      <c r="G13" s="11"/>
      <c r="H13" s="4"/>
      <c r="I13" s="1"/>
    </row>
    <row r="14" spans="1:10" ht="27.75" customHeight="1" x14ac:dyDescent="0.2">
      <c r="A14" s="7" t="str">
        <f t="shared" si="1"/>
        <v>[UJD_VN-3]</v>
      </c>
      <c r="B14" s="50" t="s">
        <v>39</v>
      </c>
      <c r="C14" s="48" t="s">
        <v>45</v>
      </c>
      <c r="D14" s="48" t="s">
        <v>68</v>
      </c>
      <c r="E14" s="7" t="s">
        <v>0</v>
      </c>
      <c r="F14" s="6" t="s">
        <v>30</v>
      </c>
      <c r="G14" s="9"/>
      <c r="H14" s="4"/>
      <c r="I14" s="1"/>
    </row>
    <row r="15" spans="1:10" ht="25.5" x14ac:dyDescent="0.2">
      <c r="A15" s="7" t="str">
        <f t="shared" si="1"/>
        <v>[UJD_VN-4]</v>
      </c>
      <c r="B15" s="50" t="s">
        <v>39</v>
      </c>
      <c r="C15" s="48" t="s">
        <v>46</v>
      </c>
      <c r="D15" s="48" t="s">
        <v>69</v>
      </c>
      <c r="E15" s="7" t="s">
        <v>0</v>
      </c>
      <c r="F15" s="6" t="s">
        <v>30</v>
      </c>
      <c r="G15" s="9"/>
      <c r="H15" s="4"/>
      <c r="I15" s="1"/>
    </row>
    <row r="16" spans="1:10" ht="25.5" x14ac:dyDescent="0.2">
      <c r="A16" s="7" t="str">
        <f t="shared" si="1"/>
        <v>[UJD_VN-5]</v>
      </c>
      <c r="B16" s="50" t="s">
        <v>47</v>
      </c>
      <c r="C16" s="48" t="s">
        <v>48</v>
      </c>
      <c r="D16" s="48" t="s">
        <v>70</v>
      </c>
      <c r="E16" s="7" t="s">
        <v>0</v>
      </c>
      <c r="F16" s="6" t="s">
        <v>30</v>
      </c>
      <c r="G16" s="9"/>
      <c r="H16" s="4"/>
      <c r="I16" s="1"/>
    </row>
    <row r="17" spans="1:9" ht="25.5" x14ac:dyDescent="0.2">
      <c r="A17" s="7" t="str">
        <f t="shared" si="1"/>
        <v>[UJD_VN-6]</v>
      </c>
      <c r="B17" s="50" t="s">
        <v>39</v>
      </c>
      <c r="C17" s="48" t="s">
        <v>49</v>
      </c>
      <c r="D17" s="48" t="s">
        <v>71</v>
      </c>
      <c r="E17" s="7" t="s">
        <v>0</v>
      </c>
      <c r="F17" s="6" t="s">
        <v>30</v>
      </c>
      <c r="G17" s="9"/>
      <c r="H17" s="4"/>
      <c r="I17" s="1"/>
    </row>
    <row r="18" spans="1:9" ht="25.5" x14ac:dyDescent="0.2">
      <c r="A18" s="7" t="str">
        <f t="shared" si="1"/>
        <v>[UJD_VN-7]</v>
      </c>
      <c r="B18" s="50" t="s">
        <v>50</v>
      </c>
      <c r="C18" s="48" t="s">
        <v>51</v>
      </c>
      <c r="D18" s="48" t="s">
        <v>72</v>
      </c>
      <c r="E18" s="7" t="s">
        <v>0</v>
      </c>
      <c r="F18" s="6" t="s">
        <v>30</v>
      </c>
      <c r="G18" s="9"/>
      <c r="H18" s="4"/>
      <c r="I18" s="1"/>
    </row>
    <row r="19" spans="1:9" ht="25.5" x14ac:dyDescent="0.2">
      <c r="A19" s="7" t="str">
        <f t="shared" si="1"/>
        <v>[UJD_VN-8]</v>
      </c>
      <c r="B19" s="51" t="s">
        <v>39</v>
      </c>
      <c r="C19" s="48" t="s">
        <v>52</v>
      </c>
      <c r="D19" s="48" t="s">
        <v>73</v>
      </c>
      <c r="E19" s="7" t="s">
        <v>0</v>
      </c>
      <c r="F19" s="6" t="s">
        <v>30</v>
      </c>
      <c r="G19" s="15"/>
      <c r="H19" s="4"/>
      <c r="I19" s="1"/>
    </row>
    <row r="20" spans="1:9" ht="14.25" x14ac:dyDescent="0.2">
      <c r="A20" s="45" t="s">
        <v>1</v>
      </c>
      <c r="B20" s="46"/>
      <c r="C20" s="46"/>
      <c r="D20" s="46"/>
      <c r="E20" s="46"/>
      <c r="F20" s="46"/>
      <c r="G20" s="47"/>
    </row>
    <row r="21" spans="1:9" ht="57" customHeight="1" x14ac:dyDescent="0.2">
      <c r="A21" s="7" t="str">
        <f t="shared" ref="A21:A28" si="2">IF(OR(B21&lt;&gt;"",D21&lt;&gt;""),"["&amp;TEXT($B$3,"##")&amp;"-"&amp;TEXT(ROW()-11,"##")&amp;"]","")</f>
        <v>[UJD_VN-10]</v>
      </c>
      <c r="B21" s="52" t="s">
        <v>53</v>
      </c>
      <c r="C21" s="9" t="s">
        <v>54</v>
      </c>
      <c r="D21" s="8" t="s">
        <v>74</v>
      </c>
      <c r="E21" s="7" t="s">
        <v>0</v>
      </c>
      <c r="F21" s="6" t="s">
        <v>30</v>
      </c>
      <c r="G21" s="49"/>
    </row>
    <row r="22" spans="1:9" ht="61.5" customHeight="1" x14ac:dyDescent="0.2">
      <c r="A22" s="7" t="str">
        <f t="shared" si="2"/>
        <v>[UJD_VN-11]</v>
      </c>
      <c r="B22" s="53" t="s">
        <v>53</v>
      </c>
      <c r="C22" s="9" t="s">
        <v>55</v>
      </c>
      <c r="D22" s="8" t="s">
        <v>75</v>
      </c>
      <c r="E22" s="7" t="s">
        <v>0</v>
      </c>
      <c r="F22" s="6" t="s">
        <v>30</v>
      </c>
      <c r="G22" s="11"/>
    </row>
    <row r="23" spans="1:9" ht="48" customHeight="1" x14ac:dyDescent="0.2">
      <c r="A23" s="7" t="str">
        <f t="shared" si="2"/>
        <v>[UJD_VN-12]</v>
      </c>
      <c r="B23" s="53" t="s">
        <v>53</v>
      </c>
      <c r="C23" s="9" t="s">
        <v>56</v>
      </c>
      <c r="D23" s="8" t="s">
        <v>76</v>
      </c>
      <c r="E23" s="7" t="s">
        <v>0</v>
      </c>
      <c r="F23" s="6" t="s">
        <v>30</v>
      </c>
      <c r="G23" s="9"/>
    </row>
    <row r="24" spans="1:9" ht="44.25" customHeight="1" x14ac:dyDescent="0.2">
      <c r="A24" s="7" t="str">
        <f t="shared" si="2"/>
        <v>[UJD_VN-13]</v>
      </c>
      <c r="B24" s="53" t="s">
        <v>53</v>
      </c>
      <c r="C24" s="9" t="s">
        <v>57</v>
      </c>
      <c r="D24" s="8" t="s">
        <v>77</v>
      </c>
      <c r="E24" s="7" t="s">
        <v>0</v>
      </c>
      <c r="F24" s="6" t="s">
        <v>30</v>
      </c>
      <c r="G24" s="9"/>
    </row>
    <row r="25" spans="1:9" ht="41.25" customHeight="1" x14ac:dyDescent="0.2">
      <c r="A25" s="7" t="str">
        <f t="shared" si="2"/>
        <v>[UJD_VN-14]</v>
      </c>
      <c r="B25" s="12" t="s">
        <v>53</v>
      </c>
      <c r="C25" s="9" t="s">
        <v>58</v>
      </c>
      <c r="D25" s="8" t="s">
        <v>78</v>
      </c>
      <c r="E25" s="7" t="s">
        <v>0</v>
      </c>
      <c r="F25" s="6" t="s">
        <v>30</v>
      </c>
      <c r="G25" s="9"/>
    </row>
    <row r="26" spans="1:9" ht="42" customHeight="1" x14ac:dyDescent="0.2">
      <c r="A26" s="7" t="str">
        <f t="shared" si="2"/>
        <v>[UJD_VN-15]</v>
      </c>
      <c r="B26" s="50" t="s">
        <v>59</v>
      </c>
      <c r="C26" s="48" t="s">
        <v>49</v>
      </c>
      <c r="D26" s="48" t="s">
        <v>81</v>
      </c>
      <c r="E26" s="7" t="s">
        <v>0</v>
      </c>
      <c r="F26" s="6" t="s">
        <v>30</v>
      </c>
      <c r="G26" s="9"/>
    </row>
    <row r="27" spans="1:9" ht="57.75" customHeight="1" x14ac:dyDescent="0.2">
      <c r="A27" s="7" t="str">
        <f t="shared" si="2"/>
        <v>[UJD_VN-16]</v>
      </c>
      <c r="B27" s="50" t="s">
        <v>59</v>
      </c>
      <c r="C27" s="48" t="s">
        <v>60</v>
      </c>
      <c r="D27" s="48" t="s">
        <v>80</v>
      </c>
      <c r="E27" s="7" t="s">
        <v>0</v>
      </c>
      <c r="F27" s="6" t="s">
        <v>30</v>
      </c>
      <c r="G27" s="9"/>
    </row>
    <row r="28" spans="1:9" ht="50.25" customHeight="1" x14ac:dyDescent="0.2">
      <c r="A28" s="7" t="str">
        <f t="shared" si="2"/>
        <v>[UJD_VN-17]</v>
      </c>
      <c r="B28" s="50" t="s">
        <v>59</v>
      </c>
      <c r="C28" s="48" t="s">
        <v>61</v>
      </c>
      <c r="D28" s="48" t="s">
        <v>82</v>
      </c>
      <c r="E28" s="7" t="s">
        <v>0</v>
      </c>
      <c r="F28" s="6" t="s">
        <v>30</v>
      </c>
      <c r="G28" s="15"/>
    </row>
    <row r="29" spans="1:9" ht="57.75" customHeight="1" x14ac:dyDescent="0.2">
      <c r="A29" s="7" t="str">
        <f t="shared" ref="A29:A32" si="3">IF(OR(B29&lt;&gt;"",D29&lt;&gt;""),"["&amp;TEXT($B$3,"##")&amp;"-"&amp;TEXT(ROW()-11,"##")&amp;"]","")</f>
        <v>[UJD_VN-18]</v>
      </c>
      <c r="B29" s="51" t="s">
        <v>62</v>
      </c>
      <c r="C29" s="48" t="s">
        <v>63</v>
      </c>
      <c r="D29" s="48" t="s">
        <v>79</v>
      </c>
      <c r="E29" s="7" t="s">
        <v>0</v>
      </c>
      <c r="F29" s="6" t="s">
        <v>30</v>
      </c>
      <c r="G29" s="15"/>
    </row>
    <row r="30" spans="1:9" ht="65.25" customHeight="1" x14ac:dyDescent="0.2">
      <c r="A30" s="7" t="str">
        <f t="shared" si="3"/>
        <v>[UJD_VN-19]</v>
      </c>
      <c r="B30" s="51" t="s">
        <v>64</v>
      </c>
      <c r="C30" s="48" t="s">
        <v>49</v>
      </c>
      <c r="D30" s="48" t="s">
        <v>83</v>
      </c>
      <c r="E30" s="7" t="s">
        <v>0</v>
      </c>
      <c r="F30" s="6" t="s">
        <v>30</v>
      </c>
      <c r="G30" s="15"/>
    </row>
    <row r="31" spans="1:9" ht="49.5" customHeight="1" x14ac:dyDescent="0.2">
      <c r="A31" s="7" t="str">
        <f t="shared" si="3"/>
        <v>[UJD_VN-20]</v>
      </c>
      <c r="B31" s="51" t="s">
        <v>64</v>
      </c>
      <c r="C31" s="48" t="s">
        <v>60</v>
      </c>
      <c r="D31" s="48" t="s">
        <v>84</v>
      </c>
      <c r="E31" s="7" t="s">
        <v>0</v>
      </c>
      <c r="F31" s="6" t="s">
        <v>30</v>
      </c>
      <c r="G31" s="15"/>
    </row>
    <row r="32" spans="1:9" ht="39" customHeight="1" x14ac:dyDescent="0.2">
      <c r="A32" s="7" t="str">
        <f t="shared" si="3"/>
        <v>[UJD_VN-21]</v>
      </c>
      <c r="B32" s="51" t="s">
        <v>64</v>
      </c>
      <c r="C32" s="48" t="s">
        <v>61</v>
      </c>
      <c r="D32" s="48" t="s">
        <v>85</v>
      </c>
      <c r="E32" s="7" t="s">
        <v>0</v>
      </c>
      <c r="F32" s="6" t="s">
        <v>30</v>
      </c>
      <c r="G32" s="15"/>
    </row>
  </sheetData>
  <mergeCells count="9">
    <mergeCell ref="B2:F2"/>
    <mergeCell ref="B3:F3"/>
    <mergeCell ref="B4:F4"/>
    <mergeCell ref="B5:F5"/>
    <mergeCell ref="E6:F6"/>
    <mergeCell ref="E7:F7"/>
    <mergeCell ref="B11:B12"/>
    <mergeCell ref="A10:G10"/>
    <mergeCell ref="A20:G20"/>
  </mergeCells>
  <dataValidations count="1">
    <dataValidation type="list" allowBlank="1" showErrorMessage="1" sqref="F1:F4 F8 E11:E19 E21:E32">
      <formula1>$J$3:$J$7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4" workbookViewId="0">
      <selection activeCell="J12" sqref="J12"/>
    </sheetView>
  </sheetViews>
  <sheetFormatPr defaultRowHeight="13.5" x14ac:dyDescent="0.15"/>
  <cols>
    <col min="1" max="1" width="16.125" customWidth="1"/>
    <col min="2" max="2" width="21.375" customWidth="1"/>
    <col min="3" max="3" width="20.75" customWidth="1"/>
    <col min="4" max="4" width="19.25" customWidth="1"/>
    <col min="5" max="5" width="12.875" customWidth="1"/>
    <col min="6" max="6" width="14.75" customWidth="1"/>
    <col min="7" max="7" width="12.25" customWidth="1"/>
  </cols>
  <sheetData>
    <row r="1" spans="1:7" ht="15" thickBot="1" x14ac:dyDescent="0.25">
      <c r="A1" s="37"/>
      <c r="B1" s="36"/>
      <c r="C1" s="36"/>
      <c r="D1" s="36"/>
      <c r="E1" s="36"/>
      <c r="F1" s="35"/>
      <c r="G1" s="34"/>
    </row>
    <row r="2" spans="1:7" ht="25.5" x14ac:dyDescent="0.2">
      <c r="A2" s="32" t="s">
        <v>21</v>
      </c>
      <c r="B2" s="38" t="s">
        <v>22</v>
      </c>
      <c r="C2" s="38"/>
      <c r="D2" s="38"/>
      <c r="E2" s="38"/>
      <c r="F2" s="38"/>
      <c r="G2" s="31"/>
    </row>
    <row r="3" spans="1:7" ht="25.5" x14ac:dyDescent="0.2">
      <c r="A3" s="32" t="s">
        <v>19</v>
      </c>
      <c r="B3" s="38" t="s">
        <v>29</v>
      </c>
      <c r="C3" s="38"/>
      <c r="D3" s="38"/>
      <c r="E3" s="38"/>
      <c r="F3" s="38"/>
      <c r="G3" s="31"/>
    </row>
    <row r="4" spans="1:7" ht="14.25" x14ac:dyDescent="0.2">
      <c r="A4" s="33" t="s">
        <v>18</v>
      </c>
      <c r="B4" s="38" t="s">
        <v>88</v>
      </c>
      <c r="C4" s="38"/>
      <c r="D4" s="38"/>
      <c r="E4" s="38"/>
      <c r="F4" s="38"/>
      <c r="G4" s="31"/>
    </row>
    <row r="5" spans="1:7" ht="14.25" x14ac:dyDescent="0.2">
      <c r="A5" s="32" t="s">
        <v>15</v>
      </c>
      <c r="B5" s="39"/>
      <c r="C5" s="39"/>
      <c r="D5" s="39"/>
      <c r="E5" s="39"/>
      <c r="F5" s="39"/>
      <c r="G5" s="31"/>
    </row>
    <row r="6" spans="1:7" ht="14.25" x14ac:dyDescent="0.2">
      <c r="A6" s="27" t="s">
        <v>14</v>
      </c>
      <c r="B6" s="26" t="s">
        <v>13</v>
      </c>
      <c r="C6" s="26" t="s">
        <v>12</v>
      </c>
      <c r="D6" s="25" t="s">
        <v>9</v>
      </c>
      <c r="E6" s="40" t="s">
        <v>11</v>
      </c>
      <c r="F6" s="41"/>
      <c r="G6" s="21"/>
    </row>
    <row r="7" spans="1:7" ht="15" thickBot="1" x14ac:dyDescent="0.25">
      <c r="A7" s="24">
        <f>COUNTIF(E11:E811,"Pass")</f>
        <v>3</v>
      </c>
      <c r="B7" s="23">
        <f>COUNTIF(E11:E811,"Fail")</f>
        <v>0</v>
      </c>
      <c r="C7" s="23">
        <f>E7-D7-B7-A7</f>
        <v>0</v>
      </c>
      <c r="D7" s="22">
        <f>COUNTIF(F$11:F$684,"N/A")</f>
        <v>0</v>
      </c>
      <c r="E7" s="42">
        <v>3</v>
      </c>
      <c r="F7" s="42"/>
      <c r="G7" s="21"/>
    </row>
    <row r="8" spans="1:7" ht="14.25" x14ac:dyDescent="0.2">
      <c r="A8" s="10"/>
      <c r="B8" s="10"/>
      <c r="C8" s="10"/>
      <c r="D8" s="20"/>
      <c r="E8" s="20"/>
      <c r="F8" s="20"/>
      <c r="G8" s="20"/>
    </row>
    <row r="9" spans="1:7" ht="25.5" x14ac:dyDescent="0.15">
      <c r="A9" s="17" t="s">
        <v>8</v>
      </c>
      <c r="B9" s="17" t="s">
        <v>7</v>
      </c>
      <c r="C9" s="17" t="s">
        <v>6</v>
      </c>
      <c r="D9" s="17" t="s">
        <v>5</v>
      </c>
      <c r="E9" s="17" t="s">
        <v>4</v>
      </c>
      <c r="F9" s="18" t="s">
        <v>3</v>
      </c>
      <c r="G9" s="17" t="s">
        <v>2</v>
      </c>
    </row>
    <row r="10" spans="1:7" ht="14.25" x14ac:dyDescent="0.15">
      <c r="A10" s="45" t="s">
        <v>42</v>
      </c>
      <c r="B10" s="46"/>
      <c r="C10" s="46"/>
      <c r="D10" s="46"/>
      <c r="E10" s="46"/>
      <c r="F10" s="46"/>
      <c r="G10" s="47"/>
    </row>
    <row r="11" spans="1:7" ht="83.25" customHeight="1" x14ac:dyDescent="0.15">
      <c r="A11" s="7" t="str">
        <f>IF(OR(B11&lt;&gt;"",D11&lt;&gt;""),"["&amp;TEXT($B$3,"##")&amp;"-"&amp;TEXT(ROW()-11,"##")&amp;"]","")</f>
        <v>[UJD_VN-]</v>
      </c>
      <c r="B11" s="12" t="s">
        <v>105</v>
      </c>
      <c r="C11" s="9" t="s">
        <v>106</v>
      </c>
      <c r="D11" s="8" t="s">
        <v>107</v>
      </c>
      <c r="E11" s="7" t="s">
        <v>0</v>
      </c>
      <c r="F11" s="6" t="s">
        <v>30</v>
      </c>
      <c r="G11" s="49"/>
    </row>
    <row r="12" spans="1:7" ht="77.25" customHeight="1" x14ac:dyDescent="0.15">
      <c r="A12" s="7" t="str">
        <f t="shared" ref="A12:A13" si="0">IF(OR(B12&lt;&gt;"",D12&lt;&gt;""),"["&amp;TEXT($B$3,"##")&amp;"-"&amp;TEXT(ROW()-11,"##")&amp;"]","")</f>
        <v>[UJD_VN-1]</v>
      </c>
      <c r="B12" s="50" t="s">
        <v>109</v>
      </c>
      <c r="C12" s="54" t="s">
        <v>108</v>
      </c>
      <c r="D12" s="8" t="s">
        <v>107</v>
      </c>
      <c r="E12" s="7" t="s">
        <v>0</v>
      </c>
      <c r="F12" s="6" t="s">
        <v>30</v>
      </c>
      <c r="G12" s="11"/>
    </row>
    <row r="13" spans="1:7" ht="60" customHeight="1" x14ac:dyDescent="0.15">
      <c r="A13" s="7" t="str">
        <f t="shared" si="0"/>
        <v>[UJD_VN-2]</v>
      </c>
      <c r="B13" s="51" t="s">
        <v>96</v>
      </c>
      <c r="C13" s="55" t="s">
        <v>110</v>
      </c>
      <c r="D13" s="8" t="s">
        <v>107</v>
      </c>
      <c r="E13" s="7" t="s">
        <v>0</v>
      </c>
      <c r="F13" s="6" t="s">
        <v>30</v>
      </c>
      <c r="G13" s="9"/>
    </row>
  </sheetData>
  <mergeCells count="7">
    <mergeCell ref="A10:G10"/>
    <mergeCell ref="B2:F2"/>
    <mergeCell ref="B3:F3"/>
    <mergeCell ref="B4:F4"/>
    <mergeCell ref="B5:F5"/>
    <mergeCell ref="E6:F6"/>
    <mergeCell ref="E7:F7"/>
  </mergeCells>
  <dataValidations count="1">
    <dataValidation type="list" allowBlank="1" showErrorMessage="1" sqref="F1:F4 F8 E11:E13">
      <formula1>$J$3:$J$7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7" workbookViewId="0">
      <selection activeCell="I14" sqref="I14"/>
    </sheetView>
  </sheetViews>
  <sheetFormatPr defaultRowHeight="13.5" x14ac:dyDescent="0.15"/>
  <cols>
    <col min="1" max="1" width="14.375" customWidth="1"/>
    <col min="2" max="2" width="25.625" customWidth="1"/>
    <col min="3" max="3" width="22.25" customWidth="1"/>
    <col min="4" max="4" width="18.375" customWidth="1"/>
    <col min="5" max="5" width="14.375" customWidth="1"/>
    <col min="6" max="6" width="15.125" customWidth="1"/>
    <col min="7" max="7" width="19.25" customWidth="1"/>
  </cols>
  <sheetData>
    <row r="1" spans="1:7" ht="15" thickBot="1" x14ac:dyDescent="0.25">
      <c r="A1" s="37"/>
      <c r="B1" s="36"/>
      <c r="C1" s="36"/>
      <c r="D1" s="36"/>
      <c r="E1" s="36"/>
      <c r="F1" s="35"/>
      <c r="G1" s="34"/>
    </row>
    <row r="2" spans="1:7" ht="25.5" x14ac:dyDescent="0.2">
      <c r="A2" s="32" t="s">
        <v>21</v>
      </c>
      <c r="B2" s="38" t="s">
        <v>89</v>
      </c>
      <c r="C2" s="38"/>
      <c r="D2" s="38"/>
      <c r="E2" s="38"/>
      <c r="F2" s="38"/>
      <c r="G2" s="31"/>
    </row>
    <row r="3" spans="1:7" ht="25.5" x14ac:dyDescent="0.2">
      <c r="A3" s="32" t="s">
        <v>19</v>
      </c>
      <c r="B3" s="38" t="s">
        <v>29</v>
      </c>
      <c r="C3" s="38"/>
      <c r="D3" s="38"/>
      <c r="E3" s="38"/>
      <c r="F3" s="38"/>
      <c r="G3" s="31"/>
    </row>
    <row r="4" spans="1:7" ht="14.25" x14ac:dyDescent="0.2">
      <c r="A4" s="33" t="s">
        <v>18</v>
      </c>
      <c r="B4" s="38" t="s">
        <v>90</v>
      </c>
      <c r="C4" s="38"/>
      <c r="D4" s="38"/>
      <c r="E4" s="38"/>
      <c r="F4" s="38"/>
      <c r="G4" s="31"/>
    </row>
    <row r="5" spans="1:7" ht="14.25" x14ac:dyDescent="0.2">
      <c r="A5" s="32" t="s">
        <v>15</v>
      </c>
      <c r="B5" s="39"/>
      <c r="C5" s="39"/>
      <c r="D5" s="39"/>
      <c r="E5" s="39"/>
      <c r="F5" s="39"/>
      <c r="G5" s="31"/>
    </row>
    <row r="6" spans="1:7" ht="14.25" x14ac:dyDescent="0.2">
      <c r="A6" s="27" t="s">
        <v>14</v>
      </c>
      <c r="B6" s="26" t="s">
        <v>13</v>
      </c>
      <c r="C6" s="26" t="s">
        <v>12</v>
      </c>
      <c r="D6" s="25" t="s">
        <v>9</v>
      </c>
      <c r="E6" s="40" t="s">
        <v>11</v>
      </c>
      <c r="F6" s="41"/>
      <c r="G6" s="21"/>
    </row>
    <row r="7" spans="1:7" ht="15" thickBot="1" x14ac:dyDescent="0.25">
      <c r="A7" s="24">
        <f>COUNTIF(E11:E813,"Pass")</f>
        <v>9</v>
      </c>
      <c r="B7" s="23">
        <f>COUNTIF(E11:E813,"Fail")</f>
        <v>0</v>
      </c>
      <c r="C7" s="23">
        <f>E7-D7-B7-A7</f>
        <v>0</v>
      </c>
      <c r="D7" s="22">
        <f>COUNTIF(F$11:F$686,"N/A")</f>
        <v>0</v>
      </c>
      <c r="E7" s="42">
        <v>9</v>
      </c>
      <c r="F7" s="42"/>
      <c r="G7" s="21"/>
    </row>
    <row r="8" spans="1:7" ht="14.25" x14ac:dyDescent="0.2">
      <c r="A8" s="10"/>
      <c r="B8" s="10"/>
      <c r="C8" s="10"/>
      <c r="D8" s="20"/>
      <c r="E8" s="20"/>
      <c r="F8" s="20"/>
      <c r="G8" s="20"/>
    </row>
    <row r="9" spans="1:7" ht="25.5" x14ac:dyDescent="0.15">
      <c r="A9" s="17" t="s">
        <v>8</v>
      </c>
      <c r="B9" s="17" t="s">
        <v>7</v>
      </c>
      <c r="C9" s="17" t="s">
        <v>6</v>
      </c>
      <c r="D9" s="17" t="s">
        <v>5</v>
      </c>
      <c r="E9" s="17" t="s">
        <v>4</v>
      </c>
      <c r="F9" s="18" t="s">
        <v>3</v>
      </c>
      <c r="G9" s="17" t="s">
        <v>2</v>
      </c>
    </row>
    <row r="10" spans="1:7" ht="14.25" x14ac:dyDescent="0.15">
      <c r="A10" s="45" t="s">
        <v>42</v>
      </c>
      <c r="B10" s="46"/>
      <c r="C10" s="46"/>
      <c r="D10" s="46"/>
      <c r="E10" s="46"/>
      <c r="F10" s="46"/>
      <c r="G10" s="47"/>
    </row>
    <row r="11" spans="1:7" ht="33.75" customHeight="1" x14ac:dyDescent="0.15">
      <c r="A11" s="7" t="str">
        <f t="shared" ref="A11:A16" si="0">IF(OR(B11&lt;&gt;"",D11&lt;&gt;""),"["&amp;TEXT($B$3,"##")&amp;"-"&amp;TEXT(ROW()-11,"##")&amp;"]","")</f>
        <v>[UJD_VN-]</v>
      </c>
      <c r="B11" s="50" t="s">
        <v>91</v>
      </c>
      <c r="C11" s="48" t="s">
        <v>94</v>
      </c>
      <c r="D11" s="48" t="s">
        <v>92</v>
      </c>
      <c r="E11" s="7" t="s">
        <v>0</v>
      </c>
      <c r="F11" s="6" t="s">
        <v>30</v>
      </c>
      <c r="G11" s="11"/>
    </row>
    <row r="12" spans="1:7" ht="35.25" customHeight="1" x14ac:dyDescent="0.15">
      <c r="A12" s="7" t="str">
        <f t="shared" si="0"/>
        <v>[UJD_VN-1]</v>
      </c>
      <c r="B12" s="50" t="s">
        <v>91</v>
      </c>
      <c r="C12" s="48" t="s">
        <v>95</v>
      </c>
      <c r="D12" s="48" t="s">
        <v>92</v>
      </c>
      <c r="E12" s="7" t="s">
        <v>0</v>
      </c>
      <c r="F12" s="6" t="s">
        <v>30</v>
      </c>
      <c r="G12" s="9"/>
    </row>
    <row r="13" spans="1:7" ht="30" customHeight="1" x14ac:dyDescent="0.15">
      <c r="A13" s="7" t="str">
        <f t="shared" si="0"/>
        <v>[UJD_VN-2]</v>
      </c>
      <c r="B13" s="50" t="s">
        <v>93</v>
      </c>
      <c r="C13" s="48" t="s">
        <v>94</v>
      </c>
      <c r="D13" s="48" t="s">
        <v>92</v>
      </c>
      <c r="E13" s="7" t="s">
        <v>0</v>
      </c>
      <c r="F13" s="6" t="s">
        <v>30</v>
      </c>
      <c r="G13" s="9"/>
    </row>
    <row r="14" spans="1:7" ht="28.5" customHeight="1" x14ac:dyDescent="0.15">
      <c r="A14" s="7" t="str">
        <f t="shared" si="0"/>
        <v>[UJD_VN-3]</v>
      </c>
      <c r="B14" s="50" t="s">
        <v>96</v>
      </c>
      <c r="C14" s="48" t="s">
        <v>97</v>
      </c>
      <c r="D14" s="48" t="s">
        <v>92</v>
      </c>
      <c r="E14" s="7" t="s">
        <v>0</v>
      </c>
      <c r="F14" s="6" t="s">
        <v>30</v>
      </c>
      <c r="G14" s="9"/>
    </row>
    <row r="15" spans="1:7" ht="30" customHeight="1" x14ac:dyDescent="0.15">
      <c r="A15" s="7" t="str">
        <f t="shared" si="0"/>
        <v>[UJD_VN-4]</v>
      </c>
      <c r="B15" s="50" t="s">
        <v>96</v>
      </c>
      <c r="C15" s="48" t="s">
        <v>98</v>
      </c>
      <c r="D15" s="48" t="s">
        <v>92</v>
      </c>
      <c r="E15" s="7" t="s">
        <v>0</v>
      </c>
      <c r="F15" s="6" t="s">
        <v>30</v>
      </c>
      <c r="G15" s="9"/>
    </row>
    <row r="16" spans="1:7" ht="45.75" customHeight="1" x14ac:dyDescent="0.15">
      <c r="A16" s="7" t="str">
        <f t="shared" si="0"/>
        <v>[UJD_VN-5]</v>
      </c>
      <c r="B16" s="51" t="s">
        <v>99</v>
      </c>
      <c r="C16" s="48" t="s">
        <v>100</v>
      </c>
      <c r="D16" s="48" t="s">
        <v>102</v>
      </c>
      <c r="E16" s="7" t="s">
        <v>0</v>
      </c>
      <c r="F16" s="6" t="s">
        <v>30</v>
      </c>
      <c r="G16" s="9"/>
    </row>
    <row r="17" spans="1:7" ht="38.25" x14ac:dyDescent="0.15">
      <c r="A17" s="7" t="str">
        <f t="shared" ref="A17:A19" si="1">IF(OR(B17&lt;&gt;"",D17&lt;&gt;""),"["&amp;TEXT($B$3,"##")&amp;"-"&amp;TEXT(ROW()-11,"##")&amp;"]","")</f>
        <v>[UJD_VN-6]</v>
      </c>
      <c r="B17" s="51" t="s">
        <v>103</v>
      </c>
      <c r="C17" s="48" t="s">
        <v>100</v>
      </c>
      <c r="D17" s="48" t="s">
        <v>102</v>
      </c>
      <c r="E17" s="7" t="s">
        <v>0</v>
      </c>
      <c r="F17" s="6" t="s">
        <v>31</v>
      </c>
      <c r="G17" s="9"/>
    </row>
    <row r="18" spans="1:7" ht="38.25" x14ac:dyDescent="0.15">
      <c r="A18" s="7" t="str">
        <f t="shared" si="1"/>
        <v>[UJD_VN-7]</v>
      </c>
      <c r="B18" s="51" t="s">
        <v>104</v>
      </c>
      <c r="C18" s="48" t="s">
        <v>100</v>
      </c>
      <c r="D18" s="48" t="s">
        <v>102</v>
      </c>
      <c r="E18" s="7" t="s">
        <v>0</v>
      </c>
      <c r="F18" s="6" t="s">
        <v>32</v>
      </c>
      <c r="G18" s="9"/>
    </row>
    <row r="19" spans="1:7" ht="38.25" x14ac:dyDescent="0.15">
      <c r="A19" s="7" t="str">
        <f t="shared" si="1"/>
        <v>[UJD_VN-8]</v>
      </c>
      <c r="B19" s="51" t="s">
        <v>91</v>
      </c>
      <c r="C19" s="48" t="s">
        <v>100</v>
      </c>
      <c r="D19" s="48" t="s">
        <v>102</v>
      </c>
      <c r="E19" s="7" t="s">
        <v>0</v>
      </c>
      <c r="F19" s="6" t="s">
        <v>33</v>
      </c>
      <c r="G19" s="9"/>
    </row>
  </sheetData>
  <mergeCells count="7">
    <mergeCell ref="A10:G10"/>
    <mergeCell ref="B2:F2"/>
    <mergeCell ref="B3:F3"/>
    <mergeCell ref="B4:F4"/>
    <mergeCell ref="B5:F5"/>
    <mergeCell ref="E6:F6"/>
    <mergeCell ref="E7:F7"/>
  </mergeCells>
  <dataValidations count="1">
    <dataValidation type="list" allowBlank="1" showErrorMessage="1" sqref="F1:F4 F8 E11:E19">
      <formula1>$J$3:$J$7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User_Interface</vt:lpstr>
      <vt:lpstr>Performance</vt:lpstr>
      <vt:lpstr>Usability</vt:lpstr>
      <vt:lpstr>Security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NgocTuan</cp:lastModifiedBy>
  <dcterms:created xsi:type="dcterms:W3CDTF">2014-08-26T15:54:38Z</dcterms:created>
  <dcterms:modified xsi:type="dcterms:W3CDTF">2014-08-26T18:40:31Z</dcterms:modified>
</cp:coreProperties>
</file>